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8.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3.xml" ContentType="application/vnd.openxmlformats-officedocument.themeOverride+xml"/>
  <Override PartName="/xl/drawings/drawing11.xml" ContentType="application/vnd.openxmlformats-officedocument.drawingml.chartshapes+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4.xml" ContentType="application/vnd.openxmlformats-officedocument.themeOverride+xml"/>
  <Override PartName="/xl/drawings/drawing12.xml" ContentType="application/vnd.openxmlformats-officedocument.drawingml.chartshapes+xml"/>
  <Override PartName="/xl/drawings/drawing13.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5.xml" ContentType="application/vnd.openxmlformats-officedocument.themeOverride+xml"/>
  <Override PartName="/xl/drawings/drawing14.xml" ContentType="application/vnd.openxmlformats-officedocument.drawingml.chartshapes+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6.xml" ContentType="application/vnd.openxmlformats-officedocument.themeOverride+xml"/>
  <Override PartName="/xl/drawings/drawing15.xml" ContentType="application/vnd.openxmlformats-officedocument.drawingml.chartshapes+xml"/>
  <Override PartName="/xl/drawings/drawing16.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7.xml" ContentType="application/vnd.openxmlformats-officedocument.themeOverride+xml"/>
  <Override PartName="/xl/drawings/drawing17.xml" ContentType="application/vnd.openxmlformats-officedocument.drawingml.chartshapes+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8.xml" ContentType="application/vnd.openxmlformats-officedocument.themeOverride+xml"/>
  <Override PartName="/xl/drawings/drawing18.xml" ContentType="application/vnd.openxmlformats-officedocument.drawingml.chartshapes+xml"/>
  <Override PartName="/xl/drawings/drawing19.xml" ContentType="application/vnd.openxmlformats-officedocument.drawing+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9.xml" ContentType="application/vnd.openxmlformats-officedocument.themeOverride+xml"/>
  <Override PartName="/xl/drawings/drawing20.xml" ContentType="application/vnd.openxmlformats-officedocument.drawingml.chartshapes+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10.xml" ContentType="application/vnd.openxmlformats-officedocument.themeOverride+xml"/>
  <Override PartName="/xl/drawings/drawing21.xml" ContentType="application/vnd.openxmlformats-officedocument.drawingml.chartshapes+xml"/>
  <Override PartName="/xl/drawings/drawing22.xml" ContentType="application/vnd.openxmlformats-officedocument.drawing+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11.xml" ContentType="application/vnd.openxmlformats-officedocument.themeOverride+xml"/>
  <Override PartName="/xl/drawings/drawing23.xml" ContentType="application/vnd.openxmlformats-officedocument.drawingml.chartshapes+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2.xml" ContentType="application/vnd.openxmlformats-officedocument.themeOverride+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3.xml" ContentType="application/vnd.openxmlformats-officedocument.themeOverride+xml"/>
  <Override PartName="/xl/drawings/drawing26.xml" ContentType="application/vnd.openxmlformats-officedocument.drawingml.chartshapes+xml"/>
  <Override PartName="/xl/charts/chart14.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4.xml" ContentType="application/vnd.openxmlformats-officedocument.themeOverride+xml"/>
  <Override PartName="/xl/drawings/drawing27.xml" ContentType="application/vnd.openxmlformats-officedocument.drawingml.chartshapes+xml"/>
  <Override PartName="/xl/drawings/drawing28.xml" ContentType="application/vnd.openxmlformats-officedocument.drawing+xml"/>
  <Override PartName="/xl/charts/chart15.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5.xml" ContentType="application/vnd.openxmlformats-officedocument.themeOverride+xml"/>
  <Override PartName="/xl/drawings/drawing29.xml" ContentType="application/vnd.openxmlformats-officedocument.drawingml.chartshapes+xml"/>
  <Override PartName="/xl/drawings/drawing30.xml" ContentType="application/vnd.openxmlformats-officedocument.drawing+xml"/>
  <Override PartName="/xl/charts/chart16.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6.xml" ContentType="application/vnd.openxmlformats-officedocument.themeOverride+xml"/>
  <Override PartName="/xl/drawings/drawing31.xml" ContentType="application/vnd.openxmlformats-officedocument.drawingml.chartshapes+xml"/>
  <Override PartName="/xl/drawings/drawing32.xml" ContentType="application/vnd.openxmlformats-officedocument.drawing+xml"/>
  <Override PartName="/xl/charts/chart17.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7.xml" ContentType="application/vnd.openxmlformats-officedocument.themeOverride+xml"/>
  <Override PartName="/xl/drawings/drawing33.xml" ContentType="application/vnd.openxmlformats-officedocument.drawingml.chartshapes+xml"/>
  <Override PartName="/xl/charts/chart18.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8.xml" ContentType="application/vnd.openxmlformats-officedocument.themeOverride+xml"/>
  <Override PartName="/xl/drawings/drawing34.xml" ContentType="application/vnd.openxmlformats-officedocument.drawingml.chartshapes+xml"/>
  <Override PartName="/xl/drawings/drawing35.xml" ContentType="application/vnd.openxmlformats-officedocument.drawing+xml"/>
  <Override PartName="/xl/charts/chart19.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9.xml" ContentType="application/vnd.openxmlformats-officedocument.themeOverride+xml"/>
  <Override PartName="/xl/drawings/drawing36.xml" ContentType="application/vnd.openxmlformats-officedocument.drawingml.chartshapes+xml"/>
  <Override PartName="/xl/charts/chart20.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20.xml" ContentType="application/vnd.openxmlformats-officedocument.themeOverride+xml"/>
  <Override PartName="/xl/drawings/drawing37.xml" ContentType="application/vnd.openxmlformats-officedocument.drawingml.chartshapes+xml"/>
  <Override PartName="/xl/drawings/drawing38.xml" ContentType="application/vnd.openxmlformats-officedocument.drawing+xml"/>
  <Override PartName="/xl/charts/chart21.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21.xml" ContentType="application/vnd.openxmlformats-officedocument.themeOverride+xml"/>
  <Override PartName="/xl/drawings/drawing39.xml" ContentType="application/vnd.openxmlformats-officedocument.drawingml.chartshapes+xml"/>
  <Override PartName="/xl/charts/chart22.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22.xml" ContentType="application/vnd.openxmlformats-officedocument.themeOverride+xml"/>
  <Override PartName="/xl/drawings/drawing40.xml" ContentType="application/vnd.openxmlformats-officedocument.drawingml.chartshapes+xml"/>
  <Override PartName="/xl/drawings/drawing41.xml" ContentType="application/vnd.openxmlformats-officedocument.drawing+xml"/>
  <Override PartName="/xl/charts/chart23.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23.xml" ContentType="application/vnd.openxmlformats-officedocument.themeOverride+xml"/>
  <Override PartName="/xl/drawings/drawing42.xml" ContentType="application/vnd.openxmlformats-officedocument.drawingml.chartshapes+xml"/>
  <Override PartName="/xl/charts/chart24.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4.xml" ContentType="application/vnd.openxmlformats-officedocument.themeOverride+xml"/>
  <Override PartName="/xl/drawings/drawing43.xml" ContentType="application/vnd.openxmlformats-officedocument.drawingml.chartshapes+xml"/>
  <Override PartName="/xl/drawings/drawing44.xml" ContentType="application/vnd.openxmlformats-officedocument.drawing+xml"/>
  <Override PartName="/xl/charts/chart25.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25.xml" ContentType="application/vnd.openxmlformats-officedocument.themeOverride+xml"/>
  <Override PartName="/xl/drawings/drawing45.xml" ContentType="application/vnd.openxmlformats-officedocument.drawingml.chartshapes+xml"/>
  <Override PartName="/xl/charts/chart26.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26.xml" ContentType="application/vnd.openxmlformats-officedocument.themeOverride+xml"/>
  <Override PartName="/xl/drawings/drawing46.xml" ContentType="application/vnd.openxmlformats-officedocument.drawingml.chartshapes+xml"/>
  <Override PartName="/xl/drawings/drawing47.xml" ContentType="application/vnd.openxmlformats-officedocument.drawing+xml"/>
  <Override PartName="/xl/charts/chart27.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27.xml" ContentType="application/vnd.openxmlformats-officedocument.themeOverride+xml"/>
  <Override PartName="/xl/drawings/drawing48.xml" ContentType="application/vnd.openxmlformats-officedocument.drawingml.chartshapes+xml"/>
  <Override PartName="/xl/charts/chart28.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28.xml" ContentType="application/vnd.openxmlformats-officedocument.themeOverride+xml"/>
  <Override PartName="/xl/drawings/drawing49.xml" ContentType="application/vnd.openxmlformats-officedocument.drawingml.chartshapes+xml"/>
  <Override PartName="/xl/drawings/drawing50.xml" ContentType="application/vnd.openxmlformats-officedocument.drawing+xml"/>
  <Override PartName="/xl/charts/chart29.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29.xml" ContentType="application/vnd.openxmlformats-officedocument.themeOverride+xml"/>
  <Override PartName="/xl/drawings/drawing51.xml" ContentType="application/vnd.openxmlformats-officedocument.drawingml.chartshapes+xml"/>
  <Override PartName="/xl/charts/chart30.xml" ContentType="application/vnd.openxmlformats-officedocument.drawingml.chart+xml"/>
  <Override PartName="/xl/charts/style28.xml" ContentType="application/vnd.ms-office.chartstyle+xml"/>
  <Override PartName="/xl/charts/colors28.xml" ContentType="application/vnd.ms-office.chartcolorstyle+xml"/>
  <Override PartName="/xl/theme/themeOverride30.xml" ContentType="application/vnd.openxmlformats-officedocument.themeOverride+xml"/>
  <Override PartName="/xl/drawings/drawing52.xml" ContentType="application/vnd.openxmlformats-officedocument.drawingml.chartshapes+xml"/>
  <Override PartName="/xl/drawings/drawing53.xml" ContentType="application/vnd.openxmlformats-officedocument.drawing+xml"/>
  <Override PartName="/xl/charts/chart31.xml" ContentType="application/vnd.openxmlformats-officedocument.drawingml.chart+xml"/>
  <Override PartName="/xl/charts/style29.xml" ContentType="application/vnd.ms-office.chartstyle+xml"/>
  <Override PartName="/xl/charts/colors29.xml" ContentType="application/vnd.ms-office.chartcolorstyle+xml"/>
  <Override PartName="/xl/theme/themeOverride31.xml" ContentType="application/vnd.openxmlformats-officedocument.themeOverride+xml"/>
  <Override PartName="/xl/drawings/drawing54.xml" ContentType="application/vnd.openxmlformats-officedocument.drawingml.chartshapes+xml"/>
  <Override PartName="/xl/charts/chart32.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32.xml" ContentType="application/vnd.openxmlformats-officedocument.themeOverride+xml"/>
  <Override PartName="/xl/drawings/drawing55.xml" ContentType="application/vnd.openxmlformats-officedocument.drawingml.chartshapes+xml"/>
  <Override PartName="/xl/drawings/drawing56.xml" ContentType="application/vnd.openxmlformats-officedocument.drawing+xml"/>
  <Override PartName="/xl/charts/chart33.xml" ContentType="application/vnd.openxmlformats-officedocument.drawingml.chart+xml"/>
  <Override PartName="/xl/charts/style31.xml" ContentType="application/vnd.ms-office.chartstyle+xml"/>
  <Override PartName="/xl/charts/colors31.xml" ContentType="application/vnd.ms-office.chartcolorstyle+xml"/>
  <Override PartName="/xl/theme/themeOverride33.xml" ContentType="application/vnd.openxmlformats-officedocument.themeOverride+xml"/>
  <Override PartName="/xl/drawings/drawing57.xml" ContentType="application/vnd.openxmlformats-officedocument.drawingml.chartshapes+xml"/>
  <Override PartName="/xl/charts/chart34.xml" ContentType="application/vnd.openxmlformats-officedocument.drawingml.chart+xml"/>
  <Override PartName="/xl/charts/style32.xml" ContentType="application/vnd.ms-office.chartstyle+xml"/>
  <Override PartName="/xl/charts/colors32.xml" ContentType="application/vnd.ms-office.chartcolorstyle+xml"/>
  <Override PartName="/xl/theme/themeOverride34.xml" ContentType="application/vnd.openxmlformats-officedocument.themeOverride+xml"/>
  <Override PartName="/xl/drawings/drawing58.xml" ContentType="application/vnd.openxmlformats-officedocument.drawingml.chartshapes+xml"/>
  <Override PartName="/xl/drawings/drawing59.xml" ContentType="application/vnd.openxmlformats-officedocument.drawing+xml"/>
  <Override PartName="/xl/charts/chart35.xml" ContentType="application/vnd.openxmlformats-officedocument.drawingml.chart+xml"/>
  <Override PartName="/xl/charts/style33.xml" ContentType="application/vnd.ms-office.chartstyle+xml"/>
  <Override PartName="/xl/charts/colors33.xml" ContentType="application/vnd.ms-office.chartcolorstyle+xml"/>
  <Override PartName="/xl/theme/themeOverride35.xml" ContentType="application/vnd.openxmlformats-officedocument.themeOverride+xml"/>
  <Override PartName="/xl/drawings/drawing60.xml" ContentType="application/vnd.openxmlformats-officedocument.drawingml.chartshapes+xml"/>
  <Override PartName="/xl/charts/chart36.xml" ContentType="application/vnd.openxmlformats-officedocument.drawingml.chart+xml"/>
  <Override PartName="/xl/charts/style34.xml" ContentType="application/vnd.ms-office.chartstyle+xml"/>
  <Override PartName="/xl/charts/colors34.xml" ContentType="application/vnd.ms-office.chartcolorstyle+xml"/>
  <Override PartName="/xl/theme/themeOverride36.xml" ContentType="application/vnd.openxmlformats-officedocument.themeOverride+xml"/>
  <Override PartName="/xl/drawings/drawing61.xml" ContentType="application/vnd.openxmlformats-officedocument.drawingml.chartshapes+xml"/>
  <Override PartName="/xl/drawings/drawing62.xml" ContentType="application/vnd.openxmlformats-officedocument.drawing+xml"/>
  <Override PartName="/xl/charts/chart37.xml" ContentType="application/vnd.openxmlformats-officedocument.drawingml.chart+xml"/>
  <Override PartName="/xl/charts/style35.xml" ContentType="application/vnd.ms-office.chartstyle+xml"/>
  <Override PartName="/xl/charts/colors35.xml" ContentType="application/vnd.ms-office.chartcolorstyle+xml"/>
  <Override PartName="/xl/theme/themeOverride37.xml" ContentType="application/vnd.openxmlformats-officedocument.themeOverride+xml"/>
  <Override PartName="/xl/drawings/drawing63.xml" ContentType="application/vnd.openxmlformats-officedocument.drawingml.chartshapes+xml"/>
  <Override PartName="/xl/charts/chart38.xml" ContentType="application/vnd.openxmlformats-officedocument.drawingml.chart+xml"/>
  <Override PartName="/xl/charts/style36.xml" ContentType="application/vnd.ms-office.chartstyle+xml"/>
  <Override PartName="/xl/charts/colors36.xml" ContentType="application/vnd.ms-office.chartcolorstyle+xml"/>
  <Override PartName="/xl/theme/themeOverride38.xml" ContentType="application/vnd.openxmlformats-officedocument.themeOverride+xml"/>
  <Override PartName="/xl/drawings/drawing64.xml" ContentType="application/vnd.openxmlformats-officedocument.drawingml.chartshapes+xml"/>
  <Override PartName="/xl/drawings/drawing65.xml" ContentType="application/vnd.openxmlformats-officedocument.drawing+xml"/>
  <Override PartName="/xl/charts/chart39.xml" ContentType="application/vnd.openxmlformats-officedocument.drawingml.chart+xml"/>
  <Override PartName="/xl/charts/style37.xml" ContentType="application/vnd.ms-office.chartstyle+xml"/>
  <Override PartName="/xl/charts/colors37.xml" ContentType="application/vnd.ms-office.chartcolorstyle+xml"/>
  <Override PartName="/xl/theme/themeOverride39.xml" ContentType="application/vnd.openxmlformats-officedocument.themeOverride+xml"/>
  <Override PartName="/xl/drawings/drawing66.xml" ContentType="application/vnd.openxmlformats-officedocument.drawingml.chartshapes+xml"/>
  <Override PartName="/xl/charts/chart40.xml" ContentType="application/vnd.openxmlformats-officedocument.drawingml.chart+xml"/>
  <Override PartName="/xl/charts/style38.xml" ContentType="application/vnd.ms-office.chartstyle+xml"/>
  <Override PartName="/xl/charts/colors38.xml" ContentType="application/vnd.ms-office.chartcolorstyle+xml"/>
  <Override PartName="/xl/theme/themeOverride40.xml" ContentType="application/vnd.openxmlformats-officedocument.themeOverride+xml"/>
  <Override PartName="/xl/drawings/drawing67.xml" ContentType="application/vnd.openxmlformats-officedocument.drawingml.chartshapes+xml"/>
  <Override PartName="/xl/drawings/drawing68.xml" ContentType="application/vnd.openxmlformats-officedocument.drawing+xml"/>
  <Override PartName="/xl/charts/chart41.xml" ContentType="application/vnd.openxmlformats-officedocument.drawingml.chart+xml"/>
  <Override PartName="/xl/charts/style39.xml" ContentType="application/vnd.ms-office.chartstyle+xml"/>
  <Override PartName="/xl/charts/colors39.xml" ContentType="application/vnd.ms-office.chartcolorstyle+xml"/>
  <Override PartName="/xl/theme/themeOverride41.xml" ContentType="application/vnd.openxmlformats-officedocument.themeOverride+xml"/>
  <Override PartName="/xl/drawings/drawing69.xml" ContentType="application/vnd.openxmlformats-officedocument.drawingml.chartshapes+xml"/>
  <Override PartName="/xl/charts/chart42.xml" ContentType="application/vnd.openxmlformats-officedocument.drawingml.chart+xml"/>
  <Override PartName="/xl/charts/style40.xml" ContentType="application/vnd.ms-office.chartstyle+xml"/>
  <Override PartName="/xl/charts/colors40.xml" ContentType="application/vnd.ms-office.chartcolorstyle+xml"/>
  <Override PartName="/xl/theme/themeOverride42.xml" ContentType="application/vnd.openxmlformats-officedocument.themeOverride+xml"/>
  <Override PartName="/xl/drawings/drawing70.xml" ContentType="application/vnd.openxmlformats-officedocument.drawingml.chartshapes+xml"/>
  <Override PartName="/xl/drawings/drawing71.xml" ContentType="application/vnd.openxmlformats-officedocument.drawing+xml"/>
  <Override PartName="/xl/charts/chart43.xml" ContentType="application/vnd.openxmlformats-officedocument.drawingml.chart+xml"/>
  <Override PartName="/xl/charts/style41.xml" ContentType="application/vnd.ms-office.chartstyle+xml"/>
  <Override PartName="/xl/charts/colors41.xml" ContentType="application/vnd.ms-office.chartcolorstyle+xml"/>
  <Override PartName="/xl/theme/themeOverride43.xml" ContentType="application/vnd.openxmlformats-officedocument.themeOverride+xml"/>
  <Override PartName="/xl/drawings/drawing72.xml" ContentType="application/vnd.openxmlformats-officedocument.drawingml.chartshapes+xml"/>
  <Override PartName="/xl/charts/chart44.xml" ContentType="application/vnd.openxmlformats-officedocument.drawingml.chart+xml"/>
  <Override PartName="/xl/charts/style42.xml" ContentType="application/vnd.ms-office.chartstyle+xml"/>
  <Override PartName="/xl/charts/colors42.xml" ContentType="application/vnd.ms-office.chartcolorstyle+xml"/>
  <Override PartName="/xl/theme/themeOverride44.xml" ContentType="application/vnd.openxmlformats-officedocument.themeOverride+xml"/>
  <Override PartName="/xl/drawings/drawing73.xml" ContentType="application/vnd.openxmlformats-officedocument.drawingml.chartshapes+xml"/>
  <Override PartName="/xl/drawings/drawing74.xml" ContentType="application/vnd.openxmlformats-officedocument.drawing+xml"/>
  <Override PartName="/xl/charts/chart45.xml" ContentType="application/vnd.openxmlformats-officedocument.drawingml.chart+xml"/>
  <Override PartName="/xl/charts/style43.xml" ContentType="application/vnd.ms-office.chartstyle+xml"/>
  <Override PartName="/xl/charts/colors43.xml" ContentType="application/vnd.ms-office.chartcolorstyle+xml"/>
  <Override PartName="/xl/theme/themeOverride45.xml" ContentType="application/vnd.openxmlformats-officedocument.themeOverride+xml"/>
  <Override PartName="/xl/drawings/drawing75.xml" ContentType="application/vnd.openxmlformats-officedocument.drawingml.chartshapes+xml"/>
  <Override PartName="/xl/charts/chart46.xml" ContentType="application/vnd.openxmlformats-officedocument.drawingml.chart+xml"/>
  <Override PartName="/xl/charts/style44.xml" ContentType="application/vnd.ms-office.chartstyle+xml"/>
  <Override PartName="/xl/charts/colors44.xml" ContentType="application/vnd.ms-office.chartcolorstyle+xml"/>
  <Override PartName="/xl/theme/themeOverride46.xml" ContentType="application/vnd.openxmlformats-officedocument.themeOverride+xml"/>
  <Override PartName="/xl/drawings/drawing76.xml" ContentType="application/vnd.openxmlformats-officedocument.drawingml.chartshapes+xml"/>
  <Override PartName="/xl/drawings/drawing77.xml" ContentType="application/vnd.openxmlformats-officedocument.drawing+xml"/>
  <Override PartName="/xl/charts/chart47.xml" ContentType="application/vnd.openxmlformats-officedocument.drawingml.chart+xml"/>
  <Override PartName="/xl/charts/style45.xml" ContentType="application/vnd.ms-office.chartstyle+xml"/>
  <Override PartName="/xl/charts/colors45.xml" ContentType="application/vnd.ms-office.chartcolorstyle+xml"/>
  <Override PartName="/xl/theme/themeOverride47.xml" ContentType="application/vnd.openxmlformats-officedocument.themeOverride+xml"/>
  <Override PartName="/xl/drawings/drawing78.xml" ContentType="application/vnd.openxmlformats-officedocument.drawingml.chartshapes+xml"/>
  <Override PartName="/xl/charts/chart48.xml" ContentType="application/vnd.openxmlformats-officedocument.drawingml.chart+xml"/>
  <Override PartName="/xl/charts/style46.xml" ContentType="application/vnd.ms-office.chartstyle+xml"/>
  <Override PartName="/xl/charts/colors46.xml" ContentType="application/vnd.ms-office.chartcolorstyle+xml"/>
  <Override PartName="/xl/theme/themeOverride48.xml" ContentType="application/vnd.openxmlformats-officedocument.themeOverride+xml"/>
  <Override PartName="/xl/drawings/drawing79.xml" ContentType="application/vnd.openxmlformats-officedocument.drawingml.chartshapes+xml"/>
  <Override PartName="/xl/drawings/drawing80.xml" ContentType="application/vnd.openxmlformats-officedocument.drawing+xml"/>
  <Override PartName="/xl/charts/chart49.xml" ContentType="application/vnd.openxmlformats-officedocument.drawingml.chart+xml"/>
  <Override PartName="/xl/charts/style47.xml" ContentType="application/vnd.ms-office.chartstyle+xml"/>
  <Override PartName="/xl/charts/colors47.xml" ContentType="application/vnd.ms-office.chartcolorstyle+xml"/>
  <Override PartName="/xl/theme/themeOverride49.xml" ContentType="application/vnd.openxmlformats-officedocument.themeOverride+xml"/>
  <Override PartName="/xl/drawings/drawing81.xml" ContentType="application/vnd.openxmlformats-officedocument.drawingml.chartshapes+xml"/>
  <Override PartName="/xl/charts/chart50.xml" ContentType="application/vnd.openxmlformats-officedocument.drawingml.chart+xml"/>
  <Override PartName="/xl/charts/style48.xml" ContentType="application/vnd.ms-office.chartstyle+xml"/>
  <Override PartName="/xl/charts/colors48.xml" ContentType="application/vnd.ms-office.chartcolorstyle+xml"/>
  <Override PartName="/xl/theme/themeOverride50.xml" ContentType="application/vnd.openxmlformats-officedocument.themeOverride+xml"/>
  <Override PartName="/xl/drawings/drawing8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scb.intra\data\Avd\SSA\AU\UTB\Publicering\H_Publicering\Publicering\SM\Genomströmning\SM genomströmning 2023\"/>
    </mc:Choice>
  </mc:AlternateContent>
  <xr:revisionPtr revIDLastSave="0" documentId="13_ncr:1_{DF94BB01-3726-47DE-8146-B6ECBE5A7382}" xr6:coauthVersionLast="47" xr6:coauthVersionMax="47" xr10:uidLastSave="{00000000-0000-0000-0000-000000000000}"/>
  <bookViews>
    <workbookView xWindow="26535" yWindow="3315" windowWidth="25005" windowHeight="7275" activeTab="1" xr2:uid="{777589BA-9794-45F6-94EE-6697A651EB9F}"/>
  </bookViews>
  <sheets>
    <sheet name="Definitioner" sheetId="2" r:id="rId1"/>
    <sheet name="Innehållsförteckning" sheetId="3" r:id="rId2"/>
    <sheet name="Tabell 1A" sheetId="4" r:id="rId3"/>
    <sheet name="Tabell 1B" sheetId="5" r:id="rId4"/>
    <sheet name="Tabell 2" sheetId="6" r:id="rId5"/>
    <sheet name="Tabell 3" sheetId="7" r:id="rId6"/>
    <sheet name="Tabell 4" sheetId="8" r:id="rId7"/>
    <sheet name="Tabell 5" sheetId="9" r:id="rId8"/>
    <sheet name="Figur 1" sheetId="11" r:id="rId9"/>
    <sheet name="Figur 2 " sheetId="12" r:id="rId10"/>
    <sheet name="Figur 3" sheetId="13" r:id="rId11"/>
    <sheet name="Figur 4" sheetId="14" r:id="rId12"/>
    <sheet name="Figur 5" sheetId="15" r:id="rId13"/>
    <sheet name="Figur 6" sheetId="16" r:id="rId14"/>
    <sheet name="Figur 7" sheetId="17" r:id="rId15"/>
    <sheet name="Figur 8" sheetId="18" r:id="rId16"/>
    <sheet name="Figur 9" sheetId="19" r:id="rId17"/>
    <sheet name="Figur 10" sheetId="20" r:id="rId18"/>
    <sheet name="Figur 11" sheetId="21" r:id="rId19"/>
    <sheet name="Figur 12" sheetId="22" r:id="rId20"/>
    <sheet name="Figur 13" sheetId="23" r:id="rId21"/>
    <sheet name="Figur 14" sheetId="24" r:id="rId22"/>
    <sheet name="Figur 15" sheetId="25" r:id="rId23"/>
    <sheet name="Figur 16" sheetId="26" r:id="rId24"/>
    <sheet name="Figur 17" sheetId="27" r:id="rId25"/>
    <sheet name="Figur 18" sheetId="28" r:id="rId26"/>
    <sheet name="Figur 19" sheetId="29" r:id="rId27"/>
    <sheet name="Figur 20" sheetId="30" r:id="rId28"/>
    <sheet name="Figur 21" sheetId="31" r:id="rId29"/>
    <sheet name="Figur 22" sheetId="32" r:id="rId30"/>
    <sheet name="Figur 23" sheetId="33" r:id="rId31"/>
    <sheet name="Figur 24" sheetId="34" r:id="rId32"/>
    <sheet name="Figur 25" sheetId="35" r:id="rId33"/>
    <sheet name="Figur 26" sheetId="36" r:id="rId3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5" i="36" l="1"/>
  <c r="D35" i="36"/>
  <c r="C35" i="36"/>
  <c r="E34" i="36"/>
  <c r="D34" i="36"/>
  <c r="C34" i="36"/>
  <c r="E33" i="36"/>
  <c r="D33" i="36"/>
  <c r="C33" i="36"/>
  <c r="E32" i="36"/>
  <c r="D32" i="36"/>
  <c r="C32" i="36"/>
  <c r="E31" i="36"/>
  <c r="D31" i="36"/>
  <c r="C31" i="36"/>
  <c r="E30" i="36"/>
  <c r="D30" i="36"/>
  <c r="C30" i="36"/>
  <c r="E29" i="36"/>
  <c r="D29" i="36"/>
  <c r="C29" i="36"/>
  <c r="E28" i="36"/>
  <c r="D28" i="36"/>
  <c r="C28" i="36"/>
  <c r="E27" i="36"/>
  <c r="D27" i="36"/>
  <c r="C27" i="36"/>
  <c r="E26" i="36"/>
  <c r="D26" i="36"/>
  <c r="C26" i="36"/>
  <c r="E25" i="36"/>
  <c r="D25" i="36"/>
  <c r="C25" i="36"/>
  <c r="E24" i="36"/>
  <c r="D24" i="36"/>
  <c r="C24" i="36"/>
  <c r="I35" i="35"/>
  <c r="H35" i="35"/>
  <c r="G35" i="35"/>
  <c r="F35" i="35"/>
  <c r="E35" i="35"/>
  <c r="D35" i="35"/>
  <c r="C35" i="35"/>
  <c r="I34" i="35"/>
  <c r="H34" i="35"/>
  <c r="G34" i="35"/>
  <c r="F34" i="35"/>
  <c r="E34" i="35"/>
  <c r="D34" i="35"/>
  <c r="C34" i="35"/>
  <c r="I33" i="35"/>
  <c r="H33" i="35"/>
  <c r="G33" i="35"/>
  <c r="F33" i="35"/>
  <c r="E33" i="35"/>
  <c r="D33" i="35"/>
  <c r="C33" i="35"/>
  <c r="I32" i="35"/>
  <c r="H32" i="35"/>
  <c r="G32" i="35"/>
  <c r="F32" i="35"/>
  <c r="E32" i="35"/>
  <c r="D32" i="35"/>
  <c r="C32" i="35"/>
  <c r="I31" i="35"/>
  <c r="H31" i="35"/>
  <c r="G31" i="35"/>
  <c r="F31" i="35"/>
  <c r="E31" i="35"/>
  <c r="D31" i="35"/>
  <c r="C31" i="35"/>
  <c r="I30" i="35"/>
  <c r="H30" i="35"/>
  <c r="G30" i="35"/>
  <c r="F30" i="35"/>
  <c r="E30" i="35"/>
  <c r="D30" i="35"/>
  <c r="C30" i="35"/>
  <c r="I29" i="35"/>
  <c r="H29" i="35"/>
  <c r="G29" i="35"/>
  <c r="F29" i="35"/>
  <c r="E29" i="35"/>
  <c r="D29" i="35"/>
  <c r="C29" i="35"/>
  <c r="I28" i="35"/>
  <c r="H28" i="35"/>
  <c r="G28" i="35"/>
  <c r="F28" i="35"/>
  <c r="E28" i="35"/>
  <c r="D28" i="35"/>
  <c r="C28" i="35"/>
  <c r="I27" i="35"/>
  <c r="H27" i="35"/>
  <c r="G27" i="35"/>
  <c r="F27" i="35"/>
  <c r="E27" i="35"/>
  <c r="D27" i="35"/>
  <c r="C27" i="35"/>
  <c r="I26" i="35"/>
  <c r="H26" i="35"/>
  <c r="G26" i="35"/>
  <c r="F26" i="35"/>
  <c r="E26" i="35"/>
  <c r="D26" i="35"/>
  <c r="C26" i="35"/>
  <c r="I25" i="35"/>
  <c r="H25" i="35"/>
  <c r="G25" i="35"/>
  <c r="F25" i="35"/>
  <c r="E25" i="35"/>
  <c r="D25" i="35"/>
  <c r="C25" i="35"/>
  <c r="I24" i="35"/>
  <c r="H24" i="35"/>
  <c r="G24" i="35"/>
  <c r="F24" i="35"/>
  <c r="E24" i="35"/>
  <c r="D24" i="35"/>
  <c r="C24" i="35"/>
  <c r="M35" i="34"/>
  <c r="L35" i="34"/>
  <c r="K35" i="34"/>
  <c r="J35" i="34"/>
  <c r="H35" i="34"/>
  <c r="G35" i="34"/>
  <c r="E35" i="34"/>
  <c r="M34" i="34"/>
  <c r="L34" i="34"/>
  <c r="K34" i="34"/>
  <c r="J34" i="34"/>
  <c r="H34" i="34"/>
  <c r="G34" i="34"/>
  <c r="E34" i="34"/>
  <c r="M33" i="34"/>
  <c r="L33" i="34"/>
  <c r="K33" i="34"/>
  <c r="J33" i="34"/>
  <c r="H33" i="34"/>
  <c r="G33" i="34"/>
  <c r="E33" i="34"/>
  <c r="M32" i="34"/>
  <c r="L32" i="34"/>
  <c r="K32" i="34"/>
  <c r="J32" i="34"/>
  <c r="H32" i="34"/>
  <c r="G32" i="34"/>
  <c r="E32" i="34"/>
  <c r="M31" i="34"/>
  <c r="L31" i="34"/>
  <c r="K31" i="34"/>
  <c r="J31" i="34"/>
  <c r="H31" i="34"/>
  <c r="G31" i="34"/>
  <c r="E31" i="34"/>
  <c r="M30" i="34"/>
  <c r="L30" i="34"/>
  <c r="K30" i="34"/>
  <c r="J30" i="34"/>
  <c r="H30" i="34"/>
  <c r="G30" i="34"/>
  <c r="E30" i="34"/>
  <c r="M29" i="34"/>
  <c r="L29" i="34"/>
  <c r="K29" i="34"/>
  <c r="J29" i="34"/>
  <c r="H29" i="34"/>
  <c r="G29" i="34"/>
  <c r="E29" i="34"/>
  <c r="M28" i="34"/>
  <c r="L28" i="34"/>
  <c r="K28" i="34"/>
  <c r="J28" i="34"/>
  <c r="H28" i="34"/>
  <c r="G28" i="34"/>
  <c r="E28" i="34"/>
  <c r="M27" i="34"/>
  <c r="L27" i="34"/>
  <c r="K27" i="34"/>
  <c r="J27" i="34"/>
  <c r="I27" i="34"/>
  <c r="H27" i="34"/>
  <c r="G27" i="34"/>
  <c r="F27" i="34"/>
  <c r="E27" i="34"/>
  <c r="D27" i="34"/>
  <c r="C27" i="34"/>
  <c r="M26" i="34"/>
  <c r="L26" i="34"/>
  <c r="K26" i="34"/>
  <c r="J26" i="34"/>
  <c r="I26" i="34"/>
  <c r="H26" i="34"/>
  <c r="G26" i="34"/>
  <c r="F26" i="34"/>
  <c r="E26" i="34"/>
  <c r="D26" i="34"/>
  <c r="C26" i="34"/>
  <c r="M25" i="34"/>
  <c r="L25" i="34"/>
  <c r="K25" i="34"/>
  <c r="J25" i="34"/>
  <c r="I25" i="34"/>
  <c r="H25" i="34"/>
  <c r="G25" i="34"/>
  <c r="F25" i="34"/>
  <c r="E25" i="34"/>
  <c r="D25" i="34"/>
  <c r="C25" i="34"/>
  <c r="M24" i="34"/>
  <c r="L24" i="34"/>
  <c r="K24" i="34"/>
  <c r="J24" i="34"/>
  <c r="I24" i="34"/>
  <c r="H24" i="34"/>
  <c r="G24" i="34"/>
  <c r="F24" i="34"/>
  <c r="E24" i="34"/>
  <c r="D24" i="34"/>
  <c r="C24" i="34"/>
  <c r="M35" i="33"/>
  <c r="L35" i="33"/>
  <c r="K35" i="33"/>
  <c r="J35" i="33"/>
  <c r="I35" i="33"/>
  <c r="H35" i="33"/>
  <c r="G35" i="33"/>
  <c r="F35" i="33"/>
  <c r="E35" i="33"/>
  <c r="D35" i="33"/>
  <c r="C35" i="33"/>
  <c r="M34" i="33"/>
  <c r="L34" i="33"/>
  <c r="K34" i="33"/>
  <c r="J34" i="33"/>
  <c r="I34" i="33"/>
  <c r="H34" i="33"/>
  <c r="G34" i="33"/>
  <c r="F34" i="33"/>
  <c r="E34" i="33"/>
  <c r="D34" i="33"/>
  <c r="C34" i="33"/>
  <c r="M33" i="33"/>
  <c r="L33" i="33"/>
  <c r="K33" i="33"/>
  <c r="J33" i="33"/>
  <c r="I33" i="33"/>
  <c r="H33" i="33"/>
  <c r="G33" i="33"/>
  <c r="F33" i="33"/>
  <c r="E33" i="33"/>
  <c r="D33" i="33"/>
  <c r="C33" i="33"/>
  <c r="M32" i="33"/>
  <c r="L32" i="33"/>
  <c r="K32" i="33"/>
  <c r="J32" i="33"/>
  <c r="I32" i="33"/>
  <c r="H32" i="33"/>
  <c r="G32" i="33"/>
  <c r="F32" i="33"/>
  <c r="E32" i="33"/>
  <c r="D32" i="33"/>
  <c r="C32" i="33"/>
  <c r="M31" i="33"/>
  <c r="L31" i="33"/>
  <c r="K31" i="33"/>
  <c r="J31" i="33"/>
  <c r="I31" i="33"/>
  <c r="H31" i="33"/>
  <c r="G31" i="33"/>
  <c r="F31" i="33"/>
  <c r="E31" i="33"/>
  <c r="D31" i="33"/>
  <c r="C31" i="33"/>
  <c r="M30" i="33"/>
  <c r="L30" i="33"/>
  <c r="K30" i="33"/>
  <c r="J30" i="33"/>
  <c r="I30" i="33"/>
  <c r="H30" i="33"/>
  <c r="G30" i="33"/>
  <c r="F30" i="33"/>
  <c r="E30" i="33"/>
  <c r="D30" i="33"/>
  <c r="C30" i="33"/>
  <c r="M29" i="33"/>
  <c r="L29" i="33"/>
  <c r="K29" i="33"/>
  <c r="J29" i="33"/>
  <c r="I29" i="33"/>
  <c r="H29" i="33"/>
  <c r="G29" i="33"/>
  <c r="F29" i="33"/>
  <c r="E29" i="33"/>
  <c r="D29" i="33"/>
  <c r="C29" i="33"/>
  <c r="M28" i="33"/>
  <c r="L28" i="33"/>
  <c r="K28" i="33"/>
  <c r="J28" i="33"/>
  <c r="I28" i="33"/>
  <c r="H28" i="33"/>
  <c r="G28" i="33"/>
  <c r="F28" i="33"/>
  <c r="E28" i="33"/>
  <c r="D28" i="33"/>
  <c r="C28" i="33"/>
  <c r="M27" i="33"/>
  <c r="L27" i="33"/>
  <c r="K27" i="33"/>
  <c r="J27" i="33"/>
  <c r="I27" i="33"/>
  <c r="H27" i="33"/>
  <c r="G27" i="33"/>
  <c r="F27" i="33"/>
  <c r="E27" i="33"/>
  <c r="D27" i="33"/>
  <c r="C27" i="33"/>
  <c r="M26" i="33"/>
  <c r="L26" i="33"/>
  <c r="K26" i="33"/>
  <c r="J26" i="33"/>
  <c r="I26" i="33"/>
  <c r="H26" i="33"/>
  <c r="G26" i="33"/>
  <c r="F26" i="33"/>
  <c r="E26" i="33"/>
  <c r="D26" i="33"/>
  <c r="C26" i="33"/>
  <c r="M25" i="33"/>
  <c r="L25" i="33"/>
  <c r="K25" i="33"/>
  <c r="J25" i="33"/>
  <c r="I25" i="33"/>
  <c r="H25" i="33"/>
  <c r="G25" i="33"/>
  <c r="F25" i="33"/>
  <c r="E25" i="33"/>
  <c r="D25" i="33"/>
  <c r="C25" i="33"/>
  <c r="M24" i="33"/>
  <c r="L24" i="33"/>
  <c r="K24" i="33"/>
  <c r="J24" i="33"/>
  <c r="I24" i="33"/>
  <c r="H24" i="33"/>
  <c r="G24" i="33"/>
  <c r="F24" i="33"/>
  <c r="E24" i="33"/>
  <c r="D24" i="33"/>
  <c r="C24" i="33"/>
  <c r="M35" i="32"/>
  <c r="L35" i="32"/>
  <c r="K35" i="32"/>
  <c r="J35" i="32"/>
  <c r="I35" i="32"/>
  <c r="H35" i="32"/>
  <c r="G35" i="32"/>
  <c r="F35" i="32"/>
  <c r="E35" i="32"/>
  <c r="D35" i="32"/>
  <c r="C35" i="32"/>
  <c r="M34" i="32"/>
  <c r="L34" i="32"/>
  <c r="K34" i="32"/>
  <c r="J34" i="32"/>
  <c r="I34" i="32"/>
  <c r="H34" i="32"/>
  <c r="G34" i="32"/>
  <c r="F34" i="32"/>
  <c r="E34" i="32"/>
  <c r="D34" i="32"/>
  <c r="C34" i="32"/>
  <c r="M33" i="32"/>
  <c r="L33" i="32"/>
  <c r="K33" i="32"/>
  <c r="J33" i="32"/>
  <c r="I33" i="32"/>
  <c r="H33" i="32"/>
  <c r="G33" i="32"/>
  <c r="F33" i="32"/>
  <c r="E33" i="32"/>
  <c r="D33" i="32"/>
  <c r="C33" i="32"/>
  <c r="M32" i="32"/>
  <c r="L32" i="32"/>
  <c r="K32" i="32"/>
  <c r="J32" i="32"/>
  <c r="I32" i="32"/>
  <c r="H32" i="32"/>
  <c r="G32" i="32"/>
  <c r="F32" i="32"/>
  <c r="E32" i="32"/>
  <c r="D32" i="32"/>
  <c r="C32" i="32"/>
  <c r="M31" i="32"/>
  <c r="L31" i="32"/>
  <c r="K31" i="32"/>
  <c r="J31" i="32"/>
  <c r="I31" i="32"/>
  <c r="H31" i="32"/>
  <c r="G31" i="32"/>
  <c r="F31" i="32"/>
  <c r="E31" i="32"/>
  <c r="D31" i="32"/>
  <c r="C31" i="32"/>
  <c r="M30" i="32"/>
  <c r="L30" i="32"/>
  <c r="K30" i="32"/>
  <c r="J30" i="32"/>
  <c r="I30" i="32"/>
  <c r="H30" i="32"/>
  <c r="G30" i="32"/>
  <c r="F30" i="32"/>
  <c r="E30" i="32"/>
  <c r="D30" i="32"/>
  <c r="C30" i="32"/>
  <c r="M29" i="32"/>
  <c r="L29" i="32"/>
  <c r="K29" i="32"/>
  <c r="J29" i="32"/>
  <c r="I29" i="32"/>
  <c r="H29" i="32"/>
  <c r="G29" i="32"/>
  <c r="F29" i="32"/>
  <c r="E29" i="32"/>
  <c r="D29" i="32"/>
  <c r="C29" i="32"/>
  <c r="M28" i="32"/>
  <c r="L28" i="32"/>
  <c r="K28" i="32"/>
  <c r="J28" i="32"/>
  <c r="I28" i="32"/>
  <c r="H28" i="32"/>
  <c r="G28" i="32"/>
  <c r="F28" i="32"/>
  <c r="E28" i="32"/>
  <c r="D28" i="32"/>
  <c r="C28" i="32"/>
  <c r="M27" i="32"/>
  <c r="L27" i="32"/>
  <c r="K27" i="32"/>
  <c r="J27" i="32"/>
  <c r="I27" i="32"/>
  <c r="H27" i="32"/>
  <c r="G27" i="32"/>
  <c r="F27" i="32"/>
  <c r="E27" i="32"/>
  <c r="D27" i="32"/>
  <c r="C27" i="32"/>
  <c r="M26" i="32"/>
  <c r="L26" i="32"/>
  <c r="K26" i="32"/>
  <c r="J26" i="32"/>
  <c r="I26" i="32"/>
  <c r="H26" i="32"/>
  <c r="G26" i="32"/>
  <c r="F26" i="32"/>
  <c r="E26" i="32"/>
  <c r="D26" i="32"/>
  <c r="C26" i="32"/>
  <c r="M25" i="32"/>
  <c r="L25" i="32"/>
  <c r="K25" i="32"/>
  <c r="J25" i="32"/>
  <c r="I25" i="32"/>
  <c r="H25" i="32"/>
  <c r="G25" i="32"/>
  <c r="F25" i="32"/>
  <c r="E25" i="32"/>
  <c r="D25" i="32"/>
  <c r="C25" i="32"/>
  <c r="M24" i="32"/>
  <c r="L24" i="32"/>
  <c r="K24" i="32"/>
  <c r="J24" i="32"/>
  <c r="I24" i="32"/>
  <c r="H24" i="32"/>
  <c r="G24" i="32"/>
  <c r="F24" i="32"/>
  <c r="E24" i="32"/>
  <c r="D24" i="32"/>
  <c r="C24" i="32"/>
  <c r="M35" i="31"/>
  <c r="L35" i="31"/>
  <c r="K35" i="31"/>
  <c r="J35" i="31"/>
  <c r="I35" i="31"/>
  <c r="H35" i="31"/>
  <c r="G35" i="31"/>
  <c r="F35" i="31"/>
  <c r="E35" i="31"/>
  <c r="D35" i="31"/>
  <c r="C35" i="31"/>
  <c r="M34" i="31"/>
  <c r="L34" i="31"/>
  <c r="K34" i="31"/>
  <c r="J34" i="31"/>
  <c r="I34" i="31"/>
  <c r="H34" i="31"/>
  <c r="G34" i="31"/>
  <c r="F34" i="31"/>
  <c r="E34" i="31"/>
  <c r="D34" i="31"/>
  <c r="C34" i="31"/>
  <c r="M33" i="31"/>
  <c r="L33" i="31"/>
  <c r="K33" i="31"/>
  <c r="J33" i="31"/>
  <c r="I33" i="31"/>
  <c r="H33" i="31"/>
  <c r="G33" i="31"/>
  <c r="F33" i="31"/>
  <c r="E33" i="31"/>
  <c r="D33" i="31"/>
  <c r="C33" i="31"/>
  <c r="M32" i="31"/>
  <c r="L32" i="31"/>
  <c r="K32" i="31"/>
  <c r="J32" i="31"/>
  <c r="I32" i="31"/>
  <c r="H32" i="31"/>
  <c r="G32" i="31"/>
  <c r="F32" i="31"/>
  <c r="E32" i="31"/>
  <c r="D32" i="31"/>
  <c r="C32" i="31"/>
  <c r="M31" i="31"/>
  <c r="L31" i="31"/>
  <c r="K31" i="31"/>
  <c r="J31" i="31"/>
  <c r="I31" i="31"/>
  <c r="H31" i="31"/>
  <c r="G31" i="31"/>
  <c r="F31" i="31"/>
  <c r="E31" i="31"/>
  <c r="D31" i="31"/>
  <c r="C31" i="31"/>
  <c r="M30" i="31"/>
  <c r="L30" i="31"/>
  <c r="K30" i="31"/>
  <c r="J30" i="31"/>
  <c r="I30" i="31"/>
  <c r="H30" i="31"/>
  <c r="G30" i="31"/>
  <c r="F30" i="31"/>
  <c r="E30" i="31"/>
  <c r="D30" i="31"/>
  <c r="C30" i="31"/>
  <c r="M29" i="31"/>
  <c r="L29" i="31"/>
  <c r="K29" i="31"/>
  <c r="J29" i="31"/>
  <c r="I29" i="31"/>
  <c r="H29" i="31"/>
  <c r="G29" i="31"/>
  <c r="F29" i="31"/>
  <c r="E29" i="31"/>
  <c r="D29" i="31"/>
  <c r="C29" i="31"/>
  <c r="M28" i="31"/>
  <c r="L28" i="31"/>
  <c r="K28" i="31"/>
  <c r="J28" i="31"/>
  <c r="I28" i="31"/>
  <c r="H28" i="31"/>
  <c r="G28" i="31"/>
  <c r="F28" i="31"/>
  <c r="E28" i="31"/>
  <c r="D28" i="31"/>
  <c r="C28" i="31"/>
  <c r="M27" i="31"/>
  <c r="L27" i="31"/>
  <c r="K27" i="31"/>
  <c r="J27" i="31"/>
  <c r="I27" i="31"/>
  <c r="H27" i="31"/>
  <c r="G27" i="31"/>
  <c r="F27" i="31"/>
  <c r="E27" i="31"/>
  <c r="D27" i="31"/>
  <c r="C27" i="31"/>
  <c r="M26" i="31"/>
  <c r="L26" i="31"/>
  <c r="K26" i="31"/>
  <c r="J26" i="31"/>
  <c r="I26" i="31"/>
  <c r="H26" i="31"/>
  <c r="G26" i="31"/>
  <c r="F26" i="31"/>
  <c r="E26" i="31"/>
  <c r="D26" i="31"/>
  <c r="C26" i="31"/>
  <c r="M25" i="31"/>
  <c r="L25" i="31"/>
  <c r="K25" i="31"/>
  <c r="J25" i="31"/>
  <c r="I25" i="31"/>
  <c r="H25" i="31"/>
  <c r="G25" i="31"/>
  <c r="F25" i="31"/>
  <c r="E25" i="31"/>
  <c r="D25" i="31"/>
  <c r="C25" i="31"/>
  <c r="M24" i="31"/>
  <c r="L24" i="31"/>
  <c r="K24" i="31"/>
  <c r="J24" i="31"/>
  <c r="I24" i="31"/>
  <c r="H24" i="31"/>
  <c r="G24" i="31"/>
  <c r="F24" i="31"/>
  <c r="E24" i="31"/>
  <c r="D24" i="31"/>
  <c r="C24" i="31"/>
  <c r="M35" i="30"/>
  <c r="L35" i="30"/>
  <c r="K35" i="30"/>
  <c r="J35" i="30"/>
  <c r="I35" i="30"/>
  <c r="H35" i="30"/>
  <c r="G35" i="30"/>
  <c r="F35" i="30"/>
  <c r="E35" i="30"/>
  <c r="D35" i="30"/>
  <c r="C35" i="30"/>
  <c r="M34" i="30"/>
  <c r="L34" i="30"/>
  <c r="K34" i="30"/>
  <c r="J34" i="30"/>
  <c r="I34" i="30"/>
  <c r="H34" i="30"/>
  <c r="G34" i="30"/>
  <c r="F34" i="30"/>
  <c r="E34" i="30"/>
  <c r="D34" i="30"/>
  <c r="C34" i="30"/>
  <c r="M33" i="30"/>
  <c r="L33" i="30"/>
  <c r="K33" i="30"/>
  <c r="J33" i="30"/>
  <c r="I33" i="30"/>
  <c r="H33" i="30"/>
  <c r="G33" i="30"/>
  <c r="F33" i="30"/>
  <c r="E33" i="30"/>
  <c r="D33" i="30"/>
  <c r="C33" i="30"/>
  <c r="M32" i="30"/>
  <c r="L32" i="30"/>
  <c r="K32" i="30"/>
  <c r="J32" i="30"/>
  <c r="I32" i="30"/>
  <c r="H32" i="30"/>
  <c r="G32" i="30"/>
  <c r="F32" i="30"/>
  <c r="E32" i="30"/>
  <c r="D32" i="30"/>
  <c r="C32" i="30"/>
  <c r="M31" i="30"/>
  <c r="L31" i="30"/>
  <c r="K31" i="30"/>
  <c r="J31" i="30"/>
  <c r="I31" i="30"/>
  <c r="H31" i="30"/>
  <c r="G31" i="30"/>
  <c r="F31" i="30"/>
  <c r="E31" i="30"/>
  <c r="D31" i="30"/>
  <c r="C31" i="30"/>
  <c r="M30" i="30"/>
  <c r="L30" i="30"/>
  <c r="K30" i="30"/>
  <c r="J30" i="30"/>
  <c r="I30" i="30"/>
  <c r="H30" i="30"/>
  <c r="G30" i="30"/>
  <c r="F30" i="30"/>
  <c r="E30" i="30"/>
  <c r="D30" i="30"/>
  <c r="C30" i="30"/>
  <c r="M29" i="30"/>
  <c r="L29" i="30"/>
  <c r="K29" i="30"/>
  <c r="J29" i="30"/>
  <c r="I29" i="30"/>
  <c r="H29" i="30"/>
  <c r="G29" i="30"/>
  <c r="F29" i="30"/>
  <c r="E29" i="30"/>
  <c r="D29" i="30"/>
  <c r="C29" i="30"/>
  <c r="M28" i="30"/>
  <c r="L28" i="30"/>
  <c r="K28" i="30"/>
  <c r="J28" i="30"/>
  <c r="I28" i="30"/>
  <c r="H28" i="30"/>
  <c r="G28" i="30"/>
  <c r="F28" i="30"/>
  <c r="E28" i="30"/>
  <c r="D28" i="30"/>
  <c r="C28" i="30"/>
  <c r="M27" i="30"/>
  <c r="L27" i="30"/>
  <c r="K27" i="30"/>
  <c r="J27" i="30"/>
  <c r="I27" i="30"/>
  <c r="H27" i="30"/>
  <c r="G27" i="30"/>
  <c r="F27" i="30"/>
  <c r="E27" i="30"/>
  <c r="D27" i="30"/>
  <c r="C27" i="30"/>
  <c r="M26" i="30"/>
  <c r="L26" i="30"/>
  <c r="K26" i="30"/>
  <c r="J26" i="30"/>
  <c r="I26" i="30"/>
  <c r="H26" i="30"/>
  <c r="G26" i="30"/>
  <c r="F26" i="30"/>
  <c r="E26" i="30"/>
  <c r="D26" i="30"/>
  <c r="C26" i="30"/>
  <c r="M25" i="30"/>
  <c r="L25" i="30"/>
  <c r="K25" i="30"/>
  <c r="J25" i="30"/>
  <c r="I25" i="30"/>
  <c r="H25" i="30"/>
  <c r="G25" i="30"/>
  <c r="F25" i="30"/>
  <c r="E25" i="30"/>
  <c r="D25" i="30"/>
  <c r="C25" i="30"/>
  <c r="M24" i="30"/>
  <c r="L24" i="30"/>
  <c r="K24" i="30"/>
  <c r="J24" i="30"/>
  <c r="I24" i="30"/>
  <c r="H24" i="30"/>
  <c r="G24" i="30"/>
  <c r="F24" i="30"/>
  <c r="E24" i="30"/>
  <c r="D24" i="30"/>
  <c r="C24" i="30"/>
  <c r="M35" i="29"/>
  <c r="L35" i="29"/>
  <c r="K35" i="29"/>
  <c r="J35" i="29"/>
  <c r="I35" i="29"/>
  <c r="H35" i="29"/>
  <c r="G35" i="29"/>
  <c r="F35" i="29"/>
  <c r="E35" i="29"/>
  <c r="D35" i="29"/>
  <c r="C35" i="29"/>
  <c r="M34" i="29"/>
  <c r="L34" i="29"/>
  <c r="K34" i="29"/>
  <c r="J34" i="29"/>
  <c r="I34" i="29"/>
  <c r="H34" i="29"/>
  <c r="G34" i="29"/>
  <c r="F34" i="29"/>
  <c r="E34" i="29"/>
  <c r="D34" i="29"/>
  <c r="C34" i="29"/>
  <c r="M33" i="29"/>
  <c r="L33" i="29"/>
  <c r="K33" i="29"/>
  <c r="J33" i="29"/>
  <c r="I33" i="29"/>
  <c r="H33" i="29"/>
  <c r="G33" i="29"/>
  <c r="F33" i="29"/>
  <c r="E33" i="29"/>
  <c r="D33" i="29"/>
  <c r="C33" i="29"/>
  <c r="M32" i="29"/>
  <c r="L32" i="29"/>
  <c r="K32" i="29"/>
  <c r="J32" i="29"/>
  <c r="I32" i="29"/>
  <c r="H32" i="29"/>
  <c r="G32" i="29"/>
  <c r="F32" i="29"/>
  <c r="E32" i="29"/>
  <c r="D32" i="29"/>
  <c r="C32" i="29"/>
  <c r="M31" i="29"/>
  <c r="L31" i="29"/>
  <c r="K31" i="29"/>
  <c r="J31" i="29"/>
  <c r="I31" i="29"/>
  <c r="H31" i="29"/>
  <c r="G31" i="29"/>
  <c r="F31" i="29"/>
  <c r="E31" i="29"/>
  <c r="D31" i="29"/>
  <c r="C31" i="29"/>
  <c r="M30" i="29"/>
  <c r="L30" i="29"/>
  <c r="K30" i="29"/>
  <c r="J30" i="29"/>
  <c r="I30" i="29"/>
  <c r="H30" i="29"/>
  <c r="G30" i="29"/>
  <c r="F30" i="29"/>
  <c r="E30" i="29"/>
  <c r="D30" i="29"/>
  <c r="C30" i="29"/>
  <c r="M29" i="29"/>
  <c r="L29" i="29"/>
  <c r="K29" i="29"/>
  <c r="J29" i="29"/>
  <c r="I29" i="29"/>
  <c r="H29" i="29"/>
  <c r="G29" i="29"/>
  <c r="F29" i="29"/>
  <c r="E29" i="29"/>
  <c r="D29" i="29"/>
  <c r="C29" i="29"/>
  <c r="M28" i="29"/>
  <c r="L28" i="29"/>
  <c r="K28" i="29"/>
  <c r="J28" i="29"/>
  <c r="I28" i="29"/>
  <c r="H28" i="29"/>
  <c r="G28" i="29"/>
  <c r="F28" i="29"/>
  <c r="E28" i="29"/>
  <c r="D28" i="29"/>
  <c r="C28" i="29"/>
  <c r="M27" i="29"/>
  <c r="L27" i="29"/>
  <c r="K27" i="29"/>
  <c r="J27" i="29"/>
  <c r="I27" i="29"/>
  <c r="H27" i="29"/>
  <c r="G27" i="29"/>
  <c r="F27" i="29"/>
  <c r="E27" i="29"/>
  <c r="D27" i="29"/>
  <c r="C27" i="29"/>
  <c r="M26" i="29"/>
  <c r="L26" i="29"/>
  <c r="K26" i="29"/>
  <c r="J26" i="29"/>
  <c r="I26" i="29"/>
  <c r="H26" i="29"/>
  <c r="G26" i="29"/>
  <c r="F26" i="29"/>
  <c r="E26" i="29"/>
  <c r="D26" i="29"/>
  <c r="C26" i="29"/>
  <c r="M25" i="29"/>
  <c r="L25" i="29"/>
  <c r="K25" i="29"/>
  <c r="J25" i="29"/>
  <c r="I25" i="29"/>
  <c r="H25" i="29"/>
  <c r="G25" i="29"/>
  <c r="F25" i="29"/>
  <c r="E25" i="29"/>
  <c r="D25" i="29"/>
  <c r="C25" i="29"/>
  <c r="M24" i="29"/>
  <c r="L24" i="29"/>
  <c r="K24" i="29"/>
  <c r="J24" i="29"/>
  <c r="I24" i="29"/>
  <c r="H24" i="29"/>
  <c r="G24" i="29"/>
  <c r="F24" i="29"/>
  <c r="E24" i="29"/>
  <c r="D24" i="29"/>
  <c r="C24" i="29"/>
  <c r="M35" i="28"/>
  <c r="L35" i="28"/>
  <c r="K35" i="28"/>
  <c r="J35" i="28"/>
  <c r="I35" i="28"/>
  <c r="H35" i="28"/>
  <c r="G35" i="28"/>
  <c r="F35" i="28"/>
  <c r="E35" i="28"/>
  <c r="D35" i="28"/>
  <c r="C35" i="28"/>
  <c r="M34" i="28"/>
  <c r="L34" i="28"/>
  <c r="K34" i="28"/>
  <c r="J34" i="28"/>
  <c r="I34" i="28"/>
  <c r="H34" i="28"/>
  <c r="G34" i="28"/>
  <c r="F34" i="28"/>
  <c r="E34" i="28"/>
  <c r="D34" i="28"/>
  <c r="C34" i="28"/>
  <c r="M33" i="28"/>
  <c r="L33" i="28"/>
  <c r="K33" i="28"/>
  <c r="J33" i="28"/>
  <c r="I33" i="28"/>
  <c r="H33" i="28"/>
  <c r="G33" i="28"/>
  <c r="F33" i="28"/>
  <c r="E33" i="28"/>
  <c r="D33" i="28"/>
  <c r="C33" i="28"/>
  <c r="M32" i="28"/>
  <c r="L32" i="28"/>
  <c r="K32" i="28"/>
  <c r="J32" i="28"/>
  <c r="I32" i="28"/>
  <c r="H32" i="28"/>
  <c r="G32" i="28"/>
  <c r="F32" i="28"/>
  <c r="E32" i="28"/>
  <c r="D32" i="28"/>
  <c r="C32" i="28"/>
  <c r="M31" i="28"/>
  <c r="L31" i="28"/>
  <c r="K31" i="28"/>
  <c r="J31" i="28"/>
  <c r="I31" i="28"/>
  <c r="H31" i="28"/>
  <c r="G31" i="28"/>
  <c r="F31" i="28"/>
  <c r="E31" i="28"/>
  <c r="D31" i="28"/>
  <c r="C31" i="28"/>
  <c r="M30" i="28"/>
  <c r="L30" i="28"/>
  <c r="K30" i="28"/>
  <c r="J30" i="28"/>
  <c r="I30" i="28"/>
  <c r="H30" i="28"/>
  <c r="G30" i="28"/>
  <c r="F30" i="28"/>
  <c r="E30" i="28"/>
  <c r="D30" i="28"/>
  <c r="C30" i="28"/>
  <c r="M29" i="28"/>
  <c r="L29" i="28"/>
  <c r="K29" i="28"/>
  <c r="J29" i="28"/>
  <c r="I29" i="28"/>
  <c r="H29" i="28"/>
  <c r="G29" i="28"/>
  <c r="F29" i="28"/>
  <c r="E29" i="28"/>
  <c r="D29" i="28"/>
  <c r="C29" i="28"/>
  <c r="M28" i="28"/>
  <c r="L28" i="28"/>
  <c r="K28" i="28"/>
  <c r="J28" i="28"/>
  <c r="I28" i="28"/>
  <c r="H28" i="28"/>
  <c r="G28" i="28"/>
  <c r="F28" i="28"/>
  <c r="E28" i="28"/>
  <c r="D28" i="28"/>
  <c r="C28" i="28"/>
  <c r="M27" i="28"/>
  <c r="L27" i="28"/>
  <c r="K27" i="28"/>
  <c r="J27" i="28"/>
  <c r="I27" i="28"/>
  <c r="H27" i="28"/>
  <c r="G27" i="28"/>
  <c r="F27" i="28"/>
  <c r="E27" i="28"/>
  <c r="D27" i="28"/>
  <c r="C27" i="28"/>
  <c r="M26" i="28"/>
  <c r="L26" i="28"/>
  <c r="K26" i="28"/>
  <c r="J26" i="28"/>
  <c r="I26" i="28"/>
  <c r="H26" i="28"/>
  <c r="G26" i="28"/>
  <c r="F26" i="28"/>
  <c r="E26" i="28"/>
  <c r="D26" i="28"/>
  <c r="C26" i="28"/>
  <c r="M25" i="28"/>
  <c r="L25" i="28"/>
  <c r="K25" i="28"/>
  <c r="J25" i="28"/>
  <c r="I25" i="28"/>
  <c r="H25" i="28"/>
  <c r="G25" i="28"/>
  <c r="F25" i="28"/>
  <c r="E25" i="28"/>
  <c r="D25" i="28"/>
  <c r="C25" i="28"/>
  <c r="M24" i="28"/>
  <c r="L24" i="28"/>
  <c r="K24" i="28"/>
  <c r="J24" i="28"/>
  <c r="I24" i="28"/>
  <c r="H24" i="28"/>
  <c r="G24" i="28"/>
  <c r="F24" i="28"/>
  <c r="E24" i="28"/>
  <c r="D24" i="28"/>
  <c r="C24" i="28"/>
  <c r="M35" i="27"/>
  <c r="L35" i="27"/>
  <c r="K35" i="27"/>
  <c r="J35" i="27"/>
  <c r="I35" i="27"/>
  <c r="H35" i="27"/>
  <c r="G35" i="27"/>
  <c r="F35" i="27"/>
  <c r="E35" i="27"/>
  <c r="D35" i="27"/>
  <c r="C35" i="27"/>
  <c r="M34" i="27"/>
  <c r="L34" i="27"/>
  <c r="K34" i="27"/>
  <c r="J34" i="27"/>
  <c r="I34" i="27"/>
  <c r="H34" i="27"/>
  <c r="G34" i="27"/>
  <c r="F34" i="27"/>
  <c r="E34" i="27"/>
  <c r="D34" i="27"/>
  <c r="C34" i="27"/>
  <c r="M33" i="27"/>
  <c r="L33" i="27"/>
  <c r="K33" i="27"/>
  <c r="J33" i="27"/>
  <c r="I33" i="27"/>
  <c r="H33" i="27"/>
  <c r="G33" i="27"/>
  <c r="F33" i="27"/>
  <c r="E33" i="27"/>
  <c r="D33" i="27"/>
  <c r="C33" i="27"/>
  <c r="M32" i="27"/>
  <c r="L32" i="27"/>
  <c r="K32" i="27"/>
  <c r="J32" i="27"/>
  <c r="I32" i="27"/>
  <c r="H32" i="27"/>
  <c r="G32" i="27"/>
  <c r="F32" i="27"/>
  <c r="E32" i="27"/>
  <c r="D32" i="27"/>
  <c r="C32" i="27"/>
  <c r="M31" i="27"/>
  <c r="L31" i="27"/>
  <c r="K31" i="27"/>
  <c r="J31" i="27"/>
  <c r="I31" i="27"/>
  <c r="H31" i="27"/>
  <c r="G31" i="27"/>
  <c r="F31" i="27"/>
  <c r="E31" i="27"/>
  <c r="D31" i="27"/>
  <c r="C31" i="27"/>
  <c r="M30" i="27"/>
  <c r="L30" i="27"/>
  <c r="K30" i="27"/>
  <c r="J30" i="27"/>
  <c r="I30" i="27"/>
  <c r="H30" i="27"/>
  <c r="G30" i="27"/>
  <c r="F30" i="27"/>
  <c r="E30" i="27"/>
  <c r="D30" i="27"/>
  <c r="C30" i="27"/>
  <c r="M29" i="27"/>
  <c r="L29" i="27"/>
  <c r="K29" i="27"/>
  <c r="J29" i="27"/>
  <c r="I29" i="27"/>
  <c r="H29" i="27"/>
  <c r="G29" i="27"/>
  <c r="F29" i="27"/>
  <c r="E29" i="27"/>
  <c r="D29" i="27"/>
  <c r="C29" i="27"/>
  <c r="M28" i="27"/>
  <c r="L28" i="27"/>
  <c r="K28" i="27"/>
  <c r="J28" i="27"/>
  <c r="I28" i="27"/>
  <c r="H28" i="27"/>
  <c r="G28" i="27"/>
  <c r="F28" i="27"/>
  <c r="E28" i="27"/>
  <c r="D28" i="27"/>
  <c r="C28" i="27"/>
  <c r="M27" i="27"/>
  <c r="L27" i="27"/>
  <c r="K27" i="27"/>
  <c r="J27" i="27"/>
  <c r="I27" i="27"/>
  <c r="H27" i="27"/>
  <c r="G27" i="27"/>
  <c r="F27" i="27"/>
  <c r="E27" i="27"/>
  <c r="D27" i="27"/>
  <c r="C27" i="27"/>
  <c r="M26" i="27"/>
  <c r="L26" i="27"/>
  <c r="K26" i="27"/>
  <c r="J26" i="27"/>
  <c r="I26" i="27"/>
  <c r="H26" i="27"/>
  <c r="G26" i="27"/>
  <c r="F26" i="27"/>
  <c r="E26" i="27"/>
  <c r="D26" i="27"/>
  <c r="C26" i="27"/>
  <c r="M25" i="27"/>
  <c r="L25" i="27"/>
  <c r="K25" i="27"/>
  <c r="J25" i="27"/>
  <c r="I25" i="27"/>
  <c r="H25" i="27"/>
  <c r="G25" i="27"/>
  <c r="F25" i="27"/>
  <c r="E25" i="27"/>
  <c r="D25" i="27"/>
  <c r="C25" i="27"/>
  <c r="M24" i="27"/>
  <c r="L24" i="27"/>
  <c r="K24" i="27"/>
  <c r="J24" i="27"/>
  <c r="I24" i="27"/>
  <c r="H24" i="27"/>
  <c r="G24" i="27"/>
  <c r="F24" i="27"/>
  <c r="E24" i="27"/>
  <c r="D24" i="27"/>
  <c r="C24" i="27"/>
  <c r="G35" i="26"/>
  <c r="F35" i="26"/>
  <c r="E35" i="26"/>
  <c r="D35" i="26"/>
  <c r="C35" i="26"/>
  <c r="G34" i="26"/>
  <c r="F34" i="26"/>
  <c r="E34" i="26"/>
  <c r="D34" i="26"/>
  <c r="C34" i="26"/>
  <c r="G33" i="26"/>
  <c r="F33" i="26"/>
  <c r="E33" i="26"/>
  <c r="D33" i="26"/>
  <c r="C33" i="26"/>
  <c r="G32" i="26"/>
  <c r="F32" i="26"/>
  <c r="E32" i="26"/>
  <c r="D32" i="26"/>
  <c r="C32" i="26"/>
  <c r="G31" i="26"/>
  <c r="F31" i="26"/>
  <c r="E31" i="26"/>
  <c r="D31" i="26"/>
  <c r="C31" i="26"/>
  <c r="G30" i="26"/>
  <c r="F30" i="26"/>
  <c r="E30" i="26"/>
  <c r="D30" i="26"/>
  <c r="C30" i="26"/>
  <c r="G29" i="26"/>
  <c r="F29" i="26"/>
  <c r="E29" i="26"/>
  <c r="D29" i="26"/>
  <c r="C29" i="26"/>
  <c r="G28" i="26"/>
  <c r="F28" i="26"/>
  <c r="E28" i="26"/>
  <c r="D28" i="26"/>
  <c r="C28" i="26"/>
  <c r="G27" i="26"/>
  <c r="F27" i="26"/>
  <c r="E27" i="26"/>
  <c r="D27" i="26"/>
  <c r="C27" i="26"/>
  <c r="G26" i="26"/>
  <c r="F26" i="26"/>
  <c r="E26" i="26"/>
  <c r="D26" i="26"/>
  <c r="C26" i="26"/>
  <c r="G25" i="26"/>
  <c r="F25" i="26"/>
  <c r="E25" i="26"/>
  <c r="D25" i="26"/>
  <c r="C25" i="26"/>
  <c r="G24" i="26"/>
  <c r="F24" i="26"/>
  <c r="E24" i="26"/>
  <c r="D24" i="26"/>
  <c r="C24" i="26"/>
  <c r="G35" i="25"/>
  <c r="F35" i="25"/>
  <c r="E35" i="25"/>
  <c r="D35" i="25"/>
  <c r="C35" i="25"/>
  <c r="G34" i="25"/>
  <c r="F34" i="25"/>
  <c r="E34" i="25"/>
  <c r="D34" i="25"/>
  <c r="C34" i="25"/>
  <c r="G33" i="25"/>
  <c r="F33" i="25"/>
  <c r="E33" i="25"/>
  <c r="D33" i="25"/>
  <c r="C33" i="25"/>
  <c r="G32" i="25"/>
  <c r="F32" i="25"/>
  <c r="E32" i="25"/>
  <c r="D32" i="25"/>
  <c r="C32" i="25"/>
  <c r="G31" i="25"/>
  <c r="F31" i="25"/>
  <c r="E31" i="25"/>
  <c r="D31" i="25"/>
  <c r="C31" i="25"/>
  <c r="G30" i="25"/>
  <c r="F30" i="25"/>
  <c r="E30" i="25"/>
  <c r="D30" i="25"/>
  <c r="C30" i="25"/>
  <c r="G29" i="25"/>
  <c r="F29" i="25"/>
  <c r="E29" i="25"/>
  <c r="D29" i="25"/>
  <c r="C29" i="25"/>
  <c r="G28" i="25"/>
  <c r="F28" i="25"/>
  <c r="E28" i="25"/>
  <c r="D28" i="25"/>
  <c r="C28" i="25"/>
  <c r="G27" i="25"/>
  <c r="F27" i="25"/>
  <c r="E27" i="25"/>
  <c r="D27" i="25"/>
  <c r="C27" i="25"/>
  <c r="G26" i="25"/>
  <c r="F26" i="25"/>
  <c r="E26" i="25"/>
  <c r="D26" i="25"/>
  <c r="C26" i="25"/>
  <c r="G25" i="25"/>
  <c r="F25" i="25"/>
  <c r="E25" i="25"/>
  <c r="D25" i="25"/>
  <c r="C25" i="25"/>
  <c r="G24" i="25"/>
  <c r="F24" i="25"/>
  <c r="E24" i="25"/>
  <c r="D24" i="25"/>
  <c r="C24" i="25"/>
  <c r="M35" i="24"/>
  <c r="L35" i="24"/>
  <c r="K35" i="24"/>
  <c r="J35" i="24"/>
  <c r="I35" i="24"/>
  <c r="H35" i="24"/>
  <c r="G35" i="24"/>
  <c r="F35" i="24"/>
  <c r="E35" i="24"/>
  <c r="D35" i="24"/>
  <c r="C35" i="24"/>
  <c r="M34" i="24"/>
  <c r="L34" i="24"/>
  <c r="K34" i="24"/>
  <c r="J34" i="24"/>
  <c r="I34" i="24"/>
  <c r="H34" i="24"/>
  <c r="G34" i="24"/>
  <c r="F34" i="24"/>
  <c r="E34" i="24"/>
  <c r="D34" i="24"/>
  <c r="C34" i="24"/>
  <c r="M33" i="24"/>
  <c r="L33" i="24"/>
  <c r="K33" i="24"/>
  <c r="J33" i="24"/>
  <c r="I33" i="24"/>
  <c r="H33" i="24"/>
  <c r="G33" i="24"/>
  <c r="F33" i="24"/>
  <c r="E33" i="24"/>
  <c r="D33" i="24"/>
  <c r="C33" i="24"/>
  <c r="M32" i="24"/>
  <c r="L32" i="24"/>
  <c r="K32" i="24"/>
  <c r="J32" i="24"/>
  <c r="I32" i="24"/>
  <c r="H32" i="24"/>
  <c r="G32" i="24"/>
  <c r="F32" i="24"/>
  <c r="E32" i="24"/>
  <c r="D32" i="24"/>
  <c r="C32" i="24"/>
  <c r="M31" i="24"/>
  <c r="L31" i="24"/>
  <c r="K31" i="24"/>
  <c r="J31" i="24"/>
  <c r="I31" i="24"/>
  <c r="H31" i="24"/>
  <c r="G31" i="24"/>
  <c r="F31" i="24"/>
  <c r="E31" i="24"/>
  <c r="D31" i="24"/>
  <c r="C31" i="24"/>
  <c r="M30" i="24"/>
  <c r="L30" i="24"/>
  <c r="K30" i="24"/>
  <c r="J30" i="24"/>
  <c r="I30" i="24"/>
  <c r="H30" i="24"/>
  <c r="G30" i="24"/>
  <c r="F30" i="24"/>
  <c r="E30" i="24"/>
  <c r="D30" i="24"/>
  <c r="C30" i="24"/>
  <c r="M29" i="24"/>
  <c r="L29" i="24"/>
  <c r="K29" i="24"/>
  <c r="J29" i="24"/>
  <c r="I29" i="24"/>
  <c r="H29" i="24"/>
  <c r="G29" i="24"/>
  <c r="F29" i="24"/>
  <c r="E29" i="24"/>
  <c r="D29" i="24"/>
  <c r="C29" i="24"/>
  <c r="M28" i="24"/>
  <c r="L28" i="24"/>
  <c r="K28" i="24"/>
  <c r="J28" i="24"/>
  <c r="I28" i="24"/>
  <c r="H28" i="24"/>
  <c r="G28" i="24"/>
  <c r="F28" i="24"/>
  <c r="E28" i="24"/>
  <c r="D28" i="24"/>
  <c r="C28" i="24"/>
  <c r="M27" i="24"/>
  <c r="L27" i="24"/>
  <c r="K27" i="24"/>
  <c r="J27" i="24"/>
  <c r="I27" i="24"/>
  <c r="H27" i="24"/>
  <c r="G27" i="24"/>
  <c r="F27" i="24"/>
  <c r="E27" i="24"/>
  <c r="D27" i="24"/>
  <c r="C27" i="24"/>
  <c r="M26" i="24"/>
  <c r="L26" i="24"/>
  <c r="K26" i="24"/>
  <c r="J26" i="24"/>
  <c r="I26" i="24"/>
  <c r="H26" i="24"/>
  <c r="G26" i="24"/>
  <c r="F26" i="24"/>
  <c r="E26" i="24"/>
  <c r="D26" i="24"/>
  <c r="C26" i="24"/>
  <c r="M25" i="24"/>
  <c r="L25" i="24"/>
  <c r="K25" i="24"/>
  <c r="J25" i="24"/>
  <c r="I25" i="24"/>
  <c r="H25" i="24"/>
  <c r="G25" i="24"/>
  <c r="F25" i="24"/>
  <c r="E25" i="24"/>
  <c r="D25" i="24"/>
  <c r="C25" i="24"/>
  <c r="M24" i="24"/>
  <c r="L24" i="24"/>
  <c r="K24" i="24"/>
  <c r="J24" i="24"/>
  <c r="I24" i="24"/>
  <c r="H24" i="24"/>
  <c r="G24" i="24"/>
  <c r="F24" i="24"/>
  <c r="E24" i="24"/>
  <c r="D24" i="24"/>
  <c r="C24" i="24"/>
  <c r="M35" i="23"/>
  <c r="L35" i="23"/>
  <c r="K35" i="23"/>
  <c r="J35" i="23"/>
  <c r="I35" i="23"/>
  <c r="H35" i="23"/>
  <c r="G35" i="23"/>
  <c r="F35" i="23"/>
  <c r="E35" i="23"/>
  <c r="D35" i="23"/>
  <c r="C35" i="23"/>
  <c r="M34" i="23"/>
  <c r="L34" i="23"/>
  <c r="K34" i="23"/>
  <c r="J34" i="23"/>
  <c r="I34" i="23"/>
  <c r="H34" i="23"/>
  <c r="G34" i="23"/>
  <c r="F34" i="23"/>
  <c r="E34" i="23"/>
  <c r="D34" i="23"/>
  <c r="C34" i="23"/>
  <c r="M33" i="23"/>
  <c r="L33" i="23"/>
  <c r="K33" i="23"/>
  <c r="J33" i="23"/>
  <c r="I33" i="23"/>
  <c r="H33" i="23"/>
  <c r="G33" i="23"/>
  <c r="F33" i="23"/>
  <c r="E33" i="23"/>
  <c r="D33" i="23"/>
  <c r="C33" i="23"/>
  <c r="M32" i="23"/>
  <c r="L32" i="23"/>
  <c r="K32" i="23"/>
  <c r="J32" i="23"/>
  <c r="I32" i="23"/>
  <c r="H32" i="23"/>
  <c r="G32" i="23"/>
  <c r="F32" i="23"/>
  <c r="E32" i="23"/>
  <c r="D32" i="23"/>
  <c r="C32" i="23"/>
  <c r="M31" i="23"/>
  <c r="L31" i="23"/>
  <c r="K31" i="23"/>
  <c r="J31" i="23"/>
  <c r="I31" i="23"/>
  <c r="H31" i="23"/>
  <c r="G31" i="23"/>
  <c r="F31" i="23"/>
  <c r="E31" i="23"/>
  <c r="D31" i="23"/>
  <c r="C31" i="23"/>
  <c r="M30" i="23"/>
  <c r="L30" i="23"/>
  <c r="K30" i="23"/>
  <c r="J30" i="23"/>
  <c r="I30" i="23"/>
  <c r="H30" i="23"/>
  <c r="G30" i="23"/>
  <c r="F30" i="23"/>
  <c r="E30" i="23"/>
  <c r="D30" i="23"/>
  <c r="C30" i="23"/>
  <c r="M29" i="23"/>
  <c r="L29" i="23"/>
  <c r="K29" i="23"/>
  <c r="J29" i="23"/>
  <c r="I29" i="23"/>
  <c r="H29" i="23"/>
  <c r="G29" i="23"/>
  <c r="F29" i="23"/>
  <c r="E29" i="23"/>
  <c r="D29" i="23"/>
  <c r="C29" i="23"/>
  <c r="M28" i="23"/>
  <c r="L28" i="23"/>
  <c r="K28" i="23"/>
  <c r="J28" i="23"/>
  <c r="I28" i="23"/>
  <c r="H28" i="23"/>
  <c r="G28" i="23"/>
  <c r="F28" i="23"/>
  <c r="E28" i="23"/>
  <c r="D28" i="23"/>
  <c r="C28" i="23"/>
  <c r="M27" i="23"/>
  <c r="L27" i="23"/>
  <c r="K27" i="23"/>
  <c r="J27" i="23"/>
  <c r="I27" i="23"/>
  <c r="H27" i="23"/>
  <c r="G27" i="23"/>
  <c r="F27" i="23"/>
  <c r="E27" i="23"/>
  <c r="D27" i="23"/>
  <c r="C27" i="23"/>
  <c r="M26" i="23"/>
  <c r="L26" i="23"/>
  <c r="K26" i="23"/>
  <c r="J26" i="23"/>
  <c r="I26" i="23"/>
  <c r="H26" i="23"/>
  <c r="G26" i="23"/>
  <c r="F26" i="23"/>
  <c r="E26" i="23"/>
  <c r="D26" i="23"/>
  <c r="C26" i="23"/>
  <c r="M25" i="23"/>
  <c r="L25" i="23"/>
  <c r="K25" i="23"/>
  <c r="J25" i="23"/>
  <c r="I25" i="23"/>
  <c r="H25" i="23"/>
  <c r="G25" i="23"/>
  <c r="F25" i="23"/>
  <c r="E25" i="23"/>
  <c r="D25" i="23"/>
  <c r="C25" i="23"/>
  <c r="M24" i="23"/>
  <c r="L24" i="23"/>
  <c r="K24" i="23"/>
  <c r="J24" i="23"/>
  <c r="I24" i="23"/>
  <c r="H24" i="23"/>
  <c r="G24" i="23"/>
  <c r="F24" i="23"/>
  <c r="E24" i="23"/>
  <c r="D24" i="23"/>
  <c r="C24" i="23"/>
  <c r="I35" i="22"/>
  <c r="H35" i="22"/>
  <c r="G35" i="22"/>
  <c r="F35" i="22"/>
  <c r="E35" i="22"/>
  <c r="D35" i="22"/>
  <c r="C35" i="22"/>
  <c r="I34" i="22"/>
  <c r="H34" i="22"/>
  <c r="G34" i="22"/>
  <c r="F34" i="22"/>
  <c r="E34" i="22"/>
  <c r="D34" i="22"/>
  <c r="C34" i="22"/>
  <c r="I33" i="22"/>
  <c r="H33" i="22"/>
  <c r="G33" i="22"/>
  <c r="F33" i="22"/>
  <c r="E33" i="22"/>
  <c r="D33" i="22"/>
  <c r="C33" i="22"/>
  <c r="I32" i="22"/>
  <c r="H32" i="22"/>
  <c r="G32" i="22"/>
  <c r="F32" i="22"/>
  <c r="E32" i="22"/>
  <c r="D32" i="22"/>
  <c r="C32" i="22"/>
  <c r="I31" i="22"/>
  <c r="H31" i="22"/>
  <c r="G31" i="22"/>
  <c r="F31" i="22"/>
  <c r="E31" i="22"/>
  <c r="D31" i="22"/>
  <c r="C31" i="22"/>
  <c r="I30" i="22"/>
  <c r="H30" i="22"/>
  <c r="G30" i="22"/>
  <c r="F30" i="22"/>
  <c r="E30" i="22"/>
  <c r="D30" i="22"/>
  <c r="C30" i="22"/>
  <c r="I29" i="22"/>
  <c r="H29" i="22"/>
  <c r="G29" i="22"/>
  <c r="F29" i="22"/>
  <c r="E29" i="22"/>
  <c r="D29" i="22"/>
  <c r="C29" i="22"/>
  <c r="I28" i="22"/>
  <c r="H28" i="22"/>
  <c r="G28" i="22"/>
  <c r="F28" i="22"/>
  <c r="E28" i="22"/>
  <c r="D28" i="22"/>
  <c r="C28" i="22"/>
  <c r="I27" i="22"/>
  <c r="H27" i="22"/>
  <c r="G27" i="22"/>
  <c r="F27" i="22"/>
  <c r="E27" i="22"/>
  <c r="D27" i="22"/>
  <c r="C27" i="22"/>
  <c r="I26" i="22"/>
  <c r="H26" i="22"/>
  <c r="G26" i="22"/>
  <c r="F26" i="22"/>
  <c r="E26" i="22"/>
  <c r="D26" i="22"/>
  <c r="C26" i="22"/>
  <c r="I25" i="22"/>
  <c r="H25" i="22"/>
  <c r="G25" i="22"/>
  <c r="F25" i="22"/>
  <c r="E25" i="22"/>
  <c r="D25" i="22"/>
  <c r="C25" i="22"/>
  <c r="I24" i="22"/>
  <c r="H24" i="22"/>
  <c r="G24" i="22"/>
  <c r="F24" i="22"/>
  <c r="E24" i="22"/>
  <c r="D24" i="22"/>
  <c r="C24" i="22"/>
  <c r="M35" i="21"/>
  <c r="L35" i="21"/>
  <c r="K35" i="21"/>
  <c r="J35" i="21"/>
  <c r="I35" i="21"/>
  <c r="H35" i="21"/>
  <c r="G35" i="21"/>
  <c r="F35" i="21"/>
  <c r="E35" i="21"/>
  <c r="D35" i="21"/>
  <c r="C35" i="21"/>
  <c r="M34" i="21"/>
  <c r="L34" i="21"/>
  <c r="K34" i="21"/>
  <c r="J34" i="21"/>
  <c r="I34" i="21"/>
  <c r="H34" i="21"/>
  <c r="G34" i="21"/>
  <c r="F34" i="21"/>
  <c r="E34" i="21"/>
  <c r="D34" i="21"/>
  <c r="C34" i="21"/>
  <c r="M33" i="21"/>
  <c r="L33" i="21"/>
  <c r="K33" i="21"/>
  <c r="J33" i="21"/>
  <c r="I33" i="21"/>
  <c r="H33" i="21"/>
  <c r="G33" i="21"/>
  <c r="F33" i="21"/>
  <c r="E33" i="21"/>
  <c r="D33" i="21"/>
  <c r="C33" i="21"/>
  <c r="M32" i="21"/>
  <c r="L32" i="21"/>
  <c r="K32" i="21"/>
  <c r="J32" i="21"/>
  <c r="I32" i="21"/>
  <c r="H32" i="21"/>
  <c r="G32" i="21"/>
  <c r="F32" i="21"/>
  <c r="E32" i="21"/>
  <c r="D32" i="21"/>
  <c r="C32" i="21"/>
  <c r="M31" i="21"/>
  <c r="L31" i="21"/>
  <c r="K31" i="21"/>
  <c r="J31" i="21"/>
  <c r="I31" i="21"/>
  <c r="H31" i="21"/>
  <c r="G31" i="21"/>
  <c r="F31" i="21"/>
  <c r="E31" i="21"/>
  <c r="D31" i="21"/>
  <c r="C31" i="21"/>
  <c r="M30" i="21"/>
  <c r="L30" i="21"/>
  <c r="K30" i="21"/>
  <c r="J30" i="21"/>
  <c r="I30" i="21"/>
  <c r="H30" i="21"/>
  <c r="G30" i="21"/>
  <c r="F30" i="21"/>
  <c r="E30" i="21"/>
  <c r="D30" i="21"/>
  <c r="C30" i="21"/>
  <c r="M29" i="21"/>
  <c r="L29" i="21"/>
  <c r="K29" i="21"/>
  <c r="J29" i="21"/>
  <c r="I29" i="21"/>
  <c r="H29" i="21"/>
  <c r="G29" i="21"/>
  <c r="F29" i="21"/>
  <c r="E29" i="21"/>
  <c r="D29" i="21"/>
  <c r="C29" i="21"/>
  <c r="M28" i="21"/>
  <c r="L28" i="21"/>
  <c r="K28" i="21"/>
  <c r="J28" i="21"/>
  <c r="I28" i="21"/>
  <c r="H28" i="21"/>
  <c r="G28" i="21"/>
  <c r="F28" i="21"/>
  <c r="E28" i="21"/>
  <c r="D28" i="21"/>
  <c r="C28" i="21"/>
  <c r="M27" i="21"/>
  <c r="L27" i="21"/>
  <c r="K27" i="21"/>
  <c r="J27" i="21"/>
  <c r="I27" i="21"/>
  <c r="H27" i="21"/>
  <c r="G27" i="21"/>
  <c r="F27" i="21"/>
  <c r="E27" i="21"/>
  <c r="D27" i="21"/>
  <c r="C27" i="21"/>
  <c r="M26" i="21"/>
  <c r="L26" i="21"/>
  <c r="K26" i="21"/>
  <c r="J26" i="21"/>
  <c r="I26" i="21"/>
  <c r="H26" i="21"/>
  <c r="G26" i="21"/>
  <c r="F26" i="21"/>
  <c r="E26" i="21"/>
  <c r="D26" i="21"/>
  <c r="C26" i="21"/>
  <c r="M25" i="21"/>
  <c r="L25" i="21"/>
  <c r="K25" i="21"/>
  <c r="J25" i="21"/>
  <c r="I25" i="21"/>
  <c r="H25" i="21"/>
  <c r="G25" i="21"/>
  <c r="F25" i="21"/>
  <c r="E25" i="21"/>
  <c r="D25" i="21"/>
  <c r="C25" i="21"/>
  <c r="M24" i="21"/>
  <c r="L24" i="21"/>
  <c r="K24" i="21"/>
  <c r="J24" i="21"/>
  <c r="I24" i="21"/>
  <c r="H24" i="21"/>
  <c r="G24" i="21"/>
  <c r="F24" i="21"/>
  <c r="E24" i="21"/>
  <c r="D24" i="21"/>
  <c r="C24" i="21"/>
  <c r="M36" i="20"/>
  <c r="L36" i="20"/>
  <c r="K36" i="20"/>
  <c r="J36" i="20"/>
  <c r="I36" i="20"/>
  <c r="H36" i="20"/>
  <c r="G36" i="20"/>
  <c r="F36" i="20"/>
  <c r="E36" i="20"/>
  <c r="D36" i="20"/>
  <c r="C36" i="20"/>
  <c r="M35" i="20"/>
  <c r="L35" i="20"/>
  <c r="K35" i="20"/>
  <c r="J35" i="20"/>
  <c r="I35" i="20"/>
  <c r="H35" i="20"/>
  <c r="G35" i="20"/>
  <c r="F35" i="20"/>
  <c r="E35" i="20"/>
  <c r="D35" i="20"/>
  <c r="C35" i="20"/>
  <c r="M34" i="20"/>
  <c r="L34" i="20"/>
  <c r="K34" i="20"/>
  <c r="J34" i="20"/>
  <c r="I34" i="20"/>
  <c r="H34" i="20"/>
  <c r="G34" i="20"/>
  <c r="F34" i="20"/>
  <c r="E34" i="20"/>
  <c r="D34" i="20"/>
  <c r="C34" i="20"/>
  <c r="M33" i="20"/>
  <c r="L33" i="20"/>
  <c r="K33" i="20"/>
  <c r="J33" i="20"/>
  <c r="I33" i="20"/>
  <c r="H33" i="20"/>
  <c r="G33" i="20"/>
  <c r="F33" i="20"/>
  <c r="E33" i="20"/>
  <c r="D33" i="20"/>
  <c r="C33" i="20"/>
  <c r="M32" i="20"/>
  <c r="L32" i="20"/>
  <c r="K32" i="20"/>
  <c r="J32" i="20"/>
  <c r="I32" i="20"/>
  <c r="H32" i="20"/>
  <c r="G32" i="20"/>
  <c r="F32" i="20"/>
  <c r="E32" i="20"/>
  <c r="D32" i="20"/>
  <c r="C32" i="20"/>
  <c r="M31" i="20"/>
  <c r="L31" i="20"/>
  <c r="K31" i="20"/>
  <c r="J31" i="20"/>
  <c r="I31" i="20"/>
  <c r="H31" i="20"/>
  <c r="G31" i="20"/>
  <c r="F31" i="20"/>
  <c r="E31" i="20"/>
  <c r="D31" i="20"/>
  <c r="C31" i="20"/>
  <c r="M30" i="20"/>
  <c r="L30" i="20"/>
  <c r="K30" i="20"/>
  <c r="J30" i="20"/>
  <c r="I30" i="20"/>
  <c r="H30" i="20"/>
  <c r="G30" i="20"/>
  <c r="F30" i="20"/>
  <c r="E30" i="20"/>
  <c r="D30" i="20"/>
  <c r="C30" i="20"/>
  <c r="M29" i="20"/>
  <c r="L29" i="20"/>
  <c r="K29" i="20"/>
  <c r="J29" i="20"/>
  <c r="I29" i="20"/>
  <c r="H29" i="20"/>
  <c r="G29" i="20"/>
  <c r="F29" i="20"/>
  <c r="E29" i="20"/>
  <c r="D29" i="20"/>
  <c r="C29" i="20"/>
  <c r="M28" i="20"/>
  <c r="L28" i="20"/>
  <c r="K28" i="20"/>
  <c r="J28" i="20"/>
  <c r="I28" i="20"/>
  <c r="H28" i="20"/>
  <c r="G28" i="20"/>
  <c r="F28" i="20"/>
  <c r="E28" i="20"/>
  <c r="D28" i="20"/>
  <c r="C28" i="20"/>
  <c r="M27" i="20"/>
  <c r="L27" i="20"/>
  <c r="K27" i="20"/>
  <c r="J27" i="20"/>
  <c r="I27" i="20"/>
  <c r="H27" i="20"/>
  <c r="G27" i="20"/>
  <c r="F27" i="20"/>
  <c r="E27" i="20"/>
  <c r="D27" i="20"/>
  <c r="C27" i="20"/>
  <c r="M26" i="20"/>
  <c r="L26" i="20"/>
  <c r="K26" i="20"/>
  <c r="J26" i="20"/>
  <c r="I26" i="20"/>
  <c r="H26" i="20"/>
  <c r="G26" i="20"/>
  <c r="F26" i="20"/>
  <c r="E26" i="20"/>
  <c r="D26" i="20"/>
  <c r="C26" i="20"/>
  <c r="M25" i="20"/>
  <c r="L25" i="20"/>
  <c r="K25" i="20"/>
  <c r="J25" i="20"/>
  <c r="I25" i="20"/>
  <c r="H25" i="20"/>
  <c r="G25" i="20"/>
  <c r="F25" i="20"/>
  <c r="E25" i="20"/>
  <c r="D25" i="20"/>
  <c r="C25" i="20"/>
  <c r="E31" i="19"/>
  <c r="E30" i="19"/>
  <c r="E29" i="19"/>
  <c r="E28" i="19"/>
  <c r="E27" i="19"/>
  <c r="E26" i="19"/>
  <c r="E25" i="19"/>
  <c r="E24" i="19"/>
  <c r="E23" i="19"/>
  <c r="E22" i="19"/>
  <c r="E21" i="19"/>
  <c r="E20" i="19"/>
  <c r="E19" i="19"/>
  <c r="E18" i="19"/>
  <c r="E17" i="19"/>
  <c r="E16" i="19"/>
  <c r="E15" i="19"/>
  <c r="E14" i="19"/>
  <c r="E13" i="19"/>
  <c r="E12" i="19"/>
  <c r="E11" i="19"/>
  <c r="E10" i="19"/>
  <c r="E9" i="19"/>
  <c r="E8" i="19"/>
  <c r="E7" i="19"/>
  <c r="E6" i="19"/>
  <c r="V17" i="17"/>
  <c r="U17" i="17"/>
  <c r="T17" i="17"/>
  <c r="S17" i="17"/>
  <c r="R17" i="17"/>
  <c r="Q17" i="17"/>
  <c r="P17" i="17"/>
  <c r="O17" i="17"/>
  <c r="N17" i="17"/>
  <c r="V16" i="17"/>
  <c r="U16" i="17"/>
  <c r="T16" i="17"/>
  <c r="S16" i="17"/>
  <c r="R16" i="17"/>
  <c r="Q16" i="17"/>
  <c r="P16" i="17"/>
  <c r="O16" i="17"/>
  <c r="N16" i="17"/>
  <c r="V12" i="17"/>
  <c r="U12" i="17"/>
  <c r="T12" i="17"/>
  <c r="S12" i="17"/>
  <c r="R12" i="17"/>
  <c r="Q12" i="17"/>
  <c r="P12" i="17"/>
  <c r="O12" i="17"/>
  <c r="N12" i="17"/>
  <c r="V11" i="17"/>
  <c r="U11" i="17"/>
  <c r="T11" i="17"/>
  <c r="S11" i="17"/>
  <c r="R11" i="17"/>
  <c r="Q11" i="17"/>
  <c r="P11" i="17"/>
  <c r="O11" i="17"/>
  <c r="N11" i="17"/>
  <c r="V7" i="17"/>
  <c r="U7" i="17"/>
  <c r="T7" i="17"/>
  <c r="S7" i="17"/>
  <c r="R7" i="17"/>
  <c r="Q7" i="17"/>
  <c r="P7" i="17"/>
  <c r="O7" i="17"/>
  <c r="N7" i="17"/>
  <c r="V6" i="17"/>
  <c r="U6" i="17"/>
  <c r="T6" i="17"/>
  <c r="S6" i="17"/>
  <c r="R6" i="17"/>
  <c r="Q6" i="17"/>
  <c r="P6" i="17"/>
  <c r="O6" i="17"/>
  <c r="N6" i="17"/>
  <c r="W17" i="16"/>
  <c r="V17" i="16"/>
  <c r="U17" i="16"/>
  <c r="T17" i="16"/>
  <c r="S17" i="16"/>
  <c r="R17" i="16"/>
  <c r="Q17" i="16"/>
  <c r="P17" i="16"/>
  <c r="O17" i="16"/>
  <c r="W16" i="16"/>
  <c r="V16" i="16"/>
  <c r="U16" i="16"/>
  <c r="T16" i="16"/>
  <c r="S16" i="16"/>
  <c r="R16" i="16"/>
  <c r="Q16" i="16"/>
  <c r="P16" i="16"/>
  <c r="O16" i="16"/>
  <c r="W12" i="16"/>
  <c r="V12" i="16"/>
  <c r="U12" i="16"/>
  <c r="T12" i="16"/>
  <c r="S12" i="16"/>
  <c r="R12" i="16"/>
  <c r="Q12" i="16"/>
  <c r="P12" i="16"/>
  <c r="O12" i="16"/>
  <c r="W11" i="16"/>
  <c r="V11" i="16"/>
  <c r="U11" i="16"/>
  <c r="T11" i="16"/>
  <c r="S11" i="16"/>
  <c r="R11" i="16"/>
  <c r="Q11" i="16"/>
  <c r="P11" i="16"/>
  <c r="O11" i="16"/>
  <c r="W7" i="16"/>
  <c r="V7" i="16"/>
  <c r="U7" i="16"/>
  <c r="T7" i="16"/>
  <c r="S7" i="16"/>
  <c r="R7" i="16"/>
  <c r="Q7" i="16"/>
  <c r="P7" i="16"/>
  <c r="O7" i="16"/>
  <c r="W6" i="16"/>
  <c r="V6" i="16"/>
  <c r="U6" i="16"/>
  <c r="T6" i="16"/>
  <c r="S6" i="16"/>
  <c r="R6" i="16"/>
  <c r="Q6" i="16"/>
  <c r="P6" i="16"/>
  <c r="O6" i="16"/>
  <c r="V17" i="15"/>
  <c r="U17" i="15"/>
  <c r="T17" i="15"/>
  <c r="S17" i="15"/>
  <c r="R17" i="15"/>
  <c r="Q17" i="15"/>
  <c r="P17" i="15"/>
  <c r="O17" i="15"/>
  <c r="N17" i="15"/>
  <c r="V16" i="15"/>
  <c r="U16" i="15"/>
  <c r="T16" i="15"/>
  <c r="S16" i="15"/>
  <c r="R16" i="15"/>
  <c r="Q16" i="15"/>
  <c r="P16" i="15"/>
  <c r="O16" i="15"/>
  <c r="N16" i="15"/>
  <c r="V12" i="15"/>
  <c r="U12" i="15"/>
  <c r="T12" i="15"/>
  <c r="S12" i="15"/>
  <c r="R12" i="15"/>
  <c r="Q12" i="15"/>
  <c r="P12" i="15"/>
  <c r="O12" i="15"/>
  <c r="N12" i="15"/>
  <c r="V11" i="15"/>
  <c r="U11" i="15"/>
  <c r="T11" i="15"/>
  <c r="S11" i="15"/>
  <c r="R11" i="15"/>
  <c r="Q11" i="15"/>
  <c r="P11" i="15"/>
  <c r="O11" i="15"/>
  <c r="N11" i="15"/>
  <c r="V7" i="15"/>
  <c r="U7" i="15"/>
  <c r="T7" i="15"/>
  <c r="S7" i="15"/>
  <c r="R7" i="15"/>
  <c r="Q7" i="15"/>
  <c r="P7" i="15"/>
  <c r="O7" i="15"/>
  <c r="N7" i="15"/>
  <c r="V6" i="15"/>
  <c r="U6" i="15"/>
  <c r="T6" i="15"/>
  <c r="S6" i="15"/>
  <c r="R6" i="15"/>
  <c r="Q6" i="15"/>
  <c r="P6" i="15"/>
  <c r="O6" i="15"/>
  <c r="N6" i="15"/>
  <c r="O7" i="14"/>
  <c r="Q7" i="14" s="1"/>
  <c r="N7" i="14"/>
  <c r="M7" i="14"/>
  <c r="N6" i="14"/>
  <c r="M6" i="14"/>
  <c r="O6" i="14" s="1"/>
  <c r="Q6" i="14" s="1"/>
  <c r="Q5" i="14"/>
  <c r="O5" i="14"/>
  <c r="N5" i="14"/>
  <c r="M5" i="14"/>
  <c r="U12" i="12"/>
  <c r="T12" i="12"/>
  <c r="S12" i="12"/>
  <c r="R12" i="12"/>
  <c r="Q12" i="12"/>
  <c r="P12" i="12"/>
  <c r="O12" i="12"/>
  <c r="N12" i="12"/>
  <c r="M12" i="12"/>
  <c r="U8" i="12"/>
  <c r="T8" i="12"/>
  <c r="S8" i="12"/>
  <c r="R8" i="12"/>
  <c r="Q8" i="12"/>
  <c r="P8" i="12"/>
  <c r="O8" i="12"/>
  <c r="N8" i="12"/>
  <c r="M8" i="12"/>
  <c r="U4" i="12"/>
  <c r="T4" i="12"/>
  <c r="S4" i="12"/>
  <c r="R4" i="12"/>
  <c r="Q4" i="12"/>
  <c r="P4" i="12"/>
  <c r="O4" i="12"/>
  <c r="N4" i="12"/>
  <c r="M4" i="12"/>
  <c r="Q25" i="11"/>
  <c r="P25" i="11"/>
  <c r="O25" i="11"/>
  <c r="N25" i="11"/>
  <c r="M25" i="11"/>
  <c r="L25" i="11"/>
  <c r="K25" i="11"/>
  <c r="H25" i="11"/>
  <c r="G25" i="11"/>
  <c r="F25" i="11"/>
  <c r="E25" i="11"/>
  <c r="D25" i="11"/>
  <c r="C25" i="11"/>
  <c r="B25" i="11"/>
  <c r="Q24" i="11"/>
  <c r="P24" i="11"/>
  <c r="O24" i="11"/>
  <c r="N24" i="11"/>
  <c r="M24" i="11"/>
  <c r="L24" i="11"/>
  <c r="K24" i="11"/>
  <c r="H24" i="11"/>
  <c r="G24" i="11"/>
  <c r="F24" i="11"/>
  <c r="E24" i="11"/>
  <c r="D24" i="11"/>
  <c r="C24" i="11"/>
  <c r="B24" i="11"/>
  <c r="Q23" i="11"/>
  <c r="P23" i="11"/>
  <c r="O23" i="11"/>
  <c r="N23" i="11"/>
  <c r="M23" i="11"/>
  <c r="L23" i="11"/>
  <c r="K23" i="11"/>
  <c r="H23" i="11"/>
  <c r="G23" i="11"/>
  <c r="F23" i="11"/>
  <c r="E23" i="11"/>
  <c r="D23" i="11"/>
  <c r="C23" i="11"/>
  <c r="B23" i="11"/>
</calcChain>
</file>

<file path=xl/sharedStrings.xml><?xml version="1.0" encoding="utf-8"?>
<sst xmlns="http://schemas.openxmlformats.org/spreadsheetml/2006/main" count="6001" uniqueCount="445">
  <si>
    <t>Totalt</t>
  </si>
  <si>
    <t xml:space="preserve"> </t>
  </si>
  <si>
    <t>Definitioner och förklaringar</t>
  </si>
  <si>
    <t>Definitioner</t>
  </si>
  <si>
    <t>Helårsstudenter</t>
  </si>
  <si>
    <t>Med helårsstudenter avses registrerade studenter omräknade till helårsekvivalenter, som motsvarar registrering för 60 högskolepoäng per läsår.</t>
  </si>
  <si>
    <t>Prestationsgrad</t>
  </si>
  <si>
    <t>Prestationsgraden är antalet avklarade högskolepoäng omräknade till helårsprestationer dividerade med antalet helårsstudenter.</t>
  </si>
  <si>
    <t>Campusutbildning</t>
  </si>
  <si>
    <t>Utbildning som sker på plats i universitetets eller högskolans lokaler.</t>
  </si>
  <si>
    <t>Distansutbildning</t>
  </si>
  <si>
    <t>Utbildning där lärare och student i huvudsak är åtskilda i tid och/eller rum.</t>
  </si>
  <si>
    <t>Inresande studenter</t>
  </si>
  <si>
    <t>Inresande studenter är utbytesstudenter som ingår i ett utbytesprogram vid svenska universitet och högskolor samt studenter som ordnar sina studier i Sverige på egen hand, så kallade freemover-studenter.</t>
  </si>
  <si>
    <t>Svenska studenter</t>
  </si>
  <si>
    <t>Svenska studenter är huvudsakligen i Sverige folkbokförda studenter.</t>
  </si>
  <si>
    <t>Teckenförklaring</t>
  </si>
  <si>
    <t>–</t>
  </si>
  <si>
    <t>Noll</t>
  </si>
  <si>
    <t>Mindre än 0,5</t>
  </si>
  <si>
    <t>..</t>
  </si>
  <si>
    <t>Uppgift inte tillgänglig eller för osäker för att anges</t>
  </si>
  <si>
    <t>.</t>
  </si>
  <si>
    <t>Uppgift kan inte förekomma</t>
  </si>
  <si>
    <t>Tabell 1A</t>
  </si>
  <si>
    <t>Antal helårsstudenter läsåren 2012/13–2020/21 och prestationsgrad i procent per kön, program/kurs och svenska/inresande studenter</t>
  </si>
  <si>
    <t>Number of full-time equivalent students in the academic years 2012/13–2020/21 and performance indicator by sex, programme/course and Swedish/incoming students</t>
  </si>
  <si>
    <t>Tabell 1B</t>
  </si>
  <si>
    <t>Antal helårsstudenter läsåren 2012/13–2020/21 och prestationsgrad i procent per kön, program/kurs och svenska/inresande studenter. Endast campusstudenter</t>
  </si>
  <si>
    <t>Number of full-time equivalent students in the academic years 2012/13–2020/21 and performance indicator by sex, programme/course and Swedish/incoming students. Campus students only</t>
  </si>
  <si>
    <t>Tabell 2</t>
  </si>
  <si>
    <t>Tabell 3</t>
  </si>
  <si>
    <t>Antal helårsstudenter läsåren 2012/13–2020/21 och prestationsgrad i procent per kön, program/kurs och campus/distans</t>
  </si>
  <si>
    <t>Number of full-time equivalent students in the academic years 2012/13–2020/21 and performance indicator by sex, programme/course and campus/distance</t>
  </si>
  <si>
    <t>Tabell 4</t>
  </si>
  <si>
    <t>Antal helårsstudenter läsåren 2012/13–2020/21 och prestationsgrad i procent per kön, lärosäte och program/kurs samt campus/distans för kursstudenter</t>
  </si>
  <si>
    <t>Number of full-time equivalent students in the academic years 2012/13–2020/21 and performance indicator by sex, university/higher education institution, programme/course and campus/distance</t>
  </si>
  <si>
    <t>Tabell 5</t>
  </si>
  <si>
    <t>Examensfrekvens för nybörjare på yrkesexamensprogram uppföljningsåret 2011/12 – 2021/22.  Examinerade eller registrerade uppföljningsåret. Procent</t>
  </si>
  <si>
    <t>Graduation rate. First-year students in professional degree programmes by graduated in the followed up years 2011/12–2021/22. Graduated or enrolled followed up years. Percent</t>
  </si>
  <si>
    <t>Tabell 1a</t>
  </si>
  <si>
    <t>Kvinnor och män</t>
  </si>
  <si>
    <t>Yrkesexamensprogram</t>
  </si>
  <si>
    <t>Generella program</t>
  </si>
  <si>
    <t>Fristående kurs</t>
  </si>
  <si>
    <t xml:space="preserve">Kvinnor </t>
  </si>
  <si>
    <t>Män</t>
  </si>
  <si>
    <t>Prestationsgrad i procent</t>
  </si>
  <si>
    <t>Antal helårsstudenter</t>
  </si>
  <si>
    <t xml:space="preserve">  </t>
  </si>
  <si>
    <t>2012/13</t>
  </si>
  <si>
    <t>2013/14</t>
  </si>
  <si>
    <t>2014/15</t>
  </si>
  <si>
    <t>2015/16</t>
  </si>
  <si>
    <t>2016/17</t>
  </si>
  <si>
    <t>2017/18</t>
  </si>
  <si>
    <t>2018/19</t>
  </si>
  <si>
    <t>2019/20</t>
  </si>
  <si>
    <t>2020/21</t>
  </si>
  <si>
    <t>Tabell 1b</t>
  </si>
  <si>
    <t>Antal helårsstudenter läsåren 2012/13–2020/21 och prestationsgrad i procent per kön, program/kurs och ålder</t>
  </si>
  <si>
    <t>Number of full-time equivalent students in the academic years 2012/13–2020/21 and performance indicator by sex, programme/course and age</t>
  </si>
  <si>
    <t>−21</t>
  </si>
  <si>
    <t>22−24</t>
  </si>
  <si>
    <t>25−29</t>
  </si>
  <si>
    <t>30−34</t>
  </si>
  <si>
    <t>35−</t>
  </si>
  <si>
    <t>Campus</t>
  </si>
  <si>
    <t>Distans</t>
  </si>
  <si>
    <t xml:space="preserve">   </t>
  </si>
  <si>
    <t>Uppsala universitet</t>
  </si>
  <si>
    <t>Lunds universitet</t>
  </si>
  <si>
    <t>Göteborgs universitet</t>
  </si>
  <si>
    <t>Stockholms universitet</t>
  </si>
  <si>
    <t>Umeå universitet</t>
  </si>
  <si>
    <t>Linköpings universitet</t>
  </si>
  <si>
    <t>Karolinska institutet</t>
  </si>
  <si>
    <t>Kungliga Tekniska högskolan</t>
  </si>
  <si>
    <t>Chalmers tekniska högskola</t>
  </si>
  <si>
    <t>Luleå tekniska universitet</t>
  </si>
  <si>
    <t>Sveriges lantbruksuniversitet</t>
  </si>
  <si>
    <t>Karlstads universitet</t>
  </si>
  <si>
    <t>Linnéuniversitetet</t>
  </si>
  <si>
    <t>Örebro universitet</t>
  </si>
  <si>
    <t>Mittuniversitetet</t>
  </si>
  <si>
    <t>Malmö universitet</t>
  </si>
  <si>
    <t>Blekinge tekniska högskola</t>
  </si>
  <si>
    <t>Försvarshögskolan</t>
  </si>
  <si>
    <t>Gymnastik- och idrottshögskolan</t>
  </si>
  <si>
    <t>Högskolan i Borås</t>
  </si>
  <si>
    <t>Högskolan Dalarna</t>
  </si>
  <si>
    <t>Högskolan på Gotland</t>
  </si>
  <si>
    <t>Högskolan i Gävle</t>
  </si>
  <si>
    <t>Högskolan i Halmstad</t>
  </si>
  <si>
    <t>Högskolan Kristianstad</t>
  </si>
  <si>
    <t>Högskolan i Skövde</t>
  </si>
  <si>
    <t>Högskolan Väst</t>
  </si>
  <si>
    <t>Mälardalens högskola</t>
  </si>
  <si>
    <t>Stiftelsen högskolan i Jönköping</t>
  </si>
  <si>
    <t>Södertörns högskola</t>
  </si>
  <si>
    <t>Dans- och cirkushögskolan</t>
  </si>
  <si>
    <t>Konstfack</t>
  </si>
  <si>
    <t>Kungliga konsthögskolan</t>
  </si>
  <si>
    <t>Kungl. Musikhögskolan i Stockholm</t>
  </si>
  <si>
    <t>Stockholms dramatiska högskola</t>
  </si>
  <si>
    <t>Stockholms konstnärliga högskola</t>
  </si>
  <si>
    <t>Enskilda Högskolan Stockholm</t>
  </si>
  <si>
    <t>Marie Cederschiöld högskola</t>
  </si>
  <si>
    <t>Röda Korsets Högskola</t>
  </si>
  <si>
    <t>Sophiahemmet Högskola</t>
  </si>
  <si>
    <t>Örebro teologiska högskola</t>
  </si>
  <si>
    <t>Kvinnor</t>
  </si>
  <si>
    <t>−</t>
  </si>
  <si>
    <t>Yrkesexamen på nybörjar-programmet</t>
  </si>
  <si>
    <t>Annan yrkesexamen</t>
  </si>
  <si>
    <t>Registrerade på programmet</t>
  </si>
  <si>
    <t>Registrerade övrigt</t>
  </si>
  <si>
    <t>Ej registrerade</t>
  </si>
  <si>
    <t>Antal nybörjare</t>
  </si>
  <si>
    <t>Kön</t>
  </si>
  <si>
    <t>Nybörjareläsår</t>
  </si>
  <si>
    <t>Summa</t>
  </si>
  <si>
    <t>Ej examen</t>
  </si>
  <si>
    <t xml:space="preserve">Agronomexamen (4,5 år)                                                    </t>
  </si>
  <si>
    <t xml:space="preserve">2004/2005                                                             </t>
  </si>
  <si>
    <t xml:space="preserve">2005/2006                                                             </t>
  </si>
  <si>
    <t xml:space="preserve">2006/2007                                                             </t>
  </si>
  <si>
    <t xml:space="preserve">2007/2008                                                             </t>
  </si>
  <si>
    <t xml:space="preserve">2008/2009                                                             </t>
  </si>
  <si>
    <t xml:space="preserve">2009/2010                                                             </t>
  </si>
  <si>
    <t xml:space="preserve">2010/2011                                                             </t>
  </si>
  <si>
    <t xml:space="preserve">2011/2012                                                             </t>
  </si>
  <si>
    <t xml:space="preserve">2012/2013                                                             </t>
  </si>
  <si>
    <t xml:space="preserve">2013/2014                                                             </t>
  </si>
  <si>
    <t xml:space="preserve">2014/2015                                                             </t>
  </si>
  <si>
    <t xml:space="preserve">Apotekarexamen (5 år)                                                       </t>
  </si>
  <si>
    <t xml:space="preserve">Arbetsterapeutexamen (3 år)                                                 </t>
  </si>
  <si>
    <t xml:space="preserve">2015/2016                                                             </t>
  </si>
  <si>
    <t xml:space="preserve">2016/2017                                                             </t>
  </si>
  <si>
    <t xml:space="preserve">Arkitektexamen (5 år)                                                        </t>
  </si>
  <si>
    <t xml:space="preserve">Audionomexamen (3 år)                                                        </t>
  </si>
  <si>
    <t xml:space="preserve">Barnmorskeexamen (1,5 år)                                                 </t>
  </si>
  <si>
    <t xml:space="preserve">2017/2018                                                             </t>
  </si>
  <si>
    <t>Biomedicinsk analytikerexamen (3 år)</t>
  </si>
  <si>
    <t xml:space="preserve">Brandingenjörsexamen (3,5 år)                                               </t>
  </si>
  <si>
    <t xml:space="preserve">Civilekonomexamen (4 år)                                                     </t>
  </si>
  <si>
    <t>Civilingenjörsexamen (5 år)</t>
  </si>
  <si>
    <t>Dietistexamen (3 år)</t>
  </si>
  <si>
    <t xml:space="preserve">Djursjukvårdarexamen (2 år)                                                  </t>
  </si>
  <si>
    <t xml:space="preserve">Folkhögskollärarexamen (1 år)                                                </t>
  </si>
  <si>
    <t xml:space="preserve">2018/2019                                                             </t>
  </si>
  <si>
    <t>Fysioterapeutexamen (3 år)</t>
  </si>
  <si>
    <t xml:space="preserve">Förskollärarexamen (3,5 år)                          </t>
  </si>
  <si>
    <t>Grundlärarexamen (4 år)</t>
  </si>
  <si>
    <t>Hippologexamen (2 år)</t>
  </si>
  <si>
    <t>Hortonomexamen (5 år)</t>
  </si>
  <si>
    <t>Högskoleingenjörsexamen (3 år)</t>
  </si>
  <si>
    <t>Juristexamen (4,5 år)</t>
  </si>
  <si>
    <t>Jägmästarexamen (5 år)</t>
  </si>
  <si>
    <t>Landskapsarkitektexamen (5 år)</t>
  </si>
  <si>
    <t>Landskapsingenjörsexamen (3 år)</t>
  </si>
  <si>
    <t>Lantmästarexamen (2 år)</t>
  </si>
  <si>
    <t>Logopedexamen (4 år)</t>
  </si>
  <si>
    <t>Läkarexamen (5,5 år)</t>
  </si>
  <si>
    <t xml:space="preserve">2003/2004                                                             </t>
  </si>
  <si>
    <t>Lärarexamen (3–5,5 år)</t>
  </si>
  <si>
    <t xml:space="preserve">Officersexamen (3 år)                                                        </t>
  </si>
  <si>
    <t>Optikerexamen (3 år)</t>
  </si>
  <si>
    <t>Ortopedingenjörsexamen (3 år)</t>
  </si>
  <si>
    <t>Psykologexamen (5 år)</t>
  </si>
  <si>
    <t>Psykoterapeutexamen (1,5 år)</t>
  </si>
  <si>
    <t>Receptarieexamen (3 år)</t>
  </si>
  <si>
    <t>Röntgensjuksköterskeexamen (3 år)</t>
  </si>
  <si>
    <t>Sjukhusfysikerexamen (5 år)</t>
  </si>
  <si>
    <t>Sjuksköterskeexamen (3 år)</t>
  </si>
  <si>
    <t>Sjöingenjörsexamen (3 år)</t>
  </si>
  <si>
    <t>Sjökaptensexamen (3 år)</t>
  </si>
  <si>
    <t>Skogsmästarexamen (3 år)</t>
  </si>
  <si>
    <t>Skogsteknikerexamen (2 år)</t>
  </si>
  <si>
    <t>Socionomexamen (3,5 år)</t>
  </si>
  <si>
    <t>Specialistsjuksköterskeexamen (1–1,5 år)</t>
  </si>
  <si>
    <t>Speciallärarexamen (1,5 år)</t>
  </si>
  <si>
    <t xml:space="preserve">Specialpedagogexamen (1,5 år)                                                  </t>
  </si>
  <si>
    <t>Studie- och yrkesvägledarexamen (3 år)</t>
  </si>
  <si>
    <t>Tandhygienistexamen (2 år)</t>
  </si>
  <si>
    <t>Tandläkarexamen (5 år)</t>
  </si>
  <si>
    <t xml:space="preserve">Tandteknikerexamen (3 år)                                                   </t>
  </si>
  <si>
    <t xml:space="preserve">Trädgårdsingenjörsexamen (2 år)                                             </t>
  </si>
  <si>
    <t>Veterinärexamen (5,5 år)</t>
  </si>
  <si>
    <t xml:space="preserve">Yrkeslärarexamen (1,5 år)                                               </t>
  </si>
  <si>
    <t xml:space="preserve">Ämneslärarexamen (5,5 år)                                               </t>
  </si>
  <si>
    <t xml:space="preserve">Förskollärarexamen (3,5 år)                                  </t>
  </si>
  <si>
    <t xml:space="preserve">Yrkeslärarexamen (1,5 år)                                          </t>
  </si>
  <si>
    <t>2017/2018</t>
  </si>
  <si>
    <t xml:space="preserve">Ämneslärarexamen (5,5 år)                                          </t>
  </si>
  <si>
    <t>Förskollärarexamen (3,5 år)</t>
  </si>
  <si>
    <t>1) Yrkesexamensprogram enligt 2007 års examensordning och motsvarande tidigare program ingår i redovisningen. För program med mindre än 30 nybörjare senaste uppföljningsåret görs sammanslagning av fler läsår. Uppgifter per program, kön och läsår redovisas om det finns minst 30 kvinnor och män per senaste läsåret, för övriga görs sammanslagning av fler läsår.</t>
  </si>
  <si>
    <t>2) Nominell studietid avser den som anges i 2007 års examensordning.</t>
  </si>
  <si>
    <t>3) Uppföljningsår = programmets nominella studietid + tre år.</t>
  </si>
  <si>
    <t>4) Uppgift om examinerade avser uttaget examensbevis från och med nybörjarläsåret till och med uppföljningsåret. Förekommer fler examina har en prioritering gjorts enligt den ordning som finns i tabellen.  Uppgift om ej examinerade avser uppföljningsåret.</t>
  </si>
  <si>
    <t>5) Konstnärliga examina ingår i gruppen generella examina.</t>
  </si>
  <si>
    <t>Examensfrekvens för nybörjare på yrkesexamensprogram uppföljningsåret 2011/12–2021/22.  Examinerade eller registrerade uppföljningsåret. Procent</t>
  </si>
  <si>
    <t>2010/11−2014/15</t>
  </si>
  <si>
    <t>2009/10−2017/18</t>
  </si>
  <si>
    <t xml:space="preserve">2013/14−2017/18                                                             </t>
  </si>
  <si>
    <t>2011/12−2015/16</t>
  </si>
  <si>
    <t>2012/13−2016/17</t>
  </si>
  <si>
    <t>2006/07−2008/09</t>
  </si>
  <si>
    <t>2014/15−2018/19</t>
  </si>
  <si>
    <t>2006/07−2009/10</t>
  </si>
  <si>
    <t>2013/14−2017/18</t>
  </si>
  <si>
    <t>2009/10−2013/14</t>
  </si>
  <si>
    <t>2010/11−2017/18</t>
  </si>
  <si>
    <r>
      <t>Examinerade t.o.m. uppföljningsåret eller registrerade uppföljningsåret, 2011/12–2021/22</t>
    </r>
    <r>
      <rPr>
        <b/>
        <vertAlign val="superscript"/>
        <sz val="10"/>
        <color theme="3"/>
        <rFont val="Roboto"/>
        <scheme val="minor"/>
      </rPr>
      <t>3</t>
    </r>
    <r>
      <rPr>
        <b/>
        <sz val="10"/>
        <color theme="3"/>
        <rFont val="Roboto"/>
        <scheme val="minor"/>
      </rPr>
      <t>, %</t>
    </r>
  </si>
  <si>
    <r>
      <t>Nybörjare på yrkesexamensprogram</t>
    </r>
    <r>
      <rPr>
        <b/>
        <vertAlign val="superscript"/>
        <sz val="10"/>
        <color theme="3"/>
        <rFont val="Roboto"/>
        <scheme val="minor"/>
      </rPr>
      <t>1</t>
    </r>
    <r>
      <rPr>
        <b/>
        <sz val="10"/>
        <color theme="3"/>
        <rFont val="Roboto"/>
        <scheme val="minor"/>
      </rPr>
      <t xml:space="preserve"> (nominell studietid</t>
    </r>
    <r>
      <rPr>
        <b/>
        <vertAlign val="superscript"/>
        <sz val="10"/>
        <color theme="3"/>
        <rFont val="Roboto"/>
        <scheme val="minor"/>
      </rPr>
      <t>2</t>
    </r>
    <r>
      <rPr>
        <b/>
        <sz val="10"/>
        <color theme="3"/>
        <rFont val="Roboto"/>
        <scheme val="minor"/>
      </rPr>
      <t>)</t>
    </r>
  </si>
  <si>
    <r>
      <t>Examen</t>
    </r>
    <r>
      <rPr>
        <b/>
        <vertAlign val="superscript"/>
        <sz val="10"/>
        <color theme="3"/>
        <rFont val="Roboto"/>
        <scheme val="minor"/>
      </rPr>
      <t>4</t>
    </r>
  </si>
  <si>
    <r>
      <t>Generell examen</t>
    </r>
    <r>
      <rPr>
        <b/>
        <vertAlign val="superscript"/>
        <sz val="10"/>
        <color theme="3"/>
        <rFont val="Roboto"/>
        <scheme val="minor"/>
      </rPr>
      <t>5</t>
    </r>
  </si>
  <si>
    <t>Figurer 1-26</t>
  </si>
  <si>
    <t>Figur 1</t>
  </si>
  <si>
    <t>Kvarvaro andra terminen för högskolenybörjare, exklusive inresande studenter, efter kön och program/kurs höstterminerna 2015–2021. Procent</t>
  </si>
  <si>
    <t>Figur 2</t>
  </si>
  <si>
    <t>Antal helårsstudenter efter kön samt svenska och inresande studenter läsåren 2012/13– 2020/21</t>
  </si>
  <si>
    <t>Figur 3</t>
  </si>
  <si>
    <t>Antal helårsstudenter efter kön och ålder läsåren 2012/13–2020/21</t>
  </si>
  <si>
    <t>Figur 4</t>
  </si>
  <si>
    <t>Antal helårsstudenter efter kön och program/kurs läsåren 2012/13–2020/21</t>
  </si>
  <si>
    <t>Figur 5</t>
  </si>
  <si>
    <t>Antal helårsstudenter på yrkesexamensprogram efter kön samt campus- och distansstu_x0002_dier läsåren 2012/13–2020/21</t>
  </si>
  <si>
    <t>Figur 6</t>
  </si>
  <si>
    <t>Antal helårsstudenter på generella program efter kön samt campus- och distansstudier läsåren 2012/13–2020/21</t>
  </si>
  <si>
    <t>Figur 7</t>
  </si>
  <si>
    <t>Antal helårsstudenter på fristående kurser efter kön samt campus- och distansstudier läsåren 2012/13–2020/21</t>
  </si>
  <si>
    <t>Figur 8</t>
  </si>
  <si>
    <t>Nybörjare på yrkesexamensprogram uppföljda till och med läsåret 2021/22. Andel examinerade inom nominell studietid plus tre år efter avsedd yrkesexamen och annan examen. Procent</t>
  </si>
  <si>
    <t>Figur 9</t>
  </si>
  <si>
    <t>Nybörjare på yrkesexamensprogram uppföljda till och med läsåret 2021/22. Andel examinerade totalt inom nominell studietid plus tre år efter kön. Procent</t>
  </si>
  <si>
    <t>Figur 10</t>
  </si>
  <si>
    <t>Examensfrekvens för studenter på arbetsterapeututbildning 2006/07–2016/17</t>
  </si>
  <si>
    <t>Figur 11</t>
  </si>
  <si>
    <t>Examensfrekvens för studenter på biomedicinsk analytikerutbildning 2006/07–2016/17</t>
  </si>
  <si>
    <t>Figur 12</t>
  </si>
  <si>
    <t>Examensfrekvens för studenter på civilekonomutbildning 2009/10–2015/16</t>
  </si>
  <si>
    <t>Figur 13</t>
  </si>
  <si>
    <t>Examensfrekvens för studenter på civilingenjörsutbildning 2004/05–2014/15</t>
  </si>
  <si>
    <t>Figur 14</t>
  </si>
  <si>
    <t>Examensfrekvens för studenter på fysioterapeututbildning 2006/07–2016/17</t>
  </si>
  <si>
    <t>Figur 15</t>
  </si>
  <si>
    <t>Examensfrekvens för studenter på förskollärarutbildning 2011/12–2015/16</t>
  </si>
  <si>
    <t>Figur 16</t>
  </si>
  <si>
    <t>Examensfrekvens för studenter på grundlärarutbildning 2011/12–2015/16</t>
  </si>
  <si>
    <t>Figur 17</t>
  </si>
  <si>
    <t>Examensfrekvens för studenter på högskoleingenjörsutbildning 2006/07–2016/17</t>
  </si>
  <si>
    <t>Figur 18</t>
  </si>
  <si>
    <t>Examensfrekvens för studenter på juristutbildning 2004/05–2014/15</t>
  </si>
  <si>
    <t>Figur 19</t>
  </si>
  <si>
    <t>Examensfrekvens för studenter på läkarutbildning 2003/04–2013/14</t>
  </si>
  <si>
    <t>Figur 20</t>
  </si>
  <si>
    <t>Examensfrekvens för studenter på psykologutbildning 2004/05–2014/15</t>
  </si>
  <si>
    <t>Figur 21</t>
  </si>
  <si>
    <t>Examensfrekvens för studenter på sjuksköterskeutbildning 2006/07–2016/17</t>
  </si>
  <si>
    <t>Figur 22</t>
  </si>
  <si>
    <t>Examensfrekvens för studenter på socionomutbildning 2005/06–2015/16</t>
  </si>
  <si>
    <t>Figur 23</t>
  </si>
  <si>
    <t>Examensfrekvens för studenter på specialistsjuksköterskeutbildning 2007/08–2017/18</t>
  </si>
  <si>
    <t>Figur 24</t>
  </si>
  <si>
    <t>Examensfrekvens för studenter på specialpedagogutbildning 2007/08–2017/18</t>
  </si>
  <si>
    <t>Figur 25</t>
  </si>
  <si>
    <t>Examensfrekvens för studenter på yrkeslärarutbildning 2011/12–2017/18</t>
  </si>
  <si>
    <t>Figur 26</t>
  </si>
  <si>
    <t>Examensfrekvens för studenter på ämneslärarutbildning 2011/12–2013/14</t>
  </si>
  <si>
    <t>Figur 1: Kvarvaro andra terminen för högskolenybörjare, exklusive inresande studenter, efter kön och program/kurs höstterminerna 2015–2021. Procent</t>
  </si>
  <si>
    <t>Summa av antal kvinnor</t>
  </si>
  <si>
    <t>Studieform HT</t>
  </si>
  <si>
    <t>Studieform VT</t>
  </si>
  <si>
    <t>Generella/Konstnärliga program</t>
  </si>
  <si>
    <t>Totalsumma</t>
  </si>
  <si>
    <t>Summa av antal män</t>
  </si>
  <si>
    <t>Kvarvaro procent</t>
  </si>
  <si>
    <t>ht 2015</t>
  </si>
  <si>
    <t>ht 2017</t>
  </si>
  <si>
    <t>ht 2019</t>
  </si>
  <si>
    <t>ht 2021</t>
  </si>
  <si>
    <t>Figur 2: Antal helårsstudenter efter kön samt svenska och inresande studenter läsåren 2012/13– 2020/21</t>
  </si>
  <si>
    <t>Källa: Webbtabell 1</t>
  </si>
  <si>
    <t xml:space="preserve">Antal kvinnor </t>
  </si>
  <si>
    <t>Andel kvinnor</t>
  </si>
  <si>
    <t>Andel inresande</t>
  </si>
  <si>
    <t>Antal män</t>
  </si>
  <si>
    <t>Andel män</t>
  </si>
  <si>
    <t>Antal totalt</t>
  </si>
  <si>
    <t>Andel totalt</t>
  </si>
  <si>
    <t>Figur 3: Antal helårsstudenter efter kön och ålder läsåren 2012/13–2020/21</t>
  </si>
  <si>
    <t>Källa: Webbtabell 2</t>
  </si>
  <si>
    <t>Ålder</t>
  </si>
  <si>
    <t>–21 år</t>
  </si>
  <si>
    <t>22–24 år</t>
  </si>
  <si>
    <t>25–29 år</t>
  </si>
  <si>
    <t>30–34 år</t>
  </si>
  <si>
    <t>35– år</t>
  </si>
  <si>
    <t>Figur 4: Antal helårsstudenter efter kön och program/kurs läsåren 2012/13–2020/21</t>
  </si>
  <si>
    <t>Källa: Webbtabell 3</t>
  </si>
  <si>
    <t>Läsår</t>
  </si>
  <si>
    <t>Studieform</t>
  </si>
  <si>
    <t xml:space="preserve">Program </t>
  </si>
  <si>
    <t>Fristående</t>
  </si>
  <si>
    <t>Andel</t>
  </si>
  <si>
    <t>Fristående kurser</t>
  </si>
  <si>
    <t>Figur 5: Antal helårsstudenter på yrkesexamensprogram efter kön samt campus- och distansstudier läsåren 2012/13–2020/21</t>
  </si>
  <si>
    <t>Antal helårsstudenter på Yrkesexamensprogram</t>
  </si>
  <si>
    <t>Summa totalt</t>
  </si>
  <si>
    <t>Antal kvinnor</t>
  </si>
  <si>
    <t>Summa kvinnor</t>
  </si>
  <si>
    <t>Summa män</t>
  </si>
  <si>
    <t>Figur 6: Antal helårsstudenter på generlla program efter kön samt campus- och distansstudier läsåren 2012/13-2020/21</t>
  </si>
  <si>
    <t>Figur 6: Antal helårsstudenter på generella program efter kön samt campus- och distansstudier läsåren 2012/13–2020/21</t>
  </si>
  <si>
    <t>Antal helårsstudenter på generella program</t>
  </si>
  <si>
    <t xml:space="preserve">Källa: Webbtabell 3 </t>
  </si>
  <si>
    <t>Figur 7: Antal helårsstudenter på fristående kurser efter kön samt campus- och distansstuddier läsåren 2012/13-2020/21</t>
  </si>
  <si>
    <t>Antal helårsstudenter på fristående kurs</t>
  </si>
  <si>
    <t>Figur 8: Nybörjare på yrkesexamensprogram uppföljda till och med läsåret 2021/22. Andel examinerade inom nominell studietid plus tre år efter avsedd yrkesexamen och annan examen. Procent</t>
  </si>
  <si>
    <t>Examensfekvens tom 2021/22 program &gt; 200 nybörjare</t>
  </si>
  <si>
    <t xml:space="preserve">Yrkesexamensprogram </t>
  </si>
  <si>
    <t>Avsedd yrkesexamen</t>
  </si>
  <si>
    <t>Annan examen</t>
  </si>
  <si>
    <t>Högskoleingenjörsexamen</t>
  </si>
  <si>
    <t>Ämneslärarexamen</t>
  </si>
  <si>
    <t>Receptarieexamen</t>
  </si>
  <si>
    <t>Yrkeslärarexamen</t>
  </si>
  <si>
    <t>Röntgensjuksköterskeex.</t>
  </si>
  <si>
    <t>Civilingenjörsexamen</t>
  </si>
  <si>
    <t>Grundlärarexamen</t>
  </si>
  <si>
    <t>Biomedicinsk analytikerex.</t>
  </si>
  <si>
    <t>Civilekonomexamen</t>
  </si>
  <si>
    <t>Apotekarexamen</t>
  </si>
  <si>
    <t>Förskollärarexamen</t>
  </si>
  <si>
    <t>Specialpedagogexamen</t>
  </si>
  <si>
    <t>Sjuksköterskeexamen</t>
  </si>
  <si>
    <t>Tandhygienistexamen</t>
  </si>
  <si>
    <t>Speciallärarexamen</t>
  </si>
  <si>
    <t>Arbetsterapeutexamen</t>
  </si>
  <si>
    <t>Arkitektexamen</t>
  </si>
  <si>
    <t>Studie- &amp; yrkesvägledarex.</t>
  </si>
  <si>
    <t>Socionomexamen</t>
  </si>
  <si>
    <t>Juristexamen</t>
  </si>
  <si>
    <t>Fysioterapeutexamen</t>
  </si>
  <si>
    <t>Psykoterapeutexamen</t>
  </si>
  <si>
    <t>Specialistsjuksköterskeex.</t>
  </si>
  <si>
    <t>Psykologexamen</t>
  </si>
  <si>
    <t>Tandläkarexamen</t>
  </si>
  <si>
    <t>Läkarexamen</t>
  </si>
  <si>
    <t>Barnmorskeexamen</t>
  </si>
  <si>
    <t>Totalt antal nybörjare</t>
  </si>
  <si>
    <t xml:space="preserve">Annan examen </t>
  </si>
  <si>
    <t>Figur 9: Nybörjare på yrkesexamensprogram uppföljda till och med läsåret 2021/22. Andel examinerade totalt inom nominell studietid plus tre år efter kön. Procent</t>
  </si>
  <si>
    <t>Examensfekvens totalt tom 2021/22 program &gt; 200 nyb</t>
  </si>
  <si>
    <t xml:space="preserve">Män </t>
  </si>
  <si>
    <t>Diff kv-m</t>
  </si>
  <si>
    <t>Nybörjare</t>
  </si>
  <si>
    <t>Examen inom nominell studietid</t>
  </si>
  <si>
    <t xml:space="preserve">Apotekarexamen                                                        </t>
  </si>
  <si>
    <t xml:space="preserve">Arbetsterapeutexamen                                                  </t>
  </si>
  <si>
    <t xml:space="preserve">Arkitektexamen                                                        </t>
  </si>
  <si>
    <t xml:space="preserve">Biomedicinsk analytikerexamen                                         </t>
  </si>
  <si>
    <t xml:space="preserve">Civilekonomexamen                                                     </t>
  </si>
  <si>
    <t xml:space="preserve">Civilingenjörsexamen                                                  </t>
  </si>
  <si>
    <t xml:space="preserve">Fysioterapeutexamen                                                   </t>
  </si>
  <si>
    <t xml:space="preserve">Förskollärarexamen                                                    </t>
  </si>
  <si>
    <t xml:space="preserve">Grundlärarexamen                                                      </t>
  </si>
  <si>
    <t xml:space="preserve">Högskoleingenjörsexamen                                               </t>
  </si>
  <si>
    <t xml:space="preserve">Juristexamen                                                          </t>
  </si>
  <si>
    <t xml:space="preserve">Läkarexamen                                                           </t>
  </si>
  <si>
    <t xml:space="preserve">Psykologexamen                                                        </t>
  </si>
  <si>
    <t xml:space="preserve">Psykoterapeutexamen                                                   </t>
  </si>
  <si>
    <t xml:space="preserve">Receptarieexamen                                                      </t>
  </si>
  <si>
    <t xml:space="preserve">Röntgensjuksköterskeexamen                                            </t>
  </si>
  <si>
    <t xml:space="preserve">Sjuksköterskeexamen                                                   </t>
  </si>
  <si>
    <t xml:space="preserve">Socionomexamen                                                        </t>
  </si>
  <si>
    <t xml:space="preserve">Specialistsjuksköterskeexamen                                         </t>
  </si>
  <si>
    <t xml:space="preserve">Speciallärarexamen                                                    </t>
  </si>
  <si>
    <t xml:space="preserve">Specialpedagogexamen                                                  </t>
  </si>
  <si>
    <t xml:space="preserve">Studie- och yrkesvägledarexamen                                       </t>
  </si>
  <si>
    <t xml:space="preserve">Tandhygienistexamen                                                   </t>
  </si>
  <si>
    <t xml:space="preserve">Tandläkarexamen                                                       </t>
  </si>
  <si>
    <t xml:space="preserve">Yrkeslärarexamen                                                      </t>
  </si>
  <si>
    <t xml:space="preserve">Ämneslärarexamen                                                      </t>
  </si>
  <si>
    <t>Figur 10: Examensfrekvens för studenter på arbetsterapeututbildning 2006/07–2016/17</t>
  </si>
  <si>
    <t>2006/07</t>
  </si>
  <si>
    <t>2007/08</t>
  </si>
  <si>
    <t>2008/09</t>
  </si>
  <si>
    <t>2009/10</t>
  </si>
  <si>
    <t>2010/11</t>
  </si>
  <si>
    <t>2011/12</t>
  </si>
  <si>
    <t>Examen</t>
  </si>
  <si>
    <t>Registrerade</t>
  </si>
  <si>
    <t>06/07</t>
  </si>
  <si>
    <t>07/08</t>
  </si>
  <si>
    <t>08/09</t>
  </si>
  <si>
    <t>09/10</t>
  </si>
  <si>
    <t>10/11</t>
  </si>
  <si>
    <t>11/12</t>
  </si>
  <si>
    <t>12/13</t>
  </si>
  <si>
    <t>13/14</t>
  </si>
  <si>
    <t>14/15</t>
  </si>
  <si>
    <t>15/16</t>
  </si>
  <si>
    <t>16/17</t>
  </si>
  <si>
    <t>Arbetsterapuetexamen</t>
  </si>
  <si>
    <t>Registrerade i högskolan</t>
  </si>
  <si>
    <t>Figur 11: Examensfrekvens för studenter på biomedicinsk analytikerutbildning 2006/07–2016/17</t>
  </si>
  <si>
    <t>Biomedicinsk analytikerexamen</t>
  </si>
  <si>
    <t>Figur 12: Examensfrekvens för studenter på civilekonomutbildning 2009/10–2015/16</t>
  </si>
  <si>
    <t>Figur 13: Examensfrekvens för studenter på civilingenjörsutbildning 2004/05–2014/15</t>
  </si>
  <si>
    <t xml:space="preserve">2004/05                                                             </t>
  </si>
  <si>
    <t xml:space="preserve">2005/06                                                             </t>
  </si>
  <si>
    <t xml:space="preserve">2006/07                                                             </t>
  </si>
  <si>
    <t xml:space="preserve">2007/08                                                             </t>
  </si>
  <si>
    <t xml:space="preserve">2008/09                                                             </t>
  </si>
  <si>
    <t xml:space="preserve">2009/10                                                             </t>
  </si>
  <si>
    <t xml:space="preserve">2010/11                                                             </t>
  </si>
  <si>
    <t xml:space="preserve">2011/12                                                             </t>
  </si>
  <si>
    <t xml:space="preserve">2012/13                                                             </t>
  </si>
  <si>
    <t xml:space="preserve">2013/14                                                             </t>
  </si>
  <si>
    <t xml:space="preserve">2014/15                                                             </t>
  </si>
  <si>
    <t>04/05</t>
  </si>
  <si>
    <t>05/06</t>
  </si>
  <si>
    <t>Figur 14: Examensfrekvens för studenter på fysioterapeututbildning 2006/07–2016/17</t>
  </si>
  <si>
    <t>Figur 15: Examensfrekvens för studenter på förskollärarutbildning 2011/12–2015/16</t>
  </si>
  <si>
    <t>Figur 16: Examensfrekvens för studenter på grundlärarutbildning 2011/12–2015/16</t>
  </si>
  <si>
    <t>Figur 17: Examensfrekvens för studenter på högskoleingenjörsutbildning 2006/07–2016/17</t>
  </si>
  <si>
    <t>Figur 18: Examensfrekvens för studenter på juristutbildning 2004/05–2014/15</t>
  </si>
  <si>
    <t>Figur 19: Examensfrekvens för studenter på läkarutbildning 2003/04–2013/14</t>
  </si>
  <si>
    <t>2003/04</t>
  </si>
  <si>
    <t>03/04</t>
  </si>
  <si>
    <t>Figur 20: Examensfrekvens för studenter på psykologutbildning 2004/05–2014/15</t>
  </si>
  <si>
    <t>Figur 21: Examensfrekvens för studenter på sjuksköterskeutbildning 2006/07–2016/17</t>
  </si>
  <si>
    <t>Figur 22: Examensfrekvens för studenter på socionomutbildning 2005/06–2015/16</t>
  </si>
  <si>
    <t>2005/06</t>
  </si>
  <si>
    <t>Figur 23: Examensfrekvens för studenter på specialistsjuksköterskeutbildning 2007/08–2017/18</t>
  </si>
  <si>
    <t>17/18</t>
  </si>
  <si>
    <t>Specialistsjuksköterskeexamen</t>
  </si>
  <si>
    <t>Figur 24: Examensfrekvens för studenter på specialpedagogutbildning 2007/08–2017/18</t>
  </si>
  <si>
    <t>Färre än 30 nybörjare för kön innebär att antal och andelar endast redovisas på totalen</t>
  </si>
  <si>
    <t>Specialistpedagogexamen</t>
  </si>
  <si>
    <t>Figur 25: Examensfrekvens för studenter på yrkeslärarutbildning 2011/12–2017/18</t>
  </si>
  <si>
    <t>Figur 26: Examensfrekvens för studenter på ämneslärarutbildning 2011/12–2013/14</t>
  </si>
  <si>
    <t>Innehållsförteckning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</si>
</sst>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 #,##0.00_-;_-* &quot;-&quot;??_-;_-@_-"/>
    <numFmt numFmtId="164" formatCode="_-* #,##0_-;\-* #,##0_-;_-* &quot;-&quot;??_-;_-@_-"/>
    <numFmt numFmtId="165" formatCode="_-* #,##0.00\ _k_r_-;\-* #,##0.00\ _k_r_-;_-* &quot;-&quot;??\ _k_r_-;_-@_-"/>
  </numFmts>
  <fonts count="61" x14ac:knownFonts="1">
    <font>
      <sz val="10"/>
      <color theme="1"/>
      <name val="Roboto"/>
      <scheme val="minor"/>
    </font>
    <font>
      <sz val="11"/>
      <color theme="1"/>
      <name val="Roboto"/>
      <family val="2"/>
      <scheme val="minor"/>
    </font>
    <font>
      <b/>
      <sz val="50"/>
      <color theme="3"/>
      <name val="PT Serif"/>
      <family val="1"/>
    </font>
    <font>
      <b/>
      <sz val="24"/>
      <color theme="3"/>
      <name val="PT Serif"/>
      <family val="1"/>
    </font>
    <font>
      <b/>
      <sz val="13"/>
      <name val="PT Serif"/>
      <family val="1"/>
    </font>
    <font>
      <b/>
      <sz val="11"/>
      <name val="PT Serif"/>
      <family val="1"/>
    </font>
    <font>
      <b/>
      <sz val="10"/>
      <name val="Roboto"/>
    </font>
    <font>
      <b/>
      <sz val="8"/>
      <color theme="1"/>
      <name val="Roboto"/>
      <family val="2"/>
      <scheme val="minor"/>
    </font>
    <font>
      <sz val="8"/>
      <color theme="1"/>
      <name val="Roboto"/>
      <scheme val="minor"/>
    </font>
    <font>
      <sz val="8"/>
      <name val="Roboto"/>
      <scheme val="minor"/>
    </font>
    <font>
      <sz val="10"/>
      <color theme="3"/>
      <name val="Roboto"/>
      <scheme val="minor"/>
    </font>
    <font>
      <sz val="10"/>
      <color theme="1"/>
      <name val="Roboto"/>
      <scheme val="minor"/>
    </font>
    <font>
      <b/>
      <sz val="10"/>
      <color theme="1"/>
      <name val="Roboto"/>
      <scheme val="minor"/>
    </font>
    <font>
      <b/>
      <sz val="10"/>
      <name val="Roboto"/>
      <scheme val="minor"/>
    </font>
    <font>
      <sz val="10"/>
      <name val="Roboto"/>
      <scheme val="minor"/>
    </font>
    <font>
      <b/>
      <sz val="10"/>
      <color theme="3"/>
      <name val="Roboto"/>
      <scheme val="minor"/>
    </font>
    <font>
      <b/>
      <sz val="16"/>
      <name val="Roboto"/>
    </font>
    <font>
      <sz val="9"/>
      <name val="Roboto"/>
    </font>
    <font>
      <b/>
      <sz val="12"/>
      <name val="Roboto"/>
    </font>
    <font>
      <sz val="10"/>
      <color rgb="FF000000"/>
      <name val="Roboto"/>
    </font>
    <font>
      <u/>
      <sz val="10"/>
      <color theme="10"/>
      <name val="Roboto"/>
      <scheme val="minor"/>
    </font>
    <font>
      <b/>
      <sz val="10"/>
      <color rgb="FF000000"/>
      <name val="Roboto"/>
    </font>
    <font>
      <sz val="10"/>
      <color theme="1"/>
      <name val="Roboto"/>
    </font>
    <font>
      <u/>
      <sz val="10"/>
      <color theme="10"/>
      <name val="Roboto"/>
    </font>
    <font>
      <sz val="10"/>
      <color theme="1"/>
      <name val="Roboto"/>
      <family val="2"/>
      <scheme val="minor"/>
    </font>
    <font>
      <b/>
      <vertAlign val="superscript"/>
      <sz val="10"/>
      <color theme="3"/>
      <name val="Roboto"/>
      <scheme val="minor"/>
    </font>
    <font>
      <sz val="10"/>
      <name val="Roboto"/>
    </font>
    <font>
      <b/>
      <u/>
      <sz val="10"/>
      <color theme="1"/>
      <name val="Roboto"/>
    </font>
    <font>
      <b/>
      <sz val="10"/>
      <color theme="1"/>
      <name val="Roboto"/>
      <family val="2"/>
      <scheme val="minor"/>
    </font>
    <font>
      <sz val="8"/>
      <color theme="1"/>
      <name val="Arial"/>
      <family val="2"/>
    </font>
    <font>
      <b/>
      <sz val="10"/>
      <color rgb="FF1E00BE"/>
      <name val="Roboto"/>
    </font>
    <font>
      <b/>
      <sz val="11"/>
      <color theme="1"/>
      <name val="Roboto"/>
      <family val="2"/>
      <scheme val="minor"/>
    </font>
    <font>
      <sz val="10"/>
      <color rgb="FF1E00BE"/>
      <name val="Roboto"/>
    </font>
    <font>
      <sz val="9"/>
      <color theme="1"/>
      <name val="Arial"/>
      <family val="2"/>
    </font>
    <font>
      <b/>
      <sz val="10"/>
      <color theme="3"/>
      <name val="Roboto"/>
      <family val="2"/>
      <scheme val="minor"/>
    </font>
    <font>
      <sz val="10"/>
      <color theme="3"/>
      <name val="Roboto"/>
      <family val="2"/>
      <scheme val="minor"/>
    </font>
    <font>
      <sz val="8"/>
      <name val="Arial"/>
      <family val="2"/>
    </font>
    <font>
      <sz val="8"/>
      <color rgb="FF00B050"/>
      <name val="Arial"/>
      <family val="2"/>
    </font>
    <font>
      <sz val="8"/>
      <color theme="1"/>
      <name val="Roboto"/>
      <family val="2"/>
      <scheme val="minor"/>
    </font>
    <font>
      <sz val="8"/>
      <color indexed="10"/>
      <name val="Arial"/>
      <family val="2"/>
    </font>
    <font>
      <sz val="8"/>
      <color indexed="8"/>
      <name val="Arial"/>
      <family val="2"/>
    </font>
    <font>
      <sz val="7"/>
      <color indexed="8"/>
      <name val="Arial"/>
      <family val="2"/>
    </font>
    <font>
      <sz val="11"/>
      <color indexed="8"/>
      <name val="Calibri"/>
      <family val="2"/>
    </font>
    <font>
      <sz val="8"/>
      <name val="Roboto"/>
      <family val="2"/>
      <scheme val="minor"/>
    </font>
    <font>
      <i/>
      <sz val="8"/>
      <color indexed="8"/>
      <name val="Arial"/>
      <family val="2"/>
    </font>
    <font>
      <sz val="9"/>
      <name val="Arial"/>
      <family val="2"/>
    </font>
    <font>
      <b/>
      <sz val="10"/>
      <name val="Arial"/>
      <family val="2"/>
    </font>
    <font>
      <sz val="9"/>
      <name val="Helvetica"/>
      <family val="2"/>
    </font>
    <font>
      <sz val="10"/>
      <name val="Arial"/>
      <family val="2"/>
    </font>
    <font>
      <b/>
      <sz val="8"/>
      <name val="Arial"/>
      <family val="2"/>
    </font>
    <font>
      <i/>
      <sz val="8"/>
      <name val="Arial"/>
      <family val="2"/>
    </font>
    <font>
      <sz val="8"/>
      <color rgb="FFFF0000"/>
      <name val="Arial"/>
      <family val="2"/>
    </font>
    <font>
      <i/>
      <sz val="8"/>
      <color rgb="FFFF0000"/>
      <name val="Arial"/>
      <family val="2"/>
    </font>
    <font>
      <sz val="9"/>
      <color rgb="FFFF0000"/>
      <name val="Helvetica"/>
      <family val="2"/>
    </font>
    <font>
      <sz val="8"/>
      <color indexed="8"/>
      <name val="Calibri"/>
      <family val="2"/>
    </font>
    <font>
      <i/>
      <sz val="8"/>
      <color indexed="10"/>
      <name val="Arial"/>
      <family val="2"/>
    </font>
    <font>
      <i/>
      <sz val="8"/>
      <color theme="1"/>
      <name val="Arial"/>
      <family val="2"/>
    </font>
    <font>
      <sz val="10"/>
      <name val="Roboto"/>
      <family val="2"/>
      <scheme val="minor"/>
    </font>
    <font>
      <sz val="9"/>
      <name val="Times New Roman"/>
      <family val="1"/>
    </font>
    <font>
      <i/>
      <sz val="9"/>
      <name val="Helvetica"/>
      <family val="2"/>
    </font>
    <font>
      <b/>
      <sz val="10"/>
      <color theme="1"/>
      <name val="Roboto"/>
    </font>
  </fonts>
  <fills count="5">
    <fill>
      <patternFill patternType="none"/>
    </fill>
    <fill>
      <patternFill patternType="gray125"/>
    </fill>
    <fill>
      <patternFill patternType="solid">
        <fgColor rgb="FFEDEDFF"/>
        <bgColor indexed="64"/>
      </patternFill>
    </fill>
    <fill>
      <patternFill patternType="solid">
        <fgColor rgb="FFC0C0C0"/>
        <bgColor rgb="FF000000"/>
      </patternFill>
    </fill>
    <fill>
      <patternFill patternType="solid">
        <fgColor rgb="FFFFFFFF"/>
        <bgColor indexed="64"/>
      </patternFill>
    </fill>
  </fills>
  <borders count="48">
    <border>
      <left/>
      <right/>
      <top/>
      <bottom/>
      <diagonal/>
    </border>
    <border>
      <left/>
      <right/>
      <top style="thin">
        <color theme="3"/>
      </top>
      <bottom style="thin">
        <color theme="3"/>
      </bottom>
      <diagonal/>
    </border>
    <border>
      <left/>
      <right style="thin">
        <color theme="3"/>
      </right>
      <top style="medium">
        <color theme="3"/>
      </top>
      <bottom style="medium">
        <color theme="3"/>
      </bottom>
      <diagonal/>
    </border>
    <border>
      <left style="thin">
        <color theme="3"/>
      </left>
      <right/>
      <top style="medium">
        <color theme="3"/>
      </top>
      <bottom style="medium">
        <color theme="3"/>
      </bottom>
      <diagonal/>
    </border>
    <border>
      <left/>
      <right/>
      <top style="medium">
        <color theme="3"/>
      </top>
      <bottom style="medium">
        <color theme="3"/>
      </bottom>
      <diagonal/>
    </border>
    <border>
      <left style="thin">
        <color theme="3"/>
      </left>
      <right style="thin">
        <color theme="3"/>
      </right>
      <top style="medium">
        <color theme="3"/>
      </top>
      <bottom style="medium">
        <color theme="3"/>
      </bottom>
      <diagonal/>
    </border>
    <border>
      <left style="thin">
        <color theme="3"/>
      </left>
      <right/>
      <top style="thin">
        <color theme="3"/>
      </top>
      <bottom style="medium">
        <color theme="3"/>
      </bottom>
      <diagonal/>
    </border>
    <border>
      <left/>
      <right/>
      <top style="medium">
        <color theme="3"/>
      </top>
      <bottom/>
      <diagonal/>
    </border>
    <border>
      <left style="thin">
        <color theme="3"/>
      </left>
      <right/>
      <top style="medium">
        <color theme="3"/>
      </top>
      <bottom/>
      <diagonal/>
    </border>
    <border>
      <left/>
      <right/>
      <top style="thin">
        <color theme="3"/>
      </top>
      <bottom/>
      <diagonal/>
    </border>
    <border>
      <left style="thin">
        <color theme="3"/>
      </left>
      <right/>
      <top style="thin">
        <color theme="3"/>
      </top>
      <bottom/>
      <diagonal/>
    </border>
    <border>
      <left/>
      <right/>
      <top style="thin">
        <color theme="3"/>
      </top>
      <bottom style="medium">
        <color theme="3"/>
      </bottom>
      <diagonal/>
    </border>
    <border>
      <left style="thin">
        <color theme="3"/>
      </left>
      <right style="thin">
        <color theme="3"/>
      </right>
      <top style="medium">
        <color theme="3"/>
      </top>
      <bottom/>
      <diagonal/>
    </border>
    <border>
      <left style="thin">
        <color theme="3"/>
      </left>
      <right style="thin">
        <color theme="3"/>
      </right>
      <top/>
      <bottom/>
      <diagonal/>
    </border>
    <border>
      <left style="thin">
        <color theme="3"/>
      </left>
      <right style="thin">
        <color theme="3"/>
      </right>
      <top/>
      <bottom style="medium">
        <color theme="3"/>
      </bottom>
      <diagonal/>
    </border>
    <border>
      <left style="thin">
        <color theme="3"/>
      </left>
      <right/>
      <top/>
      <bottom style="medium">
        <color theme="3"/>
      </bottom>
      <diagonal/>
    </border>
    <border>
      <left style="medium">
        <color theme="3"/>
      </left>
      <right style="medium">
        <color theme="3"/>
      </right>
      <top style="medium">
        <color theme="3"/>
      </top>
      <bottom style="medium">
        <color theme="3"/>
      </bottom>
      <diagonal/>
    </border>
    <border>
      <left style="medium">
        <color theme="3"/>
      </left>
      <right/>
      <top style="medium">
        <color theme="3"/>
      </top>
      <bottom style="medium">
        <color theme="3"/>
      </bottom>
      <diagonal/>
    </border>
    <border>
      <left/>
      <right style="medium">
        <color theme="3"/>
      </right>
      <top style="medium">
        <color theme="3"/>
      </top>
      <bottom style="medium">
        <color theme="3"/>
      </bottom>
      <diagonal/>
    </border>
    <border>
      <left/>
      <right style="medium">
        <color theme="3"/>
      </right>
      <top/>
      <bottom/>
      <diagonal/>
    </border>
    <border>
      <left style="medium">
        <color theme="3"/>
      </left>
      <right style="medium">
        <color rgb="FF1E00BE"/>
      </right>
      <top/>
      <bottom style="thick">
        <color rgb="FF1E00BE"/>
      </bottom>
      <diagonal/>
    </border>
    <border>
      <left/>
      <right style="medium">
        <color rgb="FF1E00BE"/>
      </right>
      <top/>
      <bottom style="thick">
        <color rgb="FF1E00BE"/>
      </bottom>
      <diagonal/>
    </border>
    <border>
      <left style="medium">
        <color rgb="FF1E00BE"/>
      </left>
      <right style="medium">
        <color rgb="FF1E00BE"/>
      </right>
      <top/>
      <bottom style="thick">
        <color rgb="FF1E00BE"/>
      </bottom>
      <diagonal/>
    </border>
    <border>
      <left/>
      <right style="medium">
        <color theme="3"/>
      </right>
      <top style="medium">
        <color theme="3"/>
      </top>
      <bottom style="thick">
        <color rgb="FF1E00BE"/>
      </bottom>
      <diagonal/>
    </border>
    <border>
      <left style="medium">
        <color theme="3"/>
      </left>
      <right style="medium">
        <color rgb="FF1E00BE"/>
      </right>
      <top/>
      <bottom style="medium">
        <color rgb="FF1E00BE"/>
      </bottom>
      <diagonal/>
    </border>
    <border>
      <left/>
      <right style="medium">
        <color rgb="FF1E00BE"/>
      </right>
      <top/>
      <bottom style="medium">
        <color rgb="FF1E00BE"/>
      </bottom>
      <diagonal/>
    </border>
    <border>
      <left/>
      <right style="medium">
        <color theme="3"/>
      </right>
      <top/>
      <bottom style="medium">
        <color rgb="FF1E00BE"/>
      </bottom>
      <diagonal/>
    </border>
    <border>
      <left/>
      <right style="medium">
        <color theme="3"/>
      </right>
      <top style="medium">
        <color rgb="FF1E00BE"/>
      </top>
      <bottom style="medium">
        <color rgb="FF1E00BE"/>
      </bottom>
      <diagonal/>
    </border>
    <border>
      <left style="medium">
        <color theme="3"/>
      </left>
      <right style="medium">
        <color theme="3"/>
      </right>
      <top style="medium">
        <color rgb="FF1E00BE"/>
      </top>
      <bottom style="medium">
        <color rgb="FF1E00BE"/>
      </bottom>
      <diagonal/>
    </border>
    <border>
      <left/>
      <right style="medium">
        <color theme="3"/>
      </right>
      <top/>
      <bottom style="thick">
        <color rgb="FF1E00BE"/>
      </bottom>
      <diagonal/>
    </border>
    <border>
      <left/>
      <right/>
      <top/>
      <bottom style="medium">
        <color theme="3"/>
      </bottom>
      <diagonal/>
    </border>
    <border>
      <left/>
      <right/>
      <top style="medium">
        <color rgb="FF1E00BE"/>
      </top>
      <bottom style="medium">
        <color theme="3"/>
      </bottom>
      <diagonal/>
    </border>
    <border>
      <left style="medium">
        <color rgb="FF1E00BE"/>
      </left>
      <right style="medium">
        <color theme="3"/>
      </right>
      <top/>
      <bottom/>
      <diagonal/>
    </border>
    <border>
      <left style="medium">
        <color theme="3"/>
      </left>
      <right style="medium">
        <color rgb="FF1E00BE"/>
      </right>
      <top style="medium">
        <color theme="3"/>
      </top>
      <bottom style="medium">
        <color theme="3"/>
      </bottom>
      <diagonal/>
    </border>
    <border>
      <left style="thin">
        <color theme="3"/>
      </left>
      <right style="medium">
        <color theme="3"/>
      </right>
      <top style="medium">
        <color theme="3"/>
      </top>
      <bottom style="medium">
        <color theme="3"/>
      </bottom>
      <diagonal/>
    </border>
    <border>
      <left/>
      <right style="medium">
        <color rgb="FF1E00BE"/>
      </right>
      <top style="medium">
        <color theme="3"/>
      </top>
      <bottom style="medium">
        <color theme="3"/>
      </bottom>
      <diagonal/>
    </border>
    <border>
      <left style="thin">
        <color indexed="64"/>
      </left>
      <right style="thin">
        <color indexed="64"/>
      </right>
      <top/>
      <bottom style="medium">
        <color theme="3"/>
      </bottom>
      <diagonal/>
    </border>
    <border>
      <left style="medium">
        <color theme="3"/>
      </left>
      <right style="medium">
        <color theme="3"/>
      </right>
      <top/>
      <bottom/>
      <diagonal/>
    </border>
    <border>
      <left style="medium">
        <color theme="3"/>
      </left>
      <right style="medium">
        <color theme="3"/>
      </right>
      <top/>
      <bottom style="medium">
        <color rgb="FF1E00BE"/>
      </bottom>
      <diagonal/>
    </border>
    <border>
      <left style="medium">
        <color theme="3"/>
      </left>
      <right style="medium">
        <color theme="3"/>
      </right>
      <top/>
      <bottom style="medium">
        <color theme="3"/>
      </bottom>
      <diagonal/>
    </border>
    <border>
      <left style="medium">
        <color theme="3"/>
      </left>
      <right style="medium">
        <color theme="3"/>
      </right>
      <top style="medium">
        <color theme="3"/>
      </top>
      <bottom/>
      <diagonal/>
    </border>
    <border>
      <left/>
      <right style="medium">
        <color theme="3"/>
      </right>
      <top/>
      <bottom style="medium">
        <color theme="3"/>
      </bottom>
      <diagonal/>
    </border>
    <border>
      <left style="medium">
        <color theme="3"/>
      </left>
      <right style="medium">
        <color theme="3"/>
      </right>
      <top style="medium">
        <color rgb="FF1E00BE"/>
      </top>
      <bottom/>
      <diagonal/>
    </border>
    <border>
      <left style="medium">
        <color theme="3"/>
      </left>
      <right style="medium">
        <color rgb="FF1E00BE"/>
      </right>
      <top/>
      <bottom style="medium">
        <color theme="3"/>
      </bottom>
      <diagonal/>
    </border>
    <border>
      <left style="thin">
        <color indexed="64"/>
      </left>
      <right style="medium">
        <color theme="3"/>
      </right>
      <top style="medium">
        <color theme="3"/>
      </top>
      <bottom/>
      <diagonal/>
    </border>
    <border>
      <left style="thin">
        <color indexed="64"/>
      </left>
      <right style="medium">
        <color theme="3"/>
      </right>
      <top/>
      <bottom/>
      <diagonal/>
    </border>
    <border>
      <left style="thin">
        <color indexed="64"/>
      </left>
      <right style="medium">
        <color theme="3"/>
      </right>
      <top/>
      <bottom style="medium">
        <color theme="3"/>
      </bottom>
      <diagonal/>
    </border>
    <border>
      <left style="medium">
        <color theme="3"/>
      </left>
      <right style="medium">
        <color rgb="FF1E00BE"/>
      </right>
      <top/>
      <bottom/>
      <diagonal/>
    </border>
  </borders>
  <cellStyleXfs count="30">
    <xf numFmtId="0" fontId="0" fillId="0" borderId="0">
      <alignment vertical="top"/>
    </xf>
    <xf numFmtId="0" fontId="2" fillId="0" borderId="0" applyNumberFormat="0" applyFill="0" applyBorder="0" applyAlignment="0" applyProtection="0"/>
    <xf numFmtId="0" fontId="3" fillId="0" borderId="0" applyNumberFormat="0" applyFill="0" applyAlignment="0" applyProtection="0"/>
    <xf numFmtId="0" fontId="4" fillId="0" borderId="0" applyNumberFormat="0" applyFill="0" applyAlignment="0" applyProtection="0"/>
    <xf numFmtId="0" fontId="5" fillId="0" borderId="0" applyNumberFormat="0" applyFill="0" applyAlignment="0" applyProtection="0"/>
    <xf numFmtId="0" fontId="6" fillId="0" borderId="0" applyNumberFormat="0" applyFill="0" applyBorder="0" applyAlignment="0" applyProtection="0"/>
    <xf numFmtId="0" fontId="7" fillId="0" borderId="1" applyNumberFormat="0" applyFill="0" applyAlignment="0"/>
    <xf numFmtId="0" fontId="8" fillId="2" borderId="0" applyNumberFormat="0" applyFont="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0" fillId="0" borderId="0" applyNumberFormat="0" applyFill="0" applyBorder="0" applyProtection="0">
      <alignment horizontal="right" vertical="center"/>
    </xf>
    <xf numFmtId="0" fontId="10" fillId="0" borderId="0" applyNumberFormat="0" applyFill="0" applyBorder="0" applyProtection="0">
      <alignment horizontal="left"/>
    </xf>
    <xf numFmtId="0" fontId="10" fillId="0" borderId="0" applyFill="0" applyBorder="0" applyProtection="0">
      <alignment horizontal="left" vertical="center"/>
    </xf>
    <xf numFmtId="0" fontId="20" fillId="0" borderId="0" applyNumberFormat="0" applyFill="0" applyBorder="0" applyAlignment="0" applyProtection="0">
      <alignment vertical="top"/>
    </xf>
    <xf numFmtId="0" fontId="24" fillId="0" borderId="0">
      <alignment vertical="top"/>
    </xf>
    <xf numFmtId="43" fontId="11" fillId="0" borderId="0" applyFont="0" applyFill="0" applyBorder="0" applyAlignment="0" applyProtection="0"/>
    <xf numFmtId="9" fontId="11" fillId="0" borderId="0" applyFont="0" applyFill="0" applyBorder="0" applyAlignment="0" applyProtection="0"/>
    <xf numFmtId="0" fontId="24" fillId="0" borderId="0"/>
    <xf numFmtId="0" fontId="1" fillId="0" borderId="0"/>
    <xf numFmtId="9" fontId="1" fillId="0" borderId="0" applyFont="0" applyFill="0" applyBorder="0" applyAlignment="0" applyProtection="0"/>
    <xf numFmtId="0" fontId="36" fillId="0" borderId="0"/>
    <xf numFmtId="0" fontId="40" fillId="0" borderId="0"/>
    <xf numFmtId="0" fontId="42" fillId="0" borderId="0"/>
    <xf numFmtId="0" fontId="40" fillId="0" borderId="0"/>
    <xf numFmtId="0" fontId="47" fillId="0" borderId="0"/>
    <xf numFmtId="0" fontId="48" fillId="0" borderId="0"/>
    <xf numFmtId="0" fontId="48" fillId="0" borderId="0"/>
    <xf numFmtId="9" fontId="48" fillId="0" borderId="0" applyFont="0" applyFill="0" applyBorder="0" applyAlignment="0" applyProtection="0"/>
  </cellStyleXfs>
  <cellXfs count="271">
    <xf numFmtId="0" fontId="0" fillId="0" borderId="0" xfId="0">
      <alignment vertical="top"/>
    </xf>
    <xf numFmtId="0" fontId="0" fillId="0" borderId="0" xfId="0" applyFont="1">
      <alignment vertical="top"/>
    </xf>
    <xf numFmtId="0" fontId="15" fillId="0" borderId="2" xfId="0" applyFont="1" applyBorder="1">
      <alignment vertical="top"/>
    </xf>
    <xf numFmtId="0" fontId="0" fillId="0" borderId="0" xfId="0">
      <alignment vertical="top"/>
    </xf>
    <xf numFmtId="0" fontId="16" fillId="0" borderId="0" xfId="0" applyFont="1" applyAlignment="1"/>
    <xf numFmtId="0" fontId="17" fillId="0" borderId="0" xfId="0" applyFont="1" applyAlignment="1"/>
    <xf numFmtId="0" fontId="0" fillId="0" borderId="0" xfId="0" applyAlignment="1"/>
    <xf numFmtId="0" fontId="17" fillId="0" borderId="0" xfId="0" applyFont="1" applyAlignment="1">
      <alignment wrapText="1"/>
    </xf>
    <xf numFmtId="0" fontId="18" fillId="3" borderId="0" xfId="0" applyFont="1" applyFill="1" applyAlignment="1"/>
    <xf numFmtId="0" fontId="19" fillId="0" borderId="0" xfId="0" applyFont="1" applyAlignment="1"/>
    <xf numFmtId="0" fontId="19" fillId="0" borderId="0" xfId="0" applyFont="1">
      <alignment vertical="top"/>
    </xf>
    <xf numFmtId="0" fontId="21" fillId="0" borderId="0" xfId="0" applyFont="1" applyAlignment="1"/>
    <xf numFmtId="0" fontId="22" fillId="0" borderId="0" xfId="0" applyFont="1" applyAlignment="1"/>
    <xf numFmtId="0" fontId="23" fillId="0" borderId="0" xfId="15" applyFont="1" applyAlignment="1">
      <alignment vertical="top"/>
    </xf>
    <xf numFmtId="0" fontId="21" fillId="0" borderId="0" xfId="0" applyFont="1">
      <alignment vertical="top"/>
    </xf>
    <xf numFmtId="0" fontId="24" fillId="0" borderId="0" xfId="16">
      <alignment vertical="top"/>
    </xf>
    <xf numFmtId="0" fontId="12" fillId="0" borderId="0" xfId="16" applyFont="1">
      <alignment vertical="top"/>
    </xf>
    <xf numFmtId="0" fontId="15" fillId="0" borderId="4" xfId="0" applyFont="1" applyBorder="1">
      <alignment vertical="top"/>
    </xf>
    <xf numFmtId="0" fontId="12" fillId="0" borderId="0" xfId="0" applyFont="1">
      <alignment vertical="top"/>
    </xf>
    <xf numFmtId="0" fontId="15" fillId="0" borderId="7" xfId="0" applyFont="1" applyBorder="1">
      <alignment vertical="top"/>
    </xf>
    <xf numFmtId="0" fontId="15" fillId="0" borderId="8" xfId="0" applyFont="1" applyBorder="1">
      <alignment vertical="top"/>
    </xf>
    <xf numFmtId="0" fontId="15" fillId="0" borderId="8" xfId="0" applyFont="1" applyBorder="1" applyAlignment="1">
      <alignment horizontal="right" vertical="top"/>
    </xf>
    <xf numFmtId="0" fontId="15" fillId="2" borderId="7" xfId="0" applyFont="1" applyFill="1" applyBorder="1">
      <alignment vertical="top"/>
    </xf>
    <xf numFmtId="0" fontId="15" fillId="2" borderId="8" xfId="0" applyFont="1" applyFill="1" applyBorder="1">
      <alignment vertical="top"/>
    </xf>
    <xf numFmtId="3" fontId="15" fillId="2" borderId="8" xfId="0" applyNumberFormat="1" applyFont="1" applyFill="1" applyBorder="1" applyAlignment="1">
      <alignment horizontal="right" vertical="top"/>
    </xf>
    <xf numFmtId="0" fontId="10" fillId="0" borderId="9" xfId="0" applyFont="1" applyFill="1" applyBorder="1">
      <alignment vertical="top"/>
    </xf>
    <xf numFmtId="0" fontId="10" fillId="0" borderId="10" xfId="0" applyFont="1" applyFill="1" applyBorder="1">
      <alignment vertical="top"/>
    </xf>
    <xf numFmtId="3" fontId="10" fillId="0" borderId="10" xfId="0" applyNumberFormat="1" applyFont="1" applyFill="1" applyBorder="1" applyAlignment="1">
      <alignment horizontal="right" vertical="top"/>
    </xf>
    <xf numFmtId="0" fontId="10" fillId="2" borderId="9" xfId="0" applyFont="1" applyFill="1" applyBorder="1">
      <alignment vertical="top"/>
    </xf>
    <xf numFmtId="0" fontId="10" fillId="2" borderId="10" xfId="0" applyFont="1" applyFill="1" applyBorder="1">
      <alignment vertical="top"/>
    </xf>
    <xf numFmtId="3" fontId="10" fillId="2" borderId="10" xfId="0" applyNumberFormat="1" applyFont="1" applyFill="1" applyBorder="1" applyAlignment="1">
      <alignment horizontal="right" vertical="top"/>
    </xf>
    <xf numFmtId="0" fontId="15" fillId="2" borderId="9" xfId="0" applyFont="1" applyFill="1" applyBorder="1">
      <alignment vertical="top"/>
    </xf>
    <xf numFmtId="0" fontId="15" fillId="2" borderId="10" xfId="0" applyFont="1" applyFill="1" applyBorder="1">
      <alignment vertical="top"/>
    </xf>
    <xf numFmtId="3" fontId="15" fillId="2" borderId="10" xfId="0" applyNumberFormat="1" applyFont="1" applyFill="1" applyBorder="1" applyAlignment="1">
      <alignment horizontal="right" vertical="top"/>
    </xf>
    <xf numFmtId="0" fontId="10" fillId="0" borderId="11" xfId="0" applyFont="1" applyFill="1" applyBorder="1">
      <alignment vertical="top"/>
    </xf>
    <xf numFmtId="0" fontId="10" fillId="0" borderId="6" xfId="0" applyFont="1" applyFill="1" applyBorder="1">
      <alignment vertical="top"/>
    </xf>
    <xf numFmtId="3" fontId="10" fillId="0" borderId="6" xfId="0" applyNumberFormat="1" applyFont="1" applyFill="1" applyBorder="1" applyAlignment="1">
      <alignment horizontal="right" vertical="top"/>
    </xf>
    <xf numFmtId="0" fontId="15" fillId="0" borderId="5" xfId="0" applyFont="1" applyBorder="1">
      <alignment vertical="top"/>
    </xf>
    <xf numFmtId="0" fontId="15" fillId="0" borderId="9" xfId="0" applyFont="1" applyFill="1" applyBorder="1">
      <alignment vertical="top"/>
    </xf>
    <xf numFmtId="0" fontId="15" fillId="0" borderId="10" xfId="0" applyFont="1" applyFill="1" applyBorder="1">
      <alignment vertical="top"/>
    </xf>
    <xf numFmtId="3" fontId="15" fillId="0" borderId="10" xfId="0" applyNumberFormat="1" applyFont="1" applyFill="1" applyBorder="1" applyAlignment="1">
      <alignment horizontal="right" vertical="top"/>
    </xf>
    <xf numFmtId="0" fontId="10" fillId="2" borderId="11" xfId="0" applyFont="1" applyFill="1" applyBorder="1">
      <alignment vertical="top"/>
    </xf>
    <xf numFmtId="0" fontId="10" fillId="2" borderId="6" xfId="0" applyFont="1" applyFill="1" applyBorder="1">
      <alignment vertical="top"/>
    </xf>
    <xf numFmtId="3" fontId="10" fillId="2" borderId="6" xfId="0" applyNumberFormat="1" applyFont="1" applyFill="1" applyBorder="1" applyAlignment="1">
      <alignment horizontal="right" vertical="top"/>
    </xf>
    <xf numFmtId="0" fontId="15" fillId="2" borderId="8" xfId="0" applyFont="1" applyFill="1" applyBorder="1" applyAlignment="1">
      <alignment horizontal="right" vertical="top"/>
    </xf>
    <xf numFmtId="0" fontId="10" fillId="0" borderId="10" xfId="0" applyFont="1" applyFill="1" applyBorder="1" applyAlignment="1">
      <alignment horizontal="right" vertical="top"/>
    </xf>
    <xf numFmtId="0" fontId="10" fillId="2" borderId="10" xfId="0" applyFont="1" applyFill="1" applyBorder="1" applyAlignment="1">
      <alignment horizontal="right" vertical="top"/>
    </xf>
    <xf numFmtId="0" fontId="15" fillId="2" borderId="10" xfId="0" applyFont="1" applyFill="1" applyBorder="1" applyAlignment="1">
      <alignment horizontal="right" vertical="top"/>
    </xf>
    <xf numFmtId="0" fontId="15" fillId="0" borderId="10" xfId="0" applyFont="1" applyFill="1" applyBorder="1" applyAlignment="1">
      <alignment horizontal="right" vertical="top"/>
    </xf>
    <xf numFmtId="0" fontId="10" fillId="0" borderId="6" xfId="0" applyFont="1" applyFill="1" applyBorder="1" applyAlignment="1">
      <alignment horizontal="right" vertical="top"/>
    </xf>
    <xf numFmtId="0" fontId="15" fillId="0" borderId="8" xfId="0" applyFont="1" applyBorder="1" applyAlignment="1">
      <alignment horizontal="right" vertical="center" wrapText="1"/>
    </xf>
    <xf numFmtId="0" fontId="6" fillId="0" borderId="0" xfId="0" applyFont="1" applyAlignment="1">
      <alignment vertical="top" wrapText="1"/>
    </xf>
    <xf numFmtId="0" fontId="26" fillId="0" borderId="0" xfId="0" applyFont="1" applyAlignment="1">
      <alignment vertical="top" wrapText="1"/>
    </xf>
    <xf numFmtId="0" fontId="6" fillId="0" borderId="0" xfId="0" applyFont="1" applyAlignment="1">
      <alignment wrapText="1"/>
    </xf>
    <xf numFmtId="0" fontId="19" fillId="0" borderId="0" xfId="0" applyFont="1" applyAlignment="1">
      <alignment wrapText="1"/>
    </xf>
    <xf numFmtId="0" fontId="19" fillId="0" borderId="0" xfId="0" applyFont="1" applyAlignment="1">
      <alignment horizontal="right" wrapText="1"/>
    </xf>
    <xf numFmtId="0" fontId="20" fillId="0" borderId="0" xfId="15" applyAlignment="1">
      <alignment vertical="top"/>
    </xf>
    <xf numFmtId="0" fontId="27" fillId="0" borderId="0" xfId="0" applyFont="1" applyAlignment="1"/>
    <xf numFmtId="0" fontId="20" fillId="0" borderId="0" xfId="15" applyAlignment="1"/>
    <xf numFmtId="0" fontId="20" fillId="0" borderId="0" xfId="15">
      <alignment vertical="top"/>
    </xf>
    <xf numFmtId="0" fontId="20" fillId="0" borderId="0" xfId="15" applyAlignment="1">
      <alignment horizontal="left" vertical="top"/>
    </xf>
    <xf numFmtId="0" fontId="24" fillId="0" borderId="0" xfId="19"/>
    <xf numFmtId="0" fontId="28" fillId="0" borderId="0" xfId="19" applyFont="1"/>
    <xf numFmtId="0" fontId="12" fillId="0" borderId="0" xfId="0" applyFont="1" applyAlignment="1">
      <alignment horizontal="left"/>
    </xf>
    <xf numFmtId="3" fontId="29" fillId="0" borderId="0" xfId="0" applyNumberFormat="1" applyFont="1" applyAlignment="1"/>
    <xf numFmtId="1" fontId="29" fillId="0" borderId="0" xfId="0" applyNumberFormat="1" applyFont="1" applyAlignment="1"/>
    <xf numFmtId="0" fontId="0" fillId="0" borderId="0" xfId="0" applyAlignment="1">
      <alignment horizontal="left"/>
    </xf>
    <xf numFmtId="0" fontId="30" fillId="4" borderId="16" xfId="0" applyFont="1" applyFill="1" applyBorder="1" applyAlignment="1">
      <alignment vertical="center" wrapText="1"/>
    </xf>
    <xf numFmtId="0" fontId="12" fillId="0" borderId="19" xfId="19" applyFont="1" applyBorder="1"/>
    <xf numFmtId="0" fontId="30" fillId="4" borderId="18" xfId="0" applyFont="1" applyFill="1" applyBorder="1" applyAlignment="1">
      <alignment vertical="center" wrapText="1"/>
    </xf>
    <xf numFmtId="0" fontId="31" fillId="0" borderId="0" xfId="19" applyFont="1"/>
    <xf numFmtId="0" fontId="30" fillId="4" borderId="20" xfId="0" applyFont="1" applyFill="1" applyBorder="1" applyAlignment="1">
      <alignment vertical="center" wrapText="1"/>
    </xf>
    <xf numFmtId="0" fontId="30" fillId="4" borderId="21" xfId="0" applyFont="1" applyFill="1" applyBorder="1" applyAlignment="1">
      <alignment horizontal="center" vertical="center" wrapText="1"/>
    </xf>
    <xf numFmtId="0" fontId="30" fillId="4" borderId="22" xfId="0" applyFont="1" applyFill="1" applyBorder="1" applyAlignment="1">
      <alignment horizontal="center" vertical="center" wrapText="1"/>
    </xf>
    <xf numFmtId="0" fontId="30" fillId="4" borderId="23" xfId="0" applyFont="1" applyFill="1" applyBorder="1" applyAlignment="1">
      <alignment horizontal="center" vertical="center" wrapText="1"/>
    </xf>
    <xf numFmtId="0" fontId="30" fillId="4" borderId="21" xfId="0" applyFont="1" applyFill="1" applyBorder="1" applyAlignment="1">
      <alignment vertical="center" wrapText="1"/>
    </xf>
    <xf numFmtId="0" fontId="30" fillId="4" borderId="22" xfId="0" applyFont="1" applyFill="1" applyBorder="1" applyAlignment="1">
      <alignment vertical="center" wrapText="1"/>
    </xf>
    <xf numFmtId="0" fontId="32" fillId="2" borderId="24" xfId="0" applyFont="1" applyFill="1" applyBorder="1" applyAlignment="1">
      <alignment vertical="center" wrapText="1"/>
    </xf>
    <xf numFmtId="164" fontId="32" fillId="2" borderId="25" xfId="17" applyNumberFormat="1" applyFont="1" applyFill="1" applyBorder="1" applyAlignment="1">
      <alignment vertical="center" wrapText="1"/>
    </xf>
    <xf numFmtId="164" fontId="32" fillId="2" borderId="26" xfId="17" applyNumberFormat="1" applyFont="1" applyFill="1" applyBorder="1" applyAlignment="1">
      <alignment vertical="center" wrapText="1"/>
    </xf>
    <xf numFmtId="3" fontId="0" fillId="0" borderId="19" xfId="19" applyNumberFormat="1" applyFont="1" applyBorder="1"/>
    <xf numFmtId="0" fontId="32" fillId="2" borderId="25" xfId="0" applyFont="1" applyFill="1" applyBorder="1" applyAlignment="1">
      <alignment vertical="center" wrapText="1"/>
    </xf>
    <xf numFmtId="3" fontId="1" fillId="0" borderId="0" xfId="20" applyNumberFormat="1"/>
    <xf numFmtId="0" fontId="32" fillId="0" borderId="24" xfId="0" applyFont="1" applyBorder="1" applyAlignment="1">
      <alignment vertical="center" wrapText="1"/>
    </xf>
    <xf numFmtId="164" fontId="32" fillId="0" borderId="25" xfId="17" applyNumberFormat="1" applyFont="1" applyBorder="1" applyAlignment="1">
      <alignment vertical="center" wrapText="1"/>
    </xf>
    <xf numFmtId="164" fontId="32" fillId="0" borderId="26" xfId="17" applyNumberFormat="1" applyFont="1" applyBorder="1" applyAlignment="1">
      <alignment vertical="center" wrapText="1"/>
    </xf>
    <xf numFmtId="0" fontId="32" fillId="0" borderId="25" xfId="0" applyFont="1" applyBorder="1" applyAlignment="1">
      <alignment vertical="center" wrapText="1"/>
    </xf>
    <xf numFmtId="164" fontId="32" fillId="2" borderId="27" xfId="17" applyNumberFormat="1" applyFont="1" applyFill="1" applyBorder="1" applyAlignment="1">
      <alignment vertical="center" wrapText="1"/>
    </xf>
    <xf numFmtId="164" fontId="32" fillId="2" borderId="28" xfId="17" applyNumberFormat="1" applyFont="1" applyFill="1" applyBorder="1" applyAlignment="1">
      <alignment vertical="center" wrapText="1"/>
    </xf>
    <xf numFmtId="164" fontId="30" fillId="4" borderId="21" xfId="17" applyNumberFormat="1" applyFont="1" applyFill="1" applyBorder="1" applyAlignment="1">
      <alignment vertical="center" wrapText="1"/>
    </xf>
    <xf numFmtId="164" fontId="30" fillId="4" borderId="22" xfId="17" applyNumberFormat="1" applyFont="1" applyFill="1" applyBorder="1" applyAlignment="1">
      <alignment vertical="center" wrapText="1"/>
    </xf>
    <xf numFmtId="164" fontId="30" fillId="4" borderId="29" xfId="17" applyNumberFormat="1" applyFont="1" applyFill="1" applyBorder="1" applyAlignment="1">
      <alignment vertical="center" wrapText="1"/>
    </xf>
    <xf numFmtId="3" fontId="12" fillId="0" borderId="19" xfId="19" applyNumberFormat="1" applyFont="1" applyBorder="1"/>
    <xf numFmtId="3" fontId="31" fillId="0" borderId="0" xfId="20" applyNumberFormat="1" applyFont="1"/>
    <xf numFmtId="0" fontId="28" fillId="0" borderId="0" xfId="0" applyFont="1" applyAlignment="1"/>
    <xf numFmtId="0" fontId="12" fillId="0" borderId="19" xfId="0" applyFont="1" applyBorder="1" applyAlignment="1"/>
    <xf numFmtId="0" fontId="30" fillId="4" borderId="23" xfId="0" applyFont="1" applyFill="1" applyBorder="1" applyAlignment="1">
      <alignment vertical="center" wrapText="1"/>
    </xf>
    <xf numFmtId="3" fontId="0" fillId="0" borderId="19" xfId="0" applyNumberFormat="1" applyBorder="1" applyAlignment="1"/>
    <xf numFmtId="3" fontId="12" fillId="0" borderId="19" xfId="0" applyNumberFormat="1" applyFont="1" applyBorder="1" applyAlignment="1"/>
    <xf numFmtId="164" fontId="32" fillId="2" borderId="25" xfId="17" applyNumberFormat="1" applyFont="1" applyFill="1" applyBorder="1" applyAlignment="1">
      <alignment horizontal="right" vertical="center" wrapText="1"/>
    </xf>
    <xf numFmtId="1" fontId="32" fillId="0" borderId="24" xfId="0" applyNumberFormat="1" applyFont="1" applyBorder="1" applyAlignment="1">
      <alignment horizontal="right" vertical="center" wrapText="1"/>
    </xf>
    <xf numFmtId="0" fontId="33" fillId="0" borderId="0" xfId="20" applyFont="1"/>
    <xf numFmtId="0" fontId="1" fillId="0" borderId="0" xfId="20"/>
    <xf numFmtId="0" fontId="33" fillId="0" borderId="30" xfId="20" applyFont="1" applyBorder="1"/>
    <xf numFmtId="0" fontId="30" fillId="4" borderId="29" xfId="0" applyFont="1" applyFill="1" applyBorder="1" applyAlignment="1">
      <alignment horizontal="center" vertical="center" wrapText="1"/>
    </xf>
    <xf numFmtId="0" fontId="30" fillId="0" borderId="0" xfId="0" applyFont="1" applyAlignment="1">
      <alignment horizontal="center" vertical="center" wrapText="1"/>
    </xf>
    <xf numFmtId="164" fontId="32" fillId="2" borderId="26" xfId="17" applyNumberFormat="1" applyFont="1" applyFill="1" applyBorder="1" applyAlignment="1">
      <alignment horizontal="right" vertical="center" wrapText="1"/>
    </xf>
    <xf numFmtId="164" fontId="32" fillId="2" borderId="24" xfId="17" applyNumberFormat="1" applyFont="1" applyFill="1" applyBorder="1" applyAlignment="1">
      <alignment horizontal="right" vertical="center" wrapText="1"/>
    </xf>
    <xf numFmtId="164" fontId="32" fillId="0" borderId="0" xfId="17" applyNumberFormat="1" applyFont="1" applyFill="1" applyBorder="1" applyAlignment="1">
      <alignment vertical="center" wrapText="1"/>
    </xf>
    <xf numFmtId="164" fontId="32" fillId="0" borderId="25" xfId="17" applyNumberFormat="1" applyFont="1" applyBorder="1" applyAlignment="1">
      <alignment horizontal="right" vertical="center" wrapText="1"/>
    </xf>
    <xf numFmtId="164" fontId="32" fillId="0" borderId="26" xfId="17" applyNumberFormat="1" applyFont="1" applyBorder="1" applyAlignment="1">
      <alignment horizontal="right" vertical="center" wrapText="1"/>
    </xf>
    <xf numFmtId="164" fontId="32" fillId="0" borderId="24" xfId="17" applyNumberFormat="1" applyFont="1" applyBorder="1" applyAlignment="1">
      <alignment horizontal="right" vertical="center" wrapText="1"/>
    </xf>
    <xf numFmtId="3" fontId="33" fillId="0" borderId="31" xfId="20" applyNumberFormat="1" applyFont="1" applyBorder="1"/>
    <xf numFmtId="164" fontId="33" fillId="0" borderId="31" xfId="17" applyNumberFormat="1" applyFont="1" applyBorder="1"/>
    <xf numFmtId="3" fontId="33" fillId="0" borderId="0" xfId="20" applyNumberFormat="1" applyFont="1"/>
    <xf numFmtId="0" fontId="34" fillId="0" borderId="0" xfId="20" applyFont="1" applyAlignment="1">
      <alignment horizontal="right" vertical="top"/>
    </xf>
    <xf numFmtId="0" fontId="33" fillId="0" borderId="31" xfId="20" applyFont="1" applyBorder="1"/>
    <xf numFmtId="3" fontId="35" fillId="0" borderId="0" xfId="20" applyNumberFormat="1" applyFont="1" applyAlignment="1">
      <alignment horizontal="right" vertical="top"/>
    </xf>
    <xf numFmtId="3" fontId="10" fillId="0" borderId="0" xfId="20" applyNumberFormat="1" applyFont="1" applyAlignment="1">
      <alignment horizontal="right" vertical="top"/>
    </xf>
    <xf numFmtId="164" fontId="32" fillId="2" borderId="27" xfId="17" applyNumberFormat="1" applyFont="1" applyFill="1" applyBorder="1" applyAlignment="1">
      <alignment horizontal="right" vertical="center" wrapText="1"/>
    </xf>
    <xf numFmtId="164" fontId="32" fillId="2" borderId="28" xfId="17" applyNumberFormat="1" applyFont="1" applyFill="1" applyBorder="1" applyAlignment="1">
      <alignment horizontal="right" vertical="center" wrapText="1"/>
    </xf>
    <xf numFmtId="0" fontId="1" fillId="0" borderId="30" xfId="20" applyBorder="1"/>
    <xf numFmtId="0" fontId="1" fillId="0" borderId="32" xfId="20" applyBorder="1"/>
    <xf numFmtId="0" fontId="1" fillId="0" borderId="16" xfId="20" applyBorder="1"/>
    <xf numFmtId="164" fontId="32" fillId="2" borderId="24" xfId="17" applyNumberFormat="1" applyFont="1" applyFill="1" applyBorder="1" applyAlignment="1">
      <alignment vertical="center" wrapText="1"/>
    </xf>
    <xf numFmtId="9" fontId="32" fillId="2" borderId="24" xfId="18" applyFont="1" applyFill="1" applyBorder="1" applyAlignment="1">
      <alignment vertical="center" wrapText="1"/>
    </xf>
    <xf numFmtId="164" fontId="32" fillId="0" borderId="24" xfId="17" applyNumberFormat="1" applyFont="1" applyBorder="1" applyAlignment="1">
      <alignment vertical="center" wrapText="1"/>
    </xf>
    <xf numFmtId="9" fontId="32" fillId="0" borderId="24" xfId="18" applyFont="1" applyBorder="1" applyAlignment="1">
      <alignment vertical="center" wrapText="1"/>
    </xf>
    <xf numFmtId="0" fontId="32" fillId="0" borderId="0" xfId="0" applyFont="1" applyAlignment="1">
      <alignment vertical="center" wrapText="1"/>
    </xf>
    <xf numFmtId="9" fontId="35" fillId="0" borderId="0" xfId="21" applyFont="1" applyFill="1" applyBorder="1" applyAlignment="1">
      <alignment horizontal="right" vertical="top"/>
    </xf>
    <xf numFmtId="0" fontId="29" fillId="0" borderId="0" xfId="20" applyFont="1"/>
    <xf numFmtId="0" fontId="30" fillId="4" borderId="33" xfId="0" applyFont="1" applyFill="1" applyBorder="1" applyAlignment="1">
      <alignment vertical="center" wrapText="1"/>
    </xf>
    <xf numFmtId="0" fontId="34" fillId="0" borderId="3" xfId="20" applyFont="1" applyBorder="1" applyAlignment="1">
      <alignment horizontal="right" vertical="top"/>
    </xf>
    <xf numFmtId="0" fontId="34" fillId="0" borderId="34" xfId="20" applyFont="1" applyBorder="1" applyAlignment="1">
      <alignment horizontal="right" vertical="top"/>
    </xf>
    <xf numFmtId="3" fontId="34" fillId="0" borderId="0" xfId="20" applyNumberFormat="1" applyFont="1" applyAlignment="1">
      <alignment horizontal="right" vertical="top"/>
    </xf>
    <xf numFmtId="3" fontId="29" fillId="0" borderId="0" xfId="20" applyNumberFormat="1" applyFont="1"/>
    <xf numFmtId="0" fontId="29" fillId="0" borderId="0" xfId="20" quotePrefix="1" applyFont="1"/>
    <xf numFmtId="0" fontId="36" fillId="0" borderId="0" xfId="22"/>
    <xf numFmtId="0" fontId="36" fillId="0" borderId="30" xfId="22" applyBorder="1"/>
    <xf numFmtId="0" fontId="37" fillId="0" borderId="0" xfId="22" applyFont="1"/>
    <xf numFmtId="0" fontId="36" fillId="0" borderId="0" xfId="0" applyFont="1" applyAlignment="1"/>
    <xf numFmtId="3" fontId="0" fillId="0" borderId="0" xfId="0" applyNumberFormat="1" applyAlignment="1"/>
    <xf numFmtId="1" fontId="38" fillId="0" borderId="0" xfId="0" applyNumberFormat="1" applyFont="1" applyAlignment="1"/>
    <xf numFmtId="1" fontId="0" fillId="0" borderId="0" xfId="0" applyNumberFormat="1" applyAlignment="1"/>
    <xf numFmtId="0" fontId="34" fillId="0" borderId="34" xfId="20" applyFont="1" applyBorder="1" applyAlignment="1">
      <alignment horizontal="left" vertical="top"/>
    </xf>
    <xf numFmtId="0" fontId="34" fillId="0" borderId="18" xfId="20" applyFont="1" applyBorder="1" applyAlignment="1">
      <alignment horizontal="right" vertical="top"/>
    </xf>
    <xf numFmtId="0" fontId="34" fillId="0" borderId="16" xfId="20" applyFont="1" applyBorder="1" applyAlignment="1">
      <alignment horizontal="right" vertical="top"/>
    </xf>
    <xf numFmtId="0" fontId="39" fillId="0" borderId="0" xfId="22" applyFont="1"/>
    <xf numFmtId="0" fontId="40" fillId="0" borderId="0" xfId="23"/>
    <xf numFmtId="0" fontId="41" fillId="0" borderId="0" xfId="22" applyFont="1"/>
    <xf numFmtId="1" fontId="41" fillId="0" borderId="0" xfId="22" applyNumberFormat="1" applyFont="1"/>
    <xf numFmtId="0" fontId="40" fillId="0" borderId="0" xfId="24" applyFont="1"/>
    <xf numFmtId="1" fontId="36" fillId="0" borderId="0" xfId="22" applyNumberFormat="1"/>
    <xf numFmtId="1" fontId="40" fillId="0" borderId="0" xfId="24" applyNumberFormat="1" applyFont="1"/>
    <xf numFmtId="0" fontId="38" fillId="0" borderId="0" xfId="0" applyFont="1" applyAlignment="1"/>
    <xf numFmtId="3" fontId="36" fillId="0" borderId="0" xfId="0" applyNumberFormat="1" applyFont="1" applyAlignment="1"/>
    <xf numFmtId="0" fontId="43" fillId="0" borderId="0" xfId="0" applyFont="1" applyAlignment="1"/>
    <xf numFmtId="49" fontId="40" fillId="0" borderId="0" xfId="24" applyNumberFormat="1" applyFont="1"/>
    <xf numFmtId="1" fontId="44" fillId="0" borderId="0" xfId="24" applyNumberFormat="1" applyFont="1"/>
    <xf numFmtId="0" fontId="30" fillId="4" borderId="33" xfId="0" applyFont="1" applyFill="1" applyBorder="1" applyAlignment="1">
      <alignment horizontal="center" vertical="center" wrapText="1"/>
    </xf>
    <xf numFmtId="0" fontId="30" fillId="4" borderId="35" xfId="0" applyFont="1" applyFill="1" applyBorder="1" applyAlignment="1">
      <alignment horizontal="center" vertical="center" wrapText="1"/>
    </xf>
    <xf numFmtId="0" fontId="30" fillId="4" borderId="18" xfId="0" applyFont="1" applyFill="1" applyBorder="1" applyAlignment="1">
      <alignment horizontal="center" vertical="center" wrapText="1"/>
    </xf>
    <xf numFmtId="0" fontId="30" fillId="4" borderId="4" xfId="0" applyFont="1" applyFill="1" applyBorder="1" applyAlignment="1">
      <alignment horizontal="center" vertical="center" wrapText="1"/>
    </xf>
    <xf numFmtId="0" fontId="45" fillId="0" borderId="0" xfId="22" applyFont="1" applyAlignment="1">
      <alignment vertical="center"/>
    </xf>
    <xf numFmtId="0" fontId="46" fillId="0" borderId="0" xfId="22" applyFont="1"/>
    <xf numFmtId="0" fontId="40" fillId="0" borderId="0" xfId="25"/>
    <xf numFmtId="1" fontId="44" fillId="0" borderId="0" xfId="25" applyNumberFormat="1" applyFont="1"/>
    <xf numFmtId="1" fontId="40" fillId="0" borderId="0" xfId="25" applyNumberFormat="1"/>
    <xf numFmtId="0" fontId="44" fillId="0" borderId="0" xfId="25" applyFont="1"/>
    <xf numFmtId="0" fontId="34" fillId="0" borderId="16" xfId="20" applyFont="1" applyBorder="1" applyAlignment="1">
      <alignment horizontal="right" vertical="top" wrapText="1"/>
    </xf>
    <xf numFmtId="2" fontId="36" fillId="0" borderId="0" xfId="18" applyNumberFormat="1" applyFont="1"/>
    <xf numFmtId="165" fontId="36" fillId="0" borderId="0" xfId="22" applyNumberFormat="1"/>
    <xf numFmtId="3" fontId="36" fillId="0" borderId="0" xfId="22" applyNumberFormat="1"/>
    <xf numFmtId="164" fontId="36" fillId="0" borderId="0" xfId="22" applyNumberFormat="1"/>
    <xf numFmtId="0" fontId="47" fillId="0" borderId="0" xfId="26"/>
    <xf numFmtId="17" fontId="36" fillId="0" borderId="0" xfId="26" applyNumberFormat="1" applyFont="1"/>
    <xf numFmtId="0" fontId="36" fillId="0" borderId="0" xfId="26" applyFont="1"/>
    <xf numFmtId="3" fontId="36" fillId="0" borderId="0" xfId="26" applyNumberFormat="1" applyFont="1"/>
    <xf numFmtId="1" fontId="36" fillId="0" borderId="0" xfId="27" applyNumberFormat="1" applyFont="1"/>
    <xf numFmtId="0" fontId="47" fillId="0" borderId="16" xfId="26" applyBorder="1"/>
    <xf numFmtId="0" fontId="49" fillId="0" borderId="0" xfId="26" applyFont="1"/>
    <xf numFmtId="0" fontId="47" fillId="0" borderId="36" xfId="26" applyBorder="1"/>
    <xf numFmtId="0" fontId="30" fillId="4" borderId="35" xfId="0" applyFont="1" applyFill="1" applyBorder="1" applyAlignment="1">
      <alignment vertical="center" wrapText="1"/>
    </xf>
    <xf numFmtId="17" fontId="30" fillId="4" borderId="33" xfId="0" quotePrefix="1" applyNumberFormat="1" applyFont="1" applyFill="1" applyBorder="1" applyAlignment="1">
      <alignment horizontal="center" vertical="center" wrapText="1"/>
    </xf>
    <xf numFmtId="0" fontId="30" fillId="4" borderId="33" xfId="0" quotePrefix="1" applyFont="1" applyFill="1" applyBorder="1" applyAlignment="1">
      <alignment horizontal="center" vertical="center" wrapText="1"/>
    </xf>
    <xf numFmtId="0" fontId="50" fillId="0" borderId="0" xfId="26" applyFont="1"/>
    <xf numFmtId="0" fontId="36" fillId="0" borderId="0" xfId="26" quotePrefix="1" applyFont="1"/>
    <xf numFmtId="0" fontId="51" fillId="0" borderId="0" xfId="28" applyFont="1"/>
    <xf numFmtId="0" fontId="29" fillId="0" borderId="0" xfId="28" applyFont="1"/>
    <xf numFmtId="3" fontId="36" fillId="0" borderId="0" xfId="26" quotePrefix="1" applyNumberFormat="1" applyFont="1"/>
    <xf numFmtId="3" fontId="40" fillId="0" borderId="0" xfId="28" applyNumberFormat="1" applyFont="1"/>
    <xf numFmtId="3" fontId="44" fillId="0" borderId="0" xfId="28" applyNumberFormat="1" applyFont="1"/>
    <xf numFmtId="1" fontId="36" fillId="0" borderId="0" xfId="26" applyNumberFormat="1" applyFont="1"/>
    <xf numFmtId="3" fontId="47" fillId="0" borderId="0" xfId="26" applyNumberFormat="1"/>
    <xf numFmtId="3" fontId="24" fillId="0" borderId="0" xfId="19" applyNumberFormat="1"/>
    <xf numFmtId="3" fontId="49" fillId="0" borderId="0" xfId="26" applyNumberFormat="1" applyFont="1"/>
    <xf numFmtId="3" fontId="50" fillId="0" borderId="0" xfId="26" applyNumberFormat="1" applyFont="1"/>
    <xf numFmtId="9" fontId="47" fillId="0" borderId="0" xfId="29" applyFont="1"/>
    <xf numFmtId="16" fontId="36" fillId="0" borderId="0" xfId="26" quotePrefix="1" applyNumberFormat="1" applyFont="1"/>
    <xf numFmtId="1" fontId="40" fillId="0" borderId="0" xfId="28" applyNumberFormat="1" applyFont="1"/>
    <xf numFmtId="0" fontId="47" fillId="0" borderId="30" xfId="26" applyBorder="1"/>
    <xf numFmtId="0" fontId="30" fillId="4" borderId="30" xfId="0" applyFont="1" applyFill="1" applyBorder="1" applyAlignment="1">
      <alignment vertical="center" wrapText="1"/>
    </xf>
    <xf numFmtId="0" fontId="30" fillId="4" borderId="30" xfId="0" applyFont="1" applyFill="1" applyBorder="1" applyAlignment="1">
      <alignment horizontal="center" vertical="center" wrapText="1"/>
    </xf>
    <xf numFmtId="0" fontId="47" fillId="0" borderId="18" xfId="26" applyBorder="1"/>
    <xf numFmtId="0" fontId="30" fillId="4" borderId="39" xfId="0" applyFont="1" applyFill="1" applyBorder="1" applyAlignment="1">
      <alignment vertical="center" wrapText="1"/>
    </xf>
    <xf numFmtId="0" fontId="30" fillId="4" borderId="0" xfId="0" applyFont="1" applyFill="1" applyAlignment="1">
      <alignment horizontal="center" vertical="center" wrapText="1"/>
    </xf>
    <xf numFmtId="1" fontId="32" fillId="2" borderId="24" xfId="0" applyNumberFormat="1" applyFont="1" applyFill="1" applyBorder="1" applyAlignment="1">
      <alignment vertical="center" wrapText="1"/>
    </xf>
    <xf numFmtId="1" fontId="32" fillId="0" borderId="24" xfId="0" applyNumberFormat="1" applyFont="1" applyBorder="1" applyAlignment="1">
      <alignment vertical="center" wrapText="1"/>
    </xf>
    <xf numFmtId="0" fontId="32" fillId="0" borderId="0" xfId="0" applyFont="1" applyAlignment="1">
      <alignment horizontal="center" vertical="center" wrapText="1"/>
    </xf>
    <xf numFmtId="1" fontId="32" fillId="0" borderId="0" xfId="0" applyNumberFormat="1" applyFont="1" applyAlignment="1">
      <alignment vertical="center" wrapText="1"/>
    </xf>
    <xf numFmtId="0" fontId="45" fillId="0" borderId="0" xfId="28" applyFont="1" applyAlignment="1">
      <alignment vertical="center"/>
    </xf>
    <xf numFmtId="0" fontId="32" fillId="0" borderId="7" xfId="0" applyFont="1" applyBorder="1" applyAlignment="1">
      <alignment vertical="center"/>
    </xf>
    <xf numFmtId="0" fontId="32" fillId="0" borderId="0" xfId="0" applyFont="1" applyAlignment="1">
      <alignment vertical="center"/>
    </xf>
    <xf numFmtId="0" fontId="48" fillId="0" borderId="0" xfId="28"/>
    <xf numFmtId="17" fontId="36" fillId="0" borderId="30" xfId="26" applyNumberFormat="1" applyFont="1" applyBorder="1"/>
    <xf numFmtId="0" fontId="47" fillId="0" borderId="41" xfId="26" applyBorder="1"/>
    <xf numFmtId="0" fontId="47" fillId="0" borderId="17" xfId="26" applyBorder="1"/>
    <xf numFmtId="49" fontId="47" fillId="0" borderId="0" xfId="26" applyNumberFormat="1"/>
    <xf numFmtId="1" fontId="47" fillId="0" borderId="0" xfId="26" applyNumberFormat="1"/>
    <xf numFmtId="17" fontId="30" fillId="0" borderId="0" xfId="0" quotePrefix="1" applyNumberFormat="1" applyFont="1" applyAlignment="1">
      <alignment horizontal="center" vertical="center" wrapText="1"/>
    </xf>
    <xf numFmtId="0" fontId="51" fillId="0" borderId="0" xfId="26" quotePrefix="1" applyFont="1"/>
    <xf numFmtId="3" fontId="51" fillId="0" borderId="0" xfId="26" applyNumberFormat="1" applyFont="1"/>
    <xf numFmtId="3" fontId="52" fillId="0" borderId="0" xfId="26" applyNumberFormat="1" applyFont="1"/>
    <xf numFmtId="0" fontId="53" fillId="0" borderId="0" xfId="26" applyFont="1"/>
    <xf numFmtId="0" fontId="30" fillId="4" borderId="43" xfId="0" applyFont="1" applyFill="1" applyBorder="1" applyAlignment="1">
      <alignment vertical="center" wrapText="1"/>
    </xf>
    <xf numFmtId="0" fontId="51" fillId="0" borderId="0" xfId="26" applyFont="1"/>
    <xf numFmtId="0" fontId="52" fillId="0" borderId="0" xfId="26" applyFont="1"/>
    <xf numFmtId="0" fontId="32" fillId="2" borderId="47" xfId="0" applyFont="1" applyFill="1" applyBorder="1" applyAlignment="1">
      <alignment vertical="center" wrapText="1"/>
    </xf>
    <xf numFmtId="0" fontId="32" fillId="0" borderId="16" xfId="0" applyFont="1" applyBorder="1" applyAlignment="1">
      <alignment vertical="center" wrapText="1"/>
    </xf>
    <xf numFmtId="0" fontId="46" fillId="0" borderId="0" xfId="26" applyFont="1"/>
    <xf numFmtId="1" fontId="44" fillId="0" borderId="0" xfId="28" applyNumberFormat="1" applyFont="1"/>
    <xf numFmtId="1" fontId="54" fillId="0" borderId="0" xfId="28" applyNumberFormat="1" applyFont="1"/>
    <xf numFmtId="3" fontId="38" fillId="0" borderId="0" xfId="28" applyNumberFormat="1" applyFont="1"/>
    <xf numFmtId="0" fontId="55" fillId="0" borderId="0" xfId="26" applyFont="1"/>
    <xf numFmtId="0" fontId="39" fillId="0" borderId="0" xfId="26" applyFont="1"/>
    <xf numFmtId="0" fontId="56" fillId="0" borderId="0" xfId="28" applyFont="1"/>
    <xf numFmtId="3" fontId="29" fillId="0" borderId="0" xfId="28" applyNumberFormat="1" applyFont="1"/>
    <xf numFmtId="9" fontId="47" fillId="0" borderId="0" xfId="29" applyFont="1" applyFill="1"/>
    <xf numFmtId="0" fontId="57" fillId="0" borderId="0" xfId="19" applyFont="1"/>
    <xf numFmtId="0" fontId="58" fillId="0" borderId="0" xfId="28" applyFont="1"/>
    <xf numFmtId="0" fontId="59" fillId="0" borderId="0" xfId="26" applyFont="1"/>
    <xf numFmtId="0" fontId="30" fillId="4" borderId="17" xfId="0" applyFont="1" applyFill="1" applyBorder="1" applyAlignment="1">
      <alignment vertical="center" wrapText="1"/>
    </xf>
    <xf numFmtId="0" fontId="30" fillId="4" borderId="4" xfId="0" applyFont="1" applyFill="1" applyBorder="1" applyAlignment="1">
      <alignment vertical="center" wrapText="1"/>
    </xf>
    <xf numFmtId="2" fontId="40" fillId="0" borderId="0" xfId="28" applyNumberFormat="1" applyFont="1"/>
    <xf numFmtId="0" fontId="30" fillId="4" borderId="16" xfId="0" quotePrefix="1" applyFont="1" applyFill="1" applyBorder="1" applyAlignment="1">
      <alignment horizontal="center" vertical="center" wrapText="1"/>
    </xf>
    <xf numFmtId="3" fontId="56" fillId="0" borderId="0" xfId="28" applyNumberFormat="1" applyFont="1"/>
    <xf numFmtId="0" fontId="60" fillId="0" borderId="0" xfId="0" applyFont="1" applyAlignment="1"/>
    <xf numFmtId="0" fontId="15" fillId="0" borderId="3" xfId="0" applyFont="1" applyBorder="1" applyAlignment="1">
      <alignment horizontal="center" vertical="top"/>
    </xf>
    <xf numFmtId="0" fontId="15" fillId="0" borderId="4" xfId="0" applyFont="1" applyBorder="1" applyAlignment="1">
      <alignment horizontal="center" vertical="top"/>
    </xf>
    <xf numFmtId="0" fontId="15" fillId="0" borderId="2" xfId="0" applyFont="1" applyBorder="1" applyAlignment="1">
      <alignment horizontal="center" vertical="top"/>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5" xfId="0" applyFont="1" applyBorder="1" applyAlignment="1">
      <alignment horizontal="center" vertical="center" wrapText="1"/>
    </xf>
    <xf numFmtId="0" fontId="30" fillId="4" borderId="17" xfId="0" applyFont="1" applyFill="1" applyBorder="1" applyAlignment="1">
      <alignment horizontal="center" vertical="center" wrapText="1"/>
    </xf>
    <xf numFmtId="0" fontId="30" fillId="4" borderId="4" xfId="0" applyFont="1" applyFill="1" applyBorder="1" applyAlignment="1">
      <alignment horizontal="center" vertical="center" wrapText="1"/>
    </xf>
    <xf numFmtId="0" fontId="30" fillId="4" borderId="18" xfId="0" applyFont="1" applyFill="1" applyBorder="1" applyAlignment="1">
      <alignment horizontal="center" vertical="center" wrapText="1"/>
    </xf>
    <xf numFmtId="0" fontId="34" fillId="0" borderId="3" xfId="20" applyFont="1" applyBorder="1" applyAlignment="1">
      <alignment horizontal="center" vertical="top"/>
    </xf>
    <xf numFmtId="0" fontId="34" fillId="0" borderId="18" xfId="20" applyFont="1" applyBorder="1" applyAlignment="1">
      <alignment horizontal="center" vertical="top"/>
    </xf>
    <xf numFmtId="0" fontId="32" fillId="0" borderId="40" xfId="0" applyFont="1" applyBorder="1" applyAlignment="1">
      <alignment vertical="center" wrapText="1"/>
    </xf>
    <xf numFmtId="0" fontId="32" fillId="0" borderId="37" xfId="0" applyFont="1" applyBorder="1" applyAlignment="1">
      <alignment vertical="center" wrapText="1"/>
    </xf>
    <xf numFmtId="0" fontId="32" fillId="0" borderId="39" xfId="0" applyFont="1" applyBorder="1" applyAlignment="1">
      <alignment vertical="center" wrapText="1"/>
    </xf>
    <xf numFmtId="0" fontId="32" fillId="0" borderId="38" xfId="0" applyFont="1" applyBorder="1" applyAlignment="1">
      <alignment vertical="center" wrapText="1"/>
    </xf>
    <xf numFmtId="0" fontId="32" fillId="0" borderId="42" xfId="0" applyFont="1" applyBorder="1" applyAlignment="1">
      <alignment vertical="center" wrapText="1"/>
    </xf>
    <xf numFmtId="0" fontId="32" fillId="0" borderId="44" xfId="0" applyFont="1" applyBorder="1" applyAlignment="1">
      <alignment vertical="center" wrapText="1"/>
    </xf>
    <xf numFmtId="0" fontId="32" fillId="0" borderId="45" xfId="0" applyFont="1" applyBorder="1" applyAlignment="1">
      <alignment vertical="center" wrapText="1"/>
    </xf>
    <xf numFmtId="0" fontId="32" fillId="0" borderId="46" xfId="0" applyFont="1" applyBorder="1" applyAlignment="1">
      <alignment vertical="center" wrapText="1"/>
    </xf>
  </cellXfs>
  <cellStyles count="30">
    <cellStyle name="Diagramrubrik 1" xfId="8" xr:uid="{41A1D2DF-A2AD-4BB8-8239-A57A0465395E}"/>
    <cellStyle name="Diagramrubrik 2" xfId="9" xr:uid="{344BB2D8-91C1-40F2-9908-FC3964449D01}"/>
    <cellStyle name="Hyperlänk" xfId="15" builtinId="8"/>
    <cellStyle name="Normal" xfId="0" builtinId="0" customBuiltin="1"/>
    <cellStyle name="Normal 2" xfId="16" xr:uid="{AC9DE3E0-3BC9-45B2-8E66-FCE2BFBD90F7}"/>
    <cellStyle name="Normal 3" xfId="19" xr:uid="{F6C3B961-AEA4-43C0-9D95-98FF43FFE2A5}"/>
    <cellStyle name="Normal 4" xfId="20" xr:uid="{DFBF1442-A239-4ACA-8724-8C1CC9B144AC}"/>
    <cellStyle name="Normal 5" xfId="22" xr:uid="{3217134A-CF20-4D09-81BF-EFF9036A027D}"/>
    <cellStyle name="Normal 6" xfId="28" xr:uid="{8DABF3FF-DB62-4697-9F07-501967497213}"/>
    <cellStyle name="Normal_Blad2" xfId="23" xr:uid="{13FB0E1F-0DDE-4D1B-8C33-6FBE15CC0E62}"/>
    <cellStyle name="Normal_pgmnyb ex kon" xfId="24" xr:uid="{C7DA04A9-669D-46E0-9CBB-5196F6058D0E}"/>
    <cellStyle name="Normal_pgmnyb0102 kon" xfId="25" xr:uid="{157EB44C-9733-4829-B3E6-0E6EB547DB82}"/>
    <cellStyle name="Normal_TAB2Aantal" xfId="27" xr:uid="{8948EE95-80D8-4C2C-AC22-E09B44C8022F}"/>
    <cellStyle name="Normal_ypg_diagram" xfId="26" xr:uid="{0D1FE859-A151-4D0A-A20D-242B69634584}"/>
    <cellStyle name="Posttext" xfId="14" xr:uid="{7608D177-84C0-4FD3-9DEC-46B63A2EAD71}"/>
    <cellStyle name="Procent" xfId="18" builtinId="5"/>
    <cellStyle name="Procent 2" xfId="21" xr:uid="{6DC290D2-AFE7-4522-B743-4959DBD9D455}"/>
    <cellStyle name="Procent 3" xfId="29" xr:uid="{85FE6033-8EF8-43AF-8D57-5792AC949D6C}"/>
    <cellStyle name="Rubrik" xfId="1" builtinId="15" customBuiltin="1"/>
    <cellStyle name="Rubrik 1" xfId="2" builtinId="16" customBuiltin="1"/>
    <cellStyle name="Rubrik 2" xfId="3" builtinId="17" customBuiltin="1"/>
    <cellStyle name="Rubrik 3" xfId="4" builtinId="18" customBuiltin="1"/>
    <cellStyle name="Rubrik 4" xfId="5" builtinId="19" customBuiltin="1"/>
    <cellStyle name="Rubrik i tabell" xfId="13" xr:uid="{97F5DF07-8FCF-450E-8C13-2DE695939613}"/>
    <cellStyle name="Rubrik över tabell 1" xfId="10" xr:uid="{26914473-A565-4671-B57C-977A4982AF7C}"/>
    <cellStyle name="Rubrik över tabell 2" xfId="11" xr:uid="{4DE6EA1B-9C45-4A60-848A-9E460C4DCEEF}"/>
    <cellStyle name="Skuggning i tabell" xfId="7" xr:uid="{8A3C97B7-8CE6-4ED8-8C29-72C7BF4D5A71}"/>
    <cellStyle name="Summa" xfId="6" builtinId="25" customBuiltin="1"/>
    <cellStyle name="Tabelltext" xfId="12" xr:uid="{831CF0BF-0D47-4094-A97D-C8B75165A535}"/>
    <cellStyle name="Tusental" xfId="17" builtinId="3"/>
  </cellStyles>
  <dxfs count="5">
    <dxf>
      <fill>
        <patternFill patternType="none">
          <bgColor auto="1"/>
        </patternFill>
      </fill>
    </dxf>
    <dxf>
      <fill>
        <patternFill>
          <bgColor rgb="FFEDEDFF"/>
        </patternFill>
      </fill>
    </dxf>
    <dxf>
      <border diagonalDown="1">
        <top style="medium">
          <color theme="3"/>
        </top>
        <bottom style="medium">
          <color theme="3"/>
        </bottom>
        <diagonal style="thin">
          <color theme="3"/>
        </diagonal>
      </border>
    </dxf>
    <dxf>
      <font>
        <b/>
        <i val="0"/>
      </font>
      <border>
        <top style="medium">
          <color theme="3"/>
        </top>
        <bottom style="medium">
          <color theme="3"/>
        </bottom>
      </border>
    </dxf>
    <dxf>
      <font>
        <color theme="3"/>
      </font>
      <border>
        <left/>
        <right/>
        <top style="medium">
          <color theme="3"/>
        </top>
        <bottom style="medium">
          <color theme="3"/>
        </bottom>
        <vertical style="thin">
          <color theme="3"/>
        </vertical>
        <horizontal style="thin">
          <color theme="3"/>
        </horizontal>
      </border>
    </dxf>
  </dxfs>
  <tableStyles count="1" defaultTableStyle="Tabellrutnär ljust" defaultPivotStyle="PivotStyleLight16">
    <tableStyle name="Tabellrutnär ljust" pivot="0" count="5" xr9:uid="{D8293462-C3B6-4959-B0D1-29664C140FAC}">
      <tableStyleElement type="wholeTable" dxfId="4"/>
      <tableStyleElement type="headerRow" dxfId="3"/>
      <tableStyleElement type="totalRow" dxfId="2"/>
      <tableStyleElement type="firstRowStripe" dxfId="1"/>
      <tableStyleElement type="secondRowStripe" dxfId="0"/>
    </tableStyle>
  </tableStyles>
  <colors>
    <mruColors>
      <color rgb="FFEDEDFF"/>
      <color rgb="FFD3D3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8.xml"/><Relationship Id="rId1" Type="http://schemas.microsoft.com/office/2011/relationships/chartStyle" Target="style8.xml"/><Relationship Id="rId4" Type="http://schemas.openxmlformats.org/officeDocument/2006/relationships/chartUserShapes" Target="../drawings/drawing21.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9.xml"/><Relationship Id="rId1" Type="http://schemas.microsoft.com/office/2011/relationships/chartStyle" Target="style9.xml"/><Relationship Id="rId4" Type="http://schemas.openxmlformats.org/officeDocument/2006/relationships/chartUserShapes" Target="../drawings/drawing23.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0.xml"/><Relationship Id="rId1" Type="http://schemas.microsoft.com/office/2011/relationships/chartStyle" Target="style10.xml"/><Relationship Id="rId4"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1.xml"/><Relationship Id="rId1" Type="http://schemas.microsoft.com/office/2011/relationships/chartStyle" Target="style11.xml"/><Relationship Id="rId4" Type="http://schemas.openxmlformats.org/officeDocument/2006/relationships/chartUserShapes" Target="../drawings/drawing26.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2.xml"/><Relationship Id="rId1" Type="http://schemas.microsoft.com/office/2011/relationships/chartStyle" Target="style12.xml"/><Relationship Id="rId4" Type="http://schemas.openxmlformats.org/officeDocument/2006/relationships/chartUserShapes" Target="../drawings/drawing27.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3.xml"/><Relationship Id="rId1" Type="http://schemas.microsoft.com/office/2011/relationships/chartStyle" Target="style13.xml"/><Relationship Id="rId4" Type="http://schemas.openxmlformats.org/officeDocument/2006/relationships/chartUserShapes" Target="../drawings/drawing29.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4.xml"/><Relationship Id="rId1" Type="http://schemas.microsoft.com/office/2011/relationships/chartStyle" Target="style14.xml"/><Relationship Id="rId4" Type="http://schemas.openxmlformats.org/officeDocument/2006/relationships/chartUserShapes" Target="../drawings/drawing31.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5.xml"/><Relationship Id="rId1" Type="http://schemas.microsoft.com/office/2011/relationships/chartStyle" Target="style15.xml"/><Relationship Id="rId4" Type="http://schemas.openxmlformats.org/officeDocument/2006/relationships/chartUserShapes" Target="../drawings/drawing33.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6.xml"/><Relationship Id="rId1" Type="http://schemas.microsoft.com/office/2011/relationships/chartStyle" Target="style16.xml"/><Relationship Id="rId4" Type="http://schemas.openxmlformats.org/officeDocument/2006/relationships/chartUserShapes" Target="../drawings/drawing34.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17.xml"/><Relationship Id="rId1" Type="http://schemas.microsoft.com/office/2011/relationships/chartStyle" Target="style17.xml"/><Relationship Id="rId4" Type="http://schemas.openxmlformats.org/officeDocument/2006/relationships/chartUserShapes" Target="../drawings/drawing36.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18.xml"/><Relationship Id="rId1" Type="http://schemas.microsoft.com/office/2011/relationships/chartStyle" Target="style18.xml"/><Relationship Id="rId4" Type="http://schemas.openxmlformats.org/officeDocument/2006/relationships/chartUserShapes" Target="../drawings/drawing37.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19.xml"/><Relationship Id="rId1" Type="http://schemas.microsoft.com/office/2011/relationships/chartStyle" Target="style19.xml"/><Relationship Id="rId4" Type="http://schemas.openxmlformats.org/officeDocument/2006/relationships/chartUserShapes" Target="../drawings/drawing39.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0.xml"/><Relationship Id="rId1" Type="http://schemas.microsoft.com/office/2011/relationships/chartStyle" Target="style20.xml"/><Relationship Id="rId4" Type="http://schemas.openxmlformats.org/officeDocument/2006/relationships/chartUserShapes" Target="../drawings/drawing40.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21.xml"/><Relationship Id="rId1" Type="http://schemas.microsoft.com/office/2011/relationships/chartStyle" Target="style21.xml"/><Relationship Id="rId4" Type="http://schemas.openxmlformats.org/officeDocument/2006/relationships/chartUserShapes" Target="../drawings/drawing42.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22.xml"/><Relationship Id="rId1" Type="http://schemas.microsoft.com/office/2011/relationships/chartStyle" Target="style22.xml"/><Relationship Id="rId4" Type="http://schemas.openxmlformats.org/officeDocument/2006/relationships/chartUserShapes" Target="../drawings/drawing43.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25.xml"/><Relationship Id="rId2" Type="http://schemas.microsoft.com/office/2011/relationships/chartColorStyle" Target="colors23.xml"/><Relationship Id="rId1" Type="http://schemas.microsoft.com/office/2011/relationships/chartStyle" Target="style23.xml"/><Relationship Id="rId4" Type="http://schemas.openxmlformats.org/officeDocument/2006/relationships/chartUserShapes" Target="../drawings/drawing45.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26.xml"/><Relationship Id="rId2" Type="http://schemas.microsoft.com/office/2011/relationships/chartColorStyle" Target="colors24.xml"/><Relationship Id="rId1" Type="http://schemas.microsoft.com/office/2011/relationships/chartStyle" Target="style24.xml"/><Relationship Id="rId4" Type="http://schemas.openxmlformats.org/officeDocument/2006/relationships/chartUserShapes" Target="../drawings/drawing46.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27.xml"/><Relationship Id="rId2" Type="http://schemas.microsoft.com/office/2011/relationships/chartColorStyle" Target="colors25.xml"/><Relationship Id="rId1" Type="http://schemas.microsoft.com/office/2011/relationships/chartStyle" Target="style25.xml"/><Relationship Id="rId4" Type="http://schemas.openxmlformats.org/officeDocument/2006/relationships/chartUserShapes" Target="../drawings/drawing48.xml"/></Relationships>
</file>

<file path=xl/charts/_rels/chart28.xml.rels><?xml version="1.0" encoding="UTF-8" standalone="yes"?>
<Relationships xmlns="http://schemas.openxmlformats.org/package/2006/relationships"><Relationship Id="rId3" Type="http://schemas.openxmlformats.org/officeDocument/2006/relationships/themeOverride" Target="../theme/themeOverride28.xml"/><Relationship Id="rId2" Type="http://schemas.microsoft.com/office/2011/relationships/chartColorStyle" Target="colors26.xml"/><Relationship Id="rId1" Type="http://schemas.microsoft.com/office/2011/relationships/chartStyle" Target="style26.xml"/><Relationship Id="rId4" Type="http://schemas.openxmlformats.org/officeDocument/2006/relationships/chartUserShapes" Target="../drawings/drawing49.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29.xml"/><Relationship Id="rId2" Type="http://schemas.microsoft.com/office/2011/relationships/chartColorStyle" Target="colors27.xml"/><Relationship Id="rId1" Type="http://schemas.microsoft.com/office/2011/relationships/chartStyle" Target="style27.xml"/><Relationship Id="rId4" Type="http://schemas.openxmlformats.org/officeDocument/2006/relationships/chartUserShapes" Target="../drawings/drawing51.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11.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30.xml"/><Relationship Id="rId2" Type="http://schemas.microsoft.com/office/2011/relationships/chartColorStyle" Target="colors28.xml"/><Relationship Id="rId1" Type="http://schemas.microsoft.com/office/2011/relationships/chartStyle" Target="style28.xml"/><Relationship Id="rId4" Type="http://schemas.openxmlformats.org/officeDocument/2006/relationships/chartUserShapes" Target="../drawings/drawing52.xml"/></Relationships>
</file>

<file path=xl/charts/_rels/chart31.xml.rels><?xml version="1.0" encoding="UTF-8" standalone="yes"?>
<Relationships xmlns="http://schemas.openxmlformats.org/package/2006/relationships"><Relationship Id="rId3" Type="http://schemas.openxmlformats.org/officeDocument/2006/relationships/themeOverride" Target="../theme/themeOverride31.xml"/><Relationship Id="rId2" Type="http://schemas.microsoft.com/office/2011/relationships/chartColorStyle" Target="colors29.xml"/><Relationship Id="rId1" Type="http://schemas.microsoft.com/office/2011/relationships/chartStyle" Target="style29.xml"/><Relationship Id="rId4" Type="http://schemas.openxmlformats.org/officeDocument/2006/relationships/chartUserShapes" Target="../drawings/drawing54.xml"/></Relationships>
</file>

<file path=xl/charts/_rels/chart32.xml.rels><?xml version="1.0" encoding="UTF-8" standalone="yes"?>
<Relationships xmlns="http://schemas.openxmlformats.org/package/2006/relationships"><Relationship Id="rId3" Type="http://schemas.openxmlformats.org/officeDocument/2006/relationships/themeOverride" Target="../theme/themeOverride32.xml"/><Relationship Id="rId2" Type="http://schemas.microsoft.com/office/2011/relationships/chartColorStyle" Target="colors30.xml"/><Relationship Id="rId1" Type="http://schemas.microsoft.com/office/2011/relationships/chartStyle" Target="style30.xml"/><Relationship Id="rId4" Type="http://schemas.openxmlformats.org/officeDocument/2006/relationships/chartUserShapes" Target="../drawings/drawing55.xml"/></Relationships>
</file>

<file path=xl/charts/_rels/chart33.xml.rels><?xml version="1.0" encoding="UTF-8" standalone="yes"?>
<Relationships xmlns="http://schemas.openxmlformats.org/package/2006/relationships"><Relationship Id="rId3" Type="http://schemas.openxmlformats.org/officeDocument/2006/relationships/themeOverride" Target="../theme/themeOverride33.xml"/><Relationship Id="rId2" Type="http://schemas.microsoft.com/office/2011/relationships/chartColorStyle" Target="colors31.xml"/><Relationship Id="rId1" Type="http://schemas.microsoft.com/office/2011/relationships/chartStyle" Target="style31.xml"/><Relationship Id="rId4" Type="http://schemas.openxmlformats.org/officeDocument/2006/relationships/chartUserShapes" Target="../drawings/drawing57.xml"/></Relationships>
</file>

<file path=xl/charts/_rels/chart34.xml.rels><?xml version="1.0" encoding="UTF-8" standalone="yes"?>
<Relationships xmlns="http://schemas.openxmlformats.org/package/2006/relationships"><Relationship Id="rId3" Type="http://schemas.openxmlformats.org/officeDocument/2006/relationships/themeOverride" Target="../theme/themeOverride34.xml"/><Relationship Id="rId2" Type="http://schemas.microsoft.com/office/2011/relationships/chartColorStyle" Target="colors32.xml"/><Relationship Id="rId1" Type="http://schemas.microsoft.com/office/2011/relationships/chartStyle" Target="style32.xml"/><Relationship Id="rId4" Type="http://schemas.openxmlformats.org/officeDocument/2006/relationships/chartUserShapes" Target="../drawings/drawing58.xml"/></Relationships>
</file>

<file path=xl/charts/_rels/chart35.xml.rels><?xml version="1.0" encoding="UTF-8" standalone="yes"?>
<Relationships xmlns="http://schemas.openxmlformats.org/package/2006/relationships"><Relationship Id="rId3" Type="http://schemas.openxmlformats.org/officeDocument/2006/relationships/themeOverride" Target="../theme/themeOverride35.xml"/><Relationship Id="rId2" Type="http://schemas.microsoft.com/office/2011/relationships/chartColorStyle" Target="colors33.xml"/><Relationship Id="rId1" Type="http://schemas.microsoft.com/office/2011/relationships/chartStyle" Target="style33.xml"/><Relationship Id="rId4" Type="http://schemas.openxmlformats.org/officeDocument/2006/relationships/chartUserShapes" Target="../drawings/drawing60.xml"/></Relationships>
</file>

<file path=xl/charts/_rels/chart36.xml.rels><?xml version="1.0" encoding="UTF-8" standalone="yes"?>
<Relationships xmlns="http://schemas.openxmlformats.org/package/2006/relationships"><Relationship Id="rId3" Type="http://schemas.openxmlformats.org/officeDocument/2006/relationships/themeOverride" Target="../theme/themeOverride36.xml"/><Relationship Id="rId2" Type="http://schemas.microsoft.com/office/2011/relationships/chartColorStyle" Target="colors34.xml"/><Relationship Id="rId1" Type="http://schemas.microsoft.com/office/2011/relationships/chartStyle" Target="style34.xml"/><Relationship Id="rId4" Type="http://schemas.openxmlformats.org/officeDocument/2006/relationships/chartUserShapes" Target="../drawings/drawing61.xml"/></Relationships>
</file>

<file path=xl/charts/_rels/chart37.xml.rels><?xml version="1.0" encoding="UTF-8" standalone="yes"?>
<Relationships xmlns="http://schemas.openxmlformats.org/package/2006/relationships"><Relationship Id="rId3" Type="http://schemas.openxmlformats.org/officeDocument/2006/relationships/themeOverride" Target="../theme/themeOverride37.xml"/><Relationship Id="rId2" Type="http://schemas.microsoft.com/office/2011/relationships/chartColorStyle" Target="colors35.xml"/><Relationship Id="rId1" Type="http://schemas.microsoft.com/office/2011/relationships/chartStyle" Target="style35.xml"/><Relationship Id="rId4" Type="http://schemas.openxmlformats.org/officeDocument/2006/relationships/chartUserShapes" Target="../drawings/drawing63.xml"/></Relationships>
</file>

<file path=xl/charts/_rels/chart38.xml.rels><?xml version="1.0" encoding="UTF-8" standalone="yes"?>
<Relationships xmlns="http://schemas.openxmlformats.org/package/2006/relationships"><Relationship Id="rId3" Type="http://schemas.openxmlformats.org/officeDocument/2006/relationships/themeOverride" Target="../theme/themeOverride38.xml"/><Relationship Id="rId2" Type="http://schemas.microsoft.com/office/2011/relationships/chartColorStyle" Target="colors36.xml"/><Relationship Id="rId1" Type="http://schemas.microsoft.com/office/2011/relationships/chartStyle" Target="style36.xml"/><Relationship Id="rId4" Type="http://schemas.openxmlformats.org/officeDocument/2006/relationships/chartUserShapes" Target="../drawings/drawing64.xml"/></Relationships>
</file>

<file path=xl/charts/_rels/chart39.xml.rels><?xml version="1.0" encoding="UTF-8" standalone="yes"?>
<Relationships xmlns="http://schemas.openxmlformats.org/package/2006/relationships"><Relationship Id="rId3" Type="http://schemas.openxmlformats.org/officeDocument/2006/relationships/themeOverride" Target="../theme/themeOverride39.xml"/><Relationship Id="rId2" Type="http://schemas.microsoft.com/office/2011/relationships/chartColorStyle" Target="colors37.xml"/><Relationship Id="rId1" Type="http://schemas.microsoft.com/office/2011/relationships/chartStyle" Target="style37.xml"/><Relationship Id="rId4" Type="http://schemas.openxmlformats.org/officeDocument/2006/relationships/chartUserShapes" Target="../drawings/drawing66.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12.xml"/></Relationships>
</file>

<file path=xl/charts/_rels/chart40.xml.rels><?xml version="1.0" encoding="UTF-8" standalone="yes"?>
<Relationships xmlns="http://schemas.openxmlformats.org/package/2006/relationships"><Relationship Id="rId3" Type="http://schemas.openxmlformats.org/officeDocument/2006/relationships/themeOverride" Target="../theme/themeOverride40.xml"/><Relationship Id="rId2" Type="http://schemas.microsoft.com/office/2011/relationships/chartColorStyle" Target="colors38.xml"/><Relationship Id="rId1" Type="http://schemas.microsoft.com/office/2011/relationships/chartStyle" Target="style38.xml"/><Relationship Id="rId4" Type="http://schemas.openxmlformats.org/officeDocument/2006/relationships/chartUserShapes" Target="../drawings/drawing67.xml"/></Relationships>
</file>

<file path=xl/charts/_rels/chart41.xml.rels><?xml version="1.0" encoding="UTF-8" standalone="yes"?>
<Relationships xmlns="http://schemas.openxmlformats.org/package/2006/relationships"><Relationship Id="rId3" Type="http://schemas.openxmlformats.org/officeDocument/2006/relationships/themeOverride" Target="../theme/themeOverride41.xml"/><Relationship Id="rId2" Type="http://schemas.microsoft.com/office/2011/relationships/chartColorStyle" Target="colors39.xml"/><Relationship Id="rId1" Type="http://schemas.microsoft.com/office/2011/relationships/chartStyle" Target="style39.xml"/><Relationship Id="rId4" Type="http://schemas.openxmlformats.org/officeDocument/2006/relationships/chartUserShapes" Target="../drawings/drawing69.xml"/></Relationships>
</file>

<file path=xl/charts/_rels/chart42.xml.rels><?xml version="1.0" encoding="UTF-8" standalone="yes"?>
<Relationships xmlns="http://schemas.openxmlformats.org/package/2006/relationships"><Relationship Id="rId3" Type="http://schemas.openxmlformats.org/officeDocument/2006/relationships/themeOverride" Target="../theme/themeOverride42.xml"/><Relationship Id="rId2" Type="http://schemas.microsoft.com/office/2011/relationships/chartColorStyle" Target="colors40.xml"/><Relationship Id="rId1" Type="http://schemas.microsoft.com/office/2011/relationships/chartStyle" Target="style40.xml"/><Relationship Id="rId4" Type="http://schemas.openxmlformats.org/officeDocument/2006/relationships/chartUserShapes" Target="../drawings/drawing70.xml"/></Relationships>
</file>

<file path=xl/charts/_rels/chart43.xml.rels><?xml version="1.0" encoding="UTF-8" standalone="yes"?>
<Relationships xmlns="http://schemas.openxmlformats.org/package/2006/relationships"><Relationship Id="rId3" Type="http://schemas.openxmlformats.org/officeDocument/2006/relationships/themeOverride" Target="../theme/themeOverride43.xml"/><Relationship Id="rId2" Type="http://schemas.microsoft.com/office/2011/relationships/chartColorStyle" Target="colors41.xml"/><Relationship Id="rId1" Type="http://schemas.microsoft.com/office/2011/relationships/chartStyle" Target="style41.xml"/><Relationship Id="rId4" Type="http://schemas.openxmlformats.org/officeDocument/2006/relationships/chartUserShapes" Target="../drawings/drawing72.xml"/></Relationships>
</file>

<file path=xl/charts/_rels/chart44.xml.rels><?xml version="1.0" encoding="UTF-8" standalone="yes"?>
<Relationships xmlns="http://schemas.openxmlformats.org/package/2006/relationships"><Relationship Id="rId3" Type="http://schemas.openxmlformats.org/officeDocument/2006/relationships/themeOverride" Target="../theme/themeOverride44.xml"/><Relationship Id="rId2" Type="http://schemas.microsoft.com/office/2011/relationships/chartColorStyle" Target="colors42.xml"/><Relationship Id="rId1" Type="http://schemas.microsoft.com/office/2011/relationships/chartStyle" Target="style42.xml"/><Relationship Id="rId4" Type="http://schemas.openxmlformats.org/officeDocument/2006/relationships/chartUserShapes" Target="../drawings/drawing73.xml"/></Relationships>
</file>

<file path=xl/charts/_rels/chart45.xml.rels><?xml version="1.0" encoding="UTF-8" standalone="yes"?>
<Relationships xmlns="http://schemas.openxmlformats.org/package/2006/relationships"><Relationship Id="rId3" Type="http://schemas.openxmlformats.org/officeDocument/2006/relationships/themeOverride" Target="../theme/themeOverride45.xml"/><Relationship Id="rId2" Type="http://schemas.microsoft.com/office/2011/relationships/chartColorStyle" Target="colors43.xml"/><Relationship Id="rId1" Type="http://schemas.microsoft.com/office/2011/relationships/chartStyle" Target="style43.xml"/><Relationship Id="rId4" Type="http://schemas.openxmlformats.org/officeDocument/2006/relationships/chartUserShapes" Target="../drawings/drawing75.xml"/></Relationships>
</file>

<file path=xl/charts/_rels/chart46.xml.rels><?xml version="1.0" encoding="UTF-8" standalone="yes"?>
<Relationships xmlns="http://schemas.openxmlformats.org/package/2006/relationships"><Relationship Id="rId3" Type="http://schemas.openxmlformats.org/officeDocument/2006/relationships/themeOverride" Target="../theme/themeOverride46.xml"/><Relationship Id="rId2" Type="http://schemas.microsoft.com/office/2011/relationships/chartColorStyle" Target="colors44.xml"/><Relationship Id="rId1" Type="http://schemas.microsoft.com/office/2011/relationships/chartStyle" Target="style44.xml"/><Relationship Id="rId4" Type="http://schemas.openxmlformats.org/officeDocument/2006/relationships/chartUserShapes" Target="../drawings/drawing76.xml"/></Relationships>
</file>

<file path=xl/charts/_rels/chart47.xml.rels><?xml version="1.0" encoding="UTF-8" standalone="yes"?>
<Relationships xmlns="http://schemas.openxmlformats.org/package/2006/relationships"><Relationship Id="rId3" Type="http://schemas.openxmlformats.org/officeDocument/2006/relationships/themeOverride" Target="../theme/themeOverride47.xml"/><Relationship Id="rId2" Type="http://schemas.microsoft.com/office/2011/relationships/chartColorStyle" Target="colors45.xml"/><Relationship Id="rId1" Type="http://schemas.microsoft.com/office/2011/relationships/chartStyle" Target="style45.xml"/><Relationship Id="rId4" Type="http://schemas.openxmlformats.org/officeDocument/2006/relationships/chartUserShapes" Target="../drawings/drawing78.xml"/></Relationships>
</file>

<file path=xl/charts/_rels/chart48.xml.rels><?xml version="1.0" encoding="UTF-8" standalone="yes"?>
<Relationships xmlns="http://schemas.openxmlformats.org/package/2006/relationships"><Relationship Id="rId3" Type="http://schemas.openxmlformats.org/officeDocument/2006/relationships/themeOverride" Target="../theme/themeOverride48.xml"/><Relationship Id="rId2" Type="http://schemas.microsoft.com/office/2011/relationships/chartColorStyle" Target="colors46.xml"/><Relationship Id="rId1" Type="http://schemas.microsoft.com/office/2011/relationships/chartStyle" Target="style46.xml"/><Relationship Id="rId4" Type="http://schemas.openxmlformats.org/officeDocument/2006/relationships/chartUserShapes" Target="../drawings/drawing79.xml"/></Relationships>
</file>

<file path=xl/charts/_rels/chart49.xml.rels><?xml version="1.0" encoding="UTF-8" standalone="yes"?>
<Relationships xmlns="http://schemas.openxmlformats.org/package/2006/relationships"><Relationship Id="rId3" Type="http://schemas.openxmlformats.org/officeDocument/2006/relationships/themeOverride" Target="../theme/themeOverride49.xml"/><Relationship Id="rId2" Type="http://schemas.microsoft.com/office/2011/relationships/chartColorStyle" Target="colors47.xml"/><Relationship Id="rId1" Type="http://schemas.microsoft.com/office/2011/relationships/chartStyle" Target="style47.xml"/><Relationship Id="rId4" Type="http://schemas.openxmlformats.org/officeDocument/2006/relationships/chartUserShapes" Target="../drawings/drawing81.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14.xml"/></Relationships>
</file>

<file path=xl/charts/_rels/chart50.xml.rels><?xml version="1.0" encoding="UTF-8" standalone="yes"?>
<Relationships xmlns="http://schemas.openxmlformats.org/package/2006/relationships"><Relationship Id="rId3" Type="http://schemas.openxmlformats.org/officeDocument/2006/relationships/themeOverride" Target="../theme/themeOverride50.xml"/><Relationship Id="rId2" Type="http://schemas.microsoft.com/office/2011/relationships/chartColorStyle" Target="colors48.xml"/><Relationship Id="rId1" Type="http://schemas.microsoft.com/office/2011/relationships/chartStyle" Target="style48.xml"/><Relationship Id="rId4" Type="http://schemas.openxmlformats.org/officeDocument/2006/relationships/chartUserShapes" Target="../drawings/drawing82.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4.xml"/><Relationship Id="rId1" Type="http://schemas.microsoft.com/office/2011/relationships/chartStyle" Target="style4.xml"/><Relationship Id="rId4" Type="http://schemas.openxmlformats.org/officeDocument/2006/relationships/chartUserShapes" Target="../drawings/drawing15.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5.xml"/><Relationship Id="rId1" Type="http://schemas.microsoft.com/office/2011/relationships/chartStyle" Target="style5.xml"/><Relationship Id="rId4" Type="http://schemas.openxmlformats.org/officeDocument/2006/relationships/chartUserShapes" Target="../drawings/drawing1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6.xml"/><Relationship Id="rId1" Type="http://schemas.microsoft.com/office/2011/relationships/chartStyle" Target="style6.xml"/><Relationship Id="rId4" Type="http://schemas.openxmlformats.org/officeDocument/2006/relationships/chartUserShapes" Target="../drawings/drawing1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7.xml"/><Relationship Id="rId1" Type="http://schemas.microsoft.com/office/2011/relationships/chartStyle" Target="style7.xml"/><Relationship Id="rId4" Type="http://schemas.openxmlformats.org/officeDocument/2006/relationships/chartUserShapes" Target="../drawings/drawing2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sv-SE"/>
              <a:t>Kvinnor</a:t>
            </a:r>
          </a:p>
        </c:rich>
      </c:tx>
      <c:overlay val="0"/>
    </c:title>
    <c:autoTitleDeleted val="0"/>
    <c:plotArea>
      <c:layout>
        <c:manualLayout>
          <c:layoutTarget val="inner"/>
          <c:xMode val="edge"/>
          <c:yMode val="edge"/>
          <c:x val="7.6300014433022756E-2"/>
          <c:y val="7.3362445414847155E-2"/>
          <c:w val="0.89382897402590455"/>
          <c:h val="0.6603593552219007"/>
        </c:manualLayout>
      </c:layout>
      <c:barChart>
        <c:barDir val="col"/>
        <c:grouping val="clustered"/>
        <c:varyColors val="0"/>
        <c:ser>
          <c:idx val="0"/>
          <c:order val="0"/>
          <c:tx>
            <c:strRef>
              <c:f>'Figur 1'!$A$23</c:f>
              <c:strCache>
                <c:ptCount val="1"/>
                <c:pt idx="0">
                  <c:v>Yrkesexamensprogram</c:v>
                </c:pt>
              </c:strCache>
            </c:strRef>
          </c:tx>
          <c:spPr>
            <a:solidFill>
              <a:srgbClr val="1E00BE"/>
            </a:solidFill>
            <a:ln>
              <a:solidFill>
                <a:srgbClr val="1E00BE"/>
              </a:solidFill>
            </a:ln>
          </c:spPr>
          <c:invertIfNegative val="0"/>
          <c:cat>
            <c:strRef>
              <c:f>'Figur 1'!$B$22:$H$22</c:f>
              <c:strCache>
                <c:ptCount val="7"/>
                <c:pt idx="0">
                  <c:v>ht 2015</c:v>
                </c:pt>
                <c:pt idx="2">
                  <c:v>ht 2017</c:v>
                </c:pt>
                <c:pt idx="4">
                  <c:v>ht 2019</c:v>
                </c:pt>
                <c:pt idx="6">
                  <c:v>ht 2021</c:v>
                </c:pt>
              </c:strCache>
            </c:strRef>
          </c:cat>
          <c:val>
            <c:numRef>
              <c:f>'Figur 1'!$B$23:$H$23</c:f>
              <c:numCache>
                <c:formatCode>_-* #\ ##0_-;\-* #\ ##0_-;_-* "-"??_-;_-@_-</c:formatCode>
                <c:ptCount val="7"/>
                <c:pt idx="0">
                  <c:v>91.842848583411794</c:v>
                </c:pt>
                <c:pt idx="1">
                  <c:v>91.638935108153078</c:v>
                </c:pt>
                <c:pt idx="2">
                  <c:v>91.291911647862705</c:v>
                </c:pt>
                <c:pt idx="3">
                  <c:v>91.94192656322015</c:v>
                </c:pt>
                <c:pt idx="4">
                  <c:v>92.506981073533979</c:v>
                </c:pt>
                <c:pt idx="5">
                  <c:v>92.739947890993591</c:v>
                </c:pt>
                <c:pt idx="6">
                  <c:v>91.772060937050881</c:v>
                </c:pt>
              </c:numCache>
            </c:numRef>
          </c:val>
          <c:extLst>
            <c:ext xmlns:c16="http://schemas.microsoft.com/office/drawing/2014/chart" uri="{C3380CC4-5D6E-409C-BE32-E72D297353CC}">
              <c16:uniqueId val="{00000000-17A7-4792-9026-65D8FDC3754D}"/>
            </c:ext>
          </c:extLst>
        </c:ser>
        <c:ser>
          <c:idx val="1"/>
          <c:order val="1"/>
          <c:tx>
            <c:strRef>
              <c:f>'Figur 1'!$A$24</c:f>
              <c:strCache>
                <c:ptCount val="1"/>
                <c:pt idx="0">
                  <c:v>Generella/Konstnärliga program</c:v>
                </c:pt>
              </c:strCache>
            </c:strRef>
          </c:tx>
          <c:spPr>
            <a:solidFill>
              <a:srgbClr val="D3D3EF"/>
            </a:solidFill>
            <a:ln>
              <a:solidFill>
                <a:srgbClr val="1E00BE"/>
              </a:solidFill>
            </a:ln>
          </c:spPr>
          <c:invertIfNegative val="0"/>
          <c:cat>
            <c:strRef>
              <c:f>'Figur 1'!$B$22:$H$22</c:f>
              <c:strCache>
                <c:ptCount val="7"/>
                <c:pt idx="0">
                  <c:v>ht 2015</c:v>
                </c:pt>
                <c:pt idx="2">
                  <c:v>ht 2017</c:v>
                </c:pt>
                <c:pt idx="4">
                  <c:v>ht 2019</c:v>
                </c:pt>
                <c:pt idx="6">
                  <c:v>ht 2021</c:v>
                </c:pt>
              </c:strCache>
            </c:strRef>
          </c:cat>
          <c:val>
            <c:numRef>
              <c:f>'Figur 1'!$B$24:$H$24</c:f>
              <c:numCache>
                <c:formatCode>0</c:formatCode>
                <c:ptCount val="7"/>
                <c:pt idx="0">
                  <c:v>90.280830280830287</c:v>
                </c:pt>
                <c:pt idx="1">
                  <c:v>90.467065868263475</c:v>
                </c:pt>
                <c:pt idx="2">
                  <c:v>91.058103975535161</c:v>
                </c:pt>
                <c:pt idx="3">
                  <c:v>90.723955267804584</c:v>
                </c:pt>
                <c:pt idx="4">
                  <c:v>92.143897792222347</c:v>
                </c:pt>
                <c:pt idx="5">
                  <c:v>92.273578397555937</c:v>
                </c:pt>
                <c:pt idx="6">
                  <c:v>90.650101745742745</c:v>
                </c:pt>
              </c:numCache>
            </c:numRef>
          </c:val>
          <c:extLst>
            <c:ext xmlns:c16="http://schemas.microsoft.com/office/drawing/2014/chart" uri="{C3380CC4-5D6E-409C-BE32-E72D297353CC}">
              <c16:uniqueId val="{00000001-17A7-4792-9026-65D8FDC3754D}"/>
            </c:ext>
          </c:extLst>
        </c:ser>
        <c:ser>
          <c:idx val="2"/>
          <c:order val="2"/>
          <c:tx>
            <c:strRef>
              <c:f>'Figur 1'!$A$25</c:f>
              <c:strCache>
                <c:ptCount val="1"/>
                <c:pt idx="0">
                  <c:v>Fristående kurs</c:v>
                </c:pt>
              </c:strCache>
            </c:strRef>
          </c:tx>
          <c:spPr>
            <a:solidFill>
              <a:srgbClr val="EDEDFF"/>
            </a:solidFill>
            <a:ln>
              <a:solidFill>
                <a:srgbClr val="1E00BE"/>
              </a:solidFill>
            </a:ln>
          </c:spPr>
          <c:invertIfNegative val="0"/>
          <c:cat>
            <c:strRef>
              <c:f>'Figur 1'!$B$22:$H$22</c:f>
              <c:strCache>
                <c:ptCount val="7"/>
                <c:pt idx="0">
                  <c:v>ht 2015</c:v>
                </c:pt>
                <c:pt idx="2">
                  <c:v>ht 2017</c:v>
                </c:pt>
                <c:pt idx="4">
                  <c:v>ht 2019</c:v>
                </c:pt>
                <c:pt idx="6">
                  <c:v>ht 2021</c:v>
                </c:pt>
              </c:strCache>
            </c:strRef>
          </c:cat>
          <c:val>
            <c:numRef>
              <c:f>'Figur 1'!$B$25:$H$25</c:f>
              <c:numCache>
                <c:formatCode>_-* #\ ##0_-;\-* #\ ##0_-;_-* "-"??_-;_-@_-</c:formatCode>
                <c:ptCount val="7"/>
                <c:pt idx="0">
                  <c:v>47.500362266338215</c:v>
                </c:pt>
                <c:pt idx="1">
                  <c:v>46.989992301770592</c:v>
                </c:pt>
                <c:pt idx="2">
                  <c:v>48.292606516290725</c:v>
                </c:pt>
                <c:pt idx="3">
                  <c:v>48.991966045172049</c:v>
                </c:pt>
                <c:pt idx="4">
                  <c:v>51.41001033515429</c:v>
                </c:pt>
                <c:pt idx="5">
                  <c:v>51.646639964396982</c:v>
                </c:pt>
                <c:pt idx="6">
                  <c:v>47.454823110206156</c:v>
                </c:pt>
              </c:numCache>
            </c:numRef>
          </c:val>
          <c:extLst>
            <c:ext xmlns:c16="http://schemas.microsoft.com/office/drawing/2014/chart" uri="{C3380CC4-5D6E-409C-BE32-E72D297353CC}">
              <c16:uniqueId val="{00000002-17A7-4792-9026-65D8FDC3754D}"/>
            </c:ext>
          </c:extLst>
        </c:ser>
        <c:dLbls>
          <c:showLegendKey val="0"/>
          <c:showVal val="0"/>
          <c:showCatName val="0"/>
          <c:showSerName val="0"/>
          <c:showPercent val="0"/>
          <c:showBubbleSize val="0"/>
        </c:dLbls>
        <c:gapWidth val="75"/>
        <c:overlap val="-2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_-* #\ ##0_-;\-* #\ ##0_-;_-* &quot;-&quot;??_-;_-@_-"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legend>
      <c:legendPos val="l"/>
      <c:layout>
        <c:manualLayout>
          <c:xMode val="edge"/>
          <c:yMode val="edge"/>
          <c:x val="0"/>
          <c:y val="0.81580210826314914"/>
          <c:w val="0.59084542562009734"/>
          <c:h val="0.1216093927934182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2"/>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r>
              <a:rPr lang="en-US" b="1"/>
              <a:t>Män</a:t>
            </a:r>
          </a:p>
        </c:rich>
      </c:tx>
      <c:overlay val="0"/>
      <c:spPr>
        <a:noFill/>
        <a:ln>
          <a:noFill/>
        </a:ln>
        <a:effectLst/>
      </c:spPr>
      <c:txPr>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manualLayout>
          <c:layoutTarget val="inner"/>
          <c:xMode val="edge"/>
          <c:yMode val="edge"/>
          <c:x val="0.18384663161966763"/>
          <c:y val="0.15570455533549105"/>
          <c:w val="0.74260417151998015"/>
          <c:h val="0.74977927457862947"/>
        </c:manualLayout>
      </c:layout>
      <c:barChart>
        <c:barDir val="col"/>
        <c:grouping val="stacked"/>
        <c:varyColors val="0"/>
        <c:ser>
          <c:idx val="0"/>
          <c:order val="0"/>
          <c:tx>
            <c:strRef>
              <c:f>'Figur 5'!$A$15</c:f>
              <c:strCache>
                <c:ptCount val="1"/>
                <c:pt idx="0">
                  <c:v>Campus</c:v>
                </c:pt>
              </c:strCache>
            </c:strRef>
          </c:tx>
          <c:spPr>
            <a:solidFill>
              <a:srgbClr val="1E00BE"/>
            </a:solidFill>
            <a:ln w="6350">
              <a:solidFill>
                <a:srgbClr val="1E00BE"/>
              </a:solidFill>
            </a:ln>
            <a:effectLst/>
          </c:spPr>
          <c:invertIfNegative val="0"/>
          <c:cat>
            <c:strRef>
              <c:f>'Figur 5'!$B$9:$J$9</c:f>
              <c:strCache>
                <c:ptCount val="9"/>
                <c:pt idx="0">
                  <c:v>2012/13</c:v>
                </c:pt>
                <c:pt idx="1">
                  <c:v>2013/14</c:v>
                </c:pt>
                <c:pt idx="2">
                  <c:v>2014/15</c:v>
                </c:pt>
                <c:pt idx="3">
                  <c:v>2015/16</c:v>
                </c:pt>
                <c:pt idx="4">
                  <c:v>2016/17</c:v>
                </c:pt>
                <c:pt idx="5">
                  <c:v>2017/18</c:v>
                </c:pt>
                <c:pt idx="6">
                  <c:v>2018/19</c:v>
                </c:pt>
                <c:pt idx="7">
                  <c:v>2019/20</c:v>
                </c:pt>
                <c:pt idx="8">
                  <c:v>2020/21</c:v>
                </c:pt>
              </c:strCache>
            </c:strRef>
          </c:cat>
          <c:val>
            <c:numRef>
              <c:f>'Figur 5'!$B$15:$J$15</c:f>
              <c:numCache>
                <c:formatCode>_-* #\ ##0_-;\-* #\ ##0_-;_-* "-"??_-;_-@_-</c:formatCode>
                <c:ptCount val="9"/>
                <c:pt idx="0">
                  <c:v>48372.947060999613</c:v>
                </c:pt>
                <c:pt idx="1">
                  <c:v>48875.080814999179</c:v>
                </c:pt>
                <c:pt idx="2">
                  <c:v>48993.581380998534</c:v>
                </c:pt>
                <c:pt idx="3">
                  <c:v>49271.323520998732</c:v>
                </c:pt>
                <c:pt idx="4">
                  <c:v>49426.09457999967</c:v>
                </c:pt>
                <c:pt idx="5">
                  <c:v>49496.425164999455</c:v>
                </c:pt>
                <c:pt idx="6">
                  <c:v>49544.529179998965</c:v>
                </c:pt>
                <c:pt idx="7">
                  <c:v>49959.63173599897</c:v>
                </c:pt>
                <c:pt idx="8">
                  <c:v>52022.615105998899</c:v>
                </c:pt>
              </c:numCache>
            </c:numRef>
          </c:val>
          <c:extLst>
            <c:ext xmlns:c16="http://schemas.microsoft.com/office/drawing/2014/chart" uri="{C3380CC4-5D6E-409C-BE32-E72D297353CC}">
              <c16:uniqueId val="{00000000-FF1F-4ACF-B72E-2009BB418D80}"/>
            </c:ext>
          </c:extLst>
        </c:ser>
        <c:ser>
          <c:idx val="1"/>
          <c:order val="1"/>
          <c:tx>
            <c:strRef>
              <c:f>'Figur 5'!$A$16</c:f>
              <c:strCache>
                <c:ptCount val="1"/>
                <c:pt idx="0">
                  <c:v>Distans</c:v>
                </c:pt>
              </c:strCache>
            </c:strRef>
          </c:tx>
          <c:spPr>
            <a:solidFill>
              <a:srgbClr val="D2CCF2"/>
            </a:solidFill>
            <a:ln w="6350">
              <a:solidFill>
                <a:srgbClr val="1E00BE"/>
              </a:solidFill>
            </a:ln>
            <a:effectLst/>
          </c:spPr>
          <c:invertIfNegative val="0"/>
          <c:cat>
            <c:strRef>
              <c:f>'Figur 5'!$B$9:$J$9</c:f>
              <c:strCache>
                <c:ptCount val="9"/>
                <c:pt idx="0">
                  <c:v>2012/13</c:v>
                </c:pt>
                <c:pt idx="1">
                  <c:v>2013/14</c:v>
                </c:pt>
                <c:pt idx="2">
                  <c:v>2014/15</c:v>
                </c:pt>
                <c:pt idx="3">
                  <c:v>2015/16</c:v>
                </c:pt>
                <c:pt idx="4">
                  <c:v>2016/17</c:v>
                </c:pt>
                <c:pt idx="5">
                  <c:v>2017/18</c:v>
                </c:pt>
                <c:pt idx="6">
                  <c:v>2018/19</c:v>
                </c:pt>
                <c:pt idx="7">
                  <c:v>2019/20</c:v>
                </c:pt>
                <c:pt idx="8">
                  <c:v>2020/21</c:v>
                </c:pt>
              </c:strCache>
            </c:strRef>
          </c:cat>
          <c:val>
            <c:numRef>
              <c:f>'Figur 5'!$B$16:$J$16</c:f>
              <c:numCache>
                <c:formatCode>_-* #\ ##0_-;\-* #\ ##0_-;_-* "-"??_-;_-@_-</c:formatCode>
                <c:ptCount val="9"/>
                <c:pt idx="0">
                  <c:v>1206.3414979999998</c:v>
                </c:pt>
                <c:pt idx="1">
                  <c:v>1313.413133</c:v>
                </c:pt>
                <c:pt idx="2">
                  <c:v>1609.3764339999993</c:v>
                </c:pt>
                <c:pt idx="3">
                  <c:v>1756.2713399999993</c:v>
                </c:pt>
                <c:pt idx="4">
                  <c:v>1828.5763109999982</c:v>
                </c:pt>
                <c:pt idx="5">
                  <c:v>1897.3663350000006</c:v>
                </c:pt>
                <c:pt idx="6">
                  <c:v>2027.2162980000001</c:v>
                </c:pt>
                <c:pt idx="7">
                  <c:v>2231.9412010000015</c:v>
                </c:pt>
                <c:pt idx="8">
                  <c:v>2530.3644250000025</c:v>
                </c:pt>
              </c:numCache>
            </c:numRef>
          </c:val>
          <c:extLst>
            <c:ext xmlns:c16="http://schemas.microsoft.com/office/drawing/2014/chart" uri="{C3380CC4-5D6E-409C-BE32-E72D297353CC}">
              <c16:uniqueId val="{00000001-FF1F-4ACF-B72E-2009BB418D80}"/>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nextTo"/>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tickLblSkip val="2"/>
        <c:noMultiLvlLbl val="0"/>
      </c:catAx>
      <c:valAx>
        <c:axId val="533070936"/>
        <c:scaling>
          <c:orientation val="minMax"/>
          <c:max val="100000"/>
          <c:min val="0"/>
        </c:scaling>
        <c:delete val="0"/>
        <c:axPos val="l"/>
        <c:majorGridlines>
          <c:spPr>
            <a:ln w="9525" cap="flat" cmpd="sng" algn="ctr">
              <a:solidFill>
                <a:srgbClr val="D3D3EF"/>
              </a:solidFill>
              <a:round/>
            </a:ln>
            <a:effectLst/>
          </c:spPr>
        </c:majorGridlines>
        <c:numFmt formatCode="_-* #\ ##0_-;\-* #\ ##0_-;_-* &quot;-&quot;??_-;_-@_-"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rgbClr val="1E00BE"/>
                </a:solidFill>
                <a:latin typeface="+mn-lt"/>
                <a:ea typeface="Roboto" panose="02000000000000000000" pitchFamily="2" charset="0"/>
                <a:cs typeface="+mn-cs"/>
              </a:defRPr>
            </a:pPr>
            <a:r>
              <a:rPr lang="en-US" b="1"/>
              <a:t>Kvinnor</a:t>
            </a:r>
          </a:p>
        </c:rich>
      </c:tx>
      <c:overlay val="0"/>
      <c:spPr>
        <a:noFill/>
        <a:ln>
          <a:noFill/>
        </a:ln>
        <a:effectLst/>
      </c:spPr>
      <c:txPr>
        <a:bodyPr rot="0" spcFirstLastPara="1" vertOverflow="ellipsis" vert="horz" wrap="square" anchor="ctr" anchorCtr="1"/>
        <a:lstStyle/>
        <a:p>
          <a:pPr>
            <a:defRPr sz="960" b="0"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manualLayout>
          <c:layoutTarget val="inner"/>
          <c:xMode val="edge"/>
          <c:yMode val="edge"/>
          <c:x val="0.17376669259181121"/>
          <c:y val="0.14578481536753918"/>
          <c:w val="0.77735688777911072"/>
          <c:h val="0.67970902225037133"/>
        </c:manualLayout>
      </c:layout>
      <c:barChart>
        <c:barDir val="col"/>
        <c:grouping val="stacked"/>
        <c:varyColors val="0"/>
        <c:ser>
          <c:idx val="0"/>
          <c:order val="0"/>
          <c:tx>
            <c:strRef>
              <c:f>'Figur 6'!$B$11</c:f>
              <c:strCache>
                <c:ptCount val="1"/>
                <c:pt idx="0">
                  <c:v>Campus</c:v>
                </c:pt>
              </c:strCache>
            </c:strRef>
          </c:tx>
          <c:spPr>
            <a:solidFill>
              <a:srgbClr val="1E00BE"/>
            </a:solidFill>
            <a:ln w="6350">
              <a:solidFill>
                <a:srgbClr val="1E00BE"/>
              </a:solidFill>
            </a:ln>
            <a:effectLst/>
          </c:spPr>
          <c:invertIfNegative val="0"/>
          <c:cat>
            <c:strRef>
              <c:f>'Figur 6'!$C$9:$K$9</c:f>
              <c:strCache>
                <c:ptCount val="9"/>
                <c:pt idx="0">
                  <c:v>2012/13</c:v>
                </c:pt>
                <c:pt idx="1">
                  <c:v>2013/14</c:v>
                </c:pt>
                <c:pt idx="2">
                  <c:v>2014/15</c:v>
                </c:pt>
                <c:pt idx="3">
                  <c:v>2015/16</c:v>
                </c:pt>
                <c:pt idx="4">
                  <c:v>2016/17</c:v>
                </c:pt>
                <c:pt idx="5">
                  <c:v>2017/18</c:v>
                </c:pt>
                <c:pt idx="6">
                  <c:v>2018/19</c:v>
                </c:pt>
                <c:pt idx="7">
                  <c:v>2019/20</c:v>
                </c:pt>
                <c:pt idx="8">
                  <c:v>2020/21</c:v>
                </c:pt>
              </c:strCache>
            </c:strRef>
          </c:cat>
          <c:val>
            <c:numRef>
              <c:f>'Figur 6'!$C$11:$K$11</c:f>
              <c:numCache>
                <c:formatCode>_-* #\ ##0_-;\-* #\ ##0_-;_-* "-"??_-;_-@_-</c:formatCode>
                <c:ptCount val="9"/>
                <c:pt idx="0">
                  <c:v>42158.74838499965</c:v>
                </c:pt>
                <c:pt idx="1">
                  <c:v>43658.578147999455</c:v>
                </c:pt>
                <c:pt idx="2">
                  <c:v>44288.486609999483</c:v>
                </c:pt>
                <c:pt idx="3">
                  <c:v>44403.238556999473</c:v>
                </c:pt>
                <c:pt idx="4">
                  <c:v>44169.053493999607</c:v>
                </c:pt>
                <c:pt idx="5">
                  <c:v>44824.766648999954</c:v>
                </c:pt>
                <c:pt idx="6">
                  <c:v>44689.876525999447</c:v>
                </c:pt>
                <c:pt idx="7">
                  <c:v>46050.954345999409</c:v>
                </c:pt>
                <c:pt idx="8">
                  <c:v>50679.087580999469</c:v>
                </c:pt>
              </c:numCache>
            </c:numRef>
          </c:val>
          <c:extLst>
            <c:ext xmlns:c16="http://schemas.microsoft.com/office/drawing/2014/chart" uri="{C3380CC4-5D6E-409C-BE32-E72D297353CC}">
              <c16:uniqueId val="{00000000-5D36-4875-9E39-C570DF829CE2}"/>
            </c:ext>
          </c:extLst>
        </c:ser>
        <c:ser>
          <c:idx val="1"/>
          <c:order val="1"/>
          <c:tx>
            <c:strRef>
              <c:f>'Figur 6'!$B$12</c:f>
              <c:strCache>
                <c:ptCount val="1"/>
                <c:pt idx="0">
                  <c:v>Distans</c:v>
                </c:pt>
              </c:strCache>
            </c:strRef>
          </c:tx>
          <c:spPr>
            <a:solidFill>
              <a:srgbClr val="D2CCF2"/>
            </a:solidFill>
            <a:ln w="6350">
              <a:solidFill>
                <a:srgbClr val="1E00BE"/>
              </a:solidFill>
            </a:ln>
            <a:effectLst/>
          </c:spPr>
          <c:invertIfNegative val="0"/>
          <c:cat>
            <c:strRef>
              <c:f>'Figur 6'!$C$9:$K$9</c:f>
              <c:strCache>
                <c:ptCount val="9"/>
                <c:pt idx="0">
                  <c:v>2012/13</c:v>
                </c:pt>
                <c:pt idx="1">
                  <c:v>2013/14</c:v>
                </c:pt>
                <c:pt idx="2">
                  <c:v>2014/15</c:v>
                </c:pt>
                <c:pt idx="3">
                  <c:v>2015/16</c:v>
                </c:pt>
                <c:pt idx="4">
                  <c:v>2016/17</c:v>
                </c:pt>
                <c:pt idx="5">
                  <c:v>2017/18</c:v>
                </c:pt>
                <c:pt idx="6">
                  <c:v>2018/19</c:v>
                </c:pt>
                <c:pt idx="7">
                  <c:v>2019/20</c:v>
                </c:pt>
                <c:pt idx="8">
                  <c:v>2020/21</c:v>
                </c:pt>
              </c:strCache>
            </c:strRef>
          </c:cat>
          <c:val>
            <c:numRef>
              <c:f>'Figur 6'!$C$12:$K$12</c:f>
              <c:numCache>
                <c:formatCode>_-* #\ ##0_-;\-* #\ ##0_-;_-* "-"??_-;_-@_-</c:formatCode>
                <c:ptCount val="9"/>
                <c:pt idx="0">
                  <c:v>3360.1679100000065</c:v>
                </c:pt>
                <c:pt idx="1">
                  <c:v>3519.1913140000038</c:v>
                </c:pt>
                <c:pt idx="2">
                  <c:v>3486.4579410000056</c:v>
                </c:pt>
                <c:pt idx="3">
                  <c:v>3590.1678280000028</c:v>
                </c:pt>
                <c:pt idx="4">
                  <c:v>3652.8975540000038</c:v>
                </c:pt>
                <c:pt idx="5">
                  <c:v>3714.3044470000023</c:v>
                </c:pt>
                <c:pt idx="6">
                  <c:v>4053.4493489999986</c:v>
                </c:pt>
                <c:pt idx="7">
                  <c:v>4418.9943959999946</c:v>
                </c:pt>
                <c:pt idx="8">
                  <c:v>5351.7460430000092</c:v>
                </c:pt>
              </c:numCache>
            </c:numRef>
          </c:val>
          <c:extLst>
            <c:ext xmlns:c16="http://schemas.microsoft.com/office/drawing/2014/chart" uri="{C3380CC4-5D6E-409C-BE32-E72D297353CC}">
              <c16:uniqueId val="{00000001-5D36-4875-9E39-C570DF829CE2}"/>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tickLblSkip val="2"/>
        <c:noMultiLvlLbl val="0"/>
      </c:catAx>
      <c:valAx>
        <c:axId val="533070936"/>
        <c:scaling>
          <c:orientation val="minMax"/>
          <c:min val="0"/>
        </c:scaling>
        <c:delete val="0"/>
        <c:axPos val="l"/>
        <c:majorGridlines>
          <c:spPr>
            <a:ln w="9525" cap="flat" cmpd="sng" algn="ctr">
              <a:solidFill>
                <a:srgbClr val="D3D3EF"/>
              </a:solidFill>
              <a:round/>
            </a:ln>
            <a:effectLst/>
          </c:spPr>
        </c:majorGridlines>
        <c:numFmt formatCode="_-* #\ ##0_-;\-* #\ ##0_-;_-* &quot;-&quot;??_-;_-@_-"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minorUnit val="2000"/>
      </c:valAx>
      <c:spPr>
        <a:noFill/>
        <a:ln>
          <a:solidFill>
            <a:srgbClr val="D3D3EF"/>
          </a:solidFill>
        </a:ln>
        <a:effectLst/>
      </c:spPr>
    </c:plotArea>
    <c:legend>
      <c:legendPos val="b"/>
      <c:layout>
        <c:manualLayout>
          <c:xMode val="edge"/>
          <c:yMode val="edge"/>
          <c:x val="1.0815800692110674E-3"/>
          <c:y val="0.91687654519641171"/>
          <c:w val="0.21207187499999999"/>
          <c:h val="8.3123454803588362E-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rgbClr val="1E00BE"/>
                </a:solidFill>
                <a:latin typeface="+mn-lt"/>
                <a:ea typeface="Roboto" panose="02000000000000000000" pitchFamily="2" charset="0"/>
                <a:cs typeface="+mn-cs"/>
              </a:defRPr>
            </a:pPr>
            <a:r>
              <a:rPr lang="en-US" b="1"/>
              <a:t>Män</a:t>
            </a:r>
          </a:p>
        </c:rich>
      </c:tx>
      <c:overlay val="0"/>
      <c:spPr>
        <a:noFill/>
        <a:ln>
          <a:noFill/>
        </a:ln>
        <a:effectLst/>
      </c:spPr>
      <c:txPr>
        <a:bodyPr rot="0" spcFirstLastPara="1" vertOverflow="ellipsis" vert="horz" wrap="square" anchor="ctr" anchorCtr="1"/>
        <a:lstStyle/>
        <a:p>
          <a:pPr>
            <a:defRPr sz="960" b="0"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manualLayout>
          <c:layoutTarget val="inner"/>
          <c:xMode val="edge"/>
          <c:yMode val="edge"/>
          <c:x val="0.17376669259181121"/>
          <c:y val="0.14578481536753918"/>
          <c:w val="0.77735688777911072"/>
          <c:h val="0.67970902225037133"/>
        </c:manualLayout>
      </c:layout>
      <c:barChart>
        <c:barDir val="col"/>
        <c:grouping val="stacked"/>
        <c:varyColors val="0"/>
        <c:ser>
          <c:idx val="0"/>
          <c:order val="0"/>
          <c:tx>
            <c:strRef>
              <c:f>'Figur 6'!$B$16</c:f>
              <c:strCache>
                <c:ptCount val="1"/>
                <c:pt idx="0">
                  <c:v>Campus</c:v>
                </c:pt>
              </c:strCache>
            </c:strRef>
          </c:tx>
          <c:spPr>
            <a:solidFill>
              <a:srgbClr val="1E00BE"/>
            </a:solidFill>
            <a:ln w="6350">
              <a:solidFill>
                <a:srgbClr val="1E00BE"/>
              </a:solidFill>
            </a:ln>
            <a:effectLst/>
          </c:spPr>
          <c:invertIfNegative val="0"/>
          <c:cat>
            <c:strRef>
              <c:f>'Figur 6'!$C$9:$K$9</c:f>
              <c:strCache>
                <c:ptCount val="9"/>
                <c:pt idx="0">
                  <c:v>2012/13</c:v>
                </c:pt>
                <c:pt idx="1">
                  <c:v>2013/14</c:v>
                </c:pt>
                <c:pt idx="2">
                  <c:v>2014/15</c:v>
                </c:pt>
                <c:pt idx="3">
                  <c:v>2015/16</c:v>
                </c:pt>
                <c:pt idx="4">
                  <c:v>2016/17</c:v>
                </c:pt>
                <c:pt idx="5">
                  <c:v>2017/18</c:v>
                </c:pt>
                <c:pt idx="6">
                  <c:v>2018/19</c:v>
                </c:pt>
                <c:pt idx="7">
                  <c:v>2019/20</c:v>
                </c:pt>
                <c:pt idx="8">
                  <c:v>2020/21</c:v>
                </c:pt>
              </c:strCache>
            </c:strRef>
          </c:cat>
          <c:val>
            <c:numRef>
              <c:f>'Figur 6'!$C$16:$K$16</c:f>
              <c:numCache>
                <c:formatCode>_-* #\ ##0_-;\-* #\ ##0_-;_-* "-"??_-;_-@_-</c:formatCode>
                <c:ptCount val="9"/>
                <c:pt idx="0">
                  <c:v>35069.830181000027</c:v>
                </c:pt>
                <c:pt idx="1">
                  <c:v>35701.769927999252</c:v>
                </c:pt>
                <c:pt idx="2">
                  <c:v>36450.429665999261</c:v>
                </c:pt>
                <c:pt idx="3">
                  <c:v>37102.81811099912</c:v>
                </c:pt>
                <c:pt idx="4">
                  <c:v>37399.411252999489</c:v>
                </c:pt>
                <c:pt idx="5">
                  <c:v>38064.416314999653</c:v>
                </c:pt>
                <c:pt idx="6">
                  <c:v>38192.85591899923</c:v>
                </c:pt>
                <c:pt idx="7">
                  <c:v>39515.721877999087</c:v>
                </c:pt>
                <c:pt idx="8">
                  <c:v>41881.775520999348</c:v>
                </c:pt>
              </c:numCache>
            </c:numRef>
          </c:val>
          <c:extLst>
            <c:ext xmlns:c16="http://schemas.microsoft.com/office/drawing/2014/chart" uri="{C3380CC4-5D6E-409C-BE32-E72D297353CC}">
              <c16:uniqueId val="{00000000-82AD-45B7-8287-E13E085004FE}"/>
            </c:ext>
          </c:extLst>
        </c:ser>
        <c:ser>
          <c:idx val="1"/>
          <c:order val="1"/>
          <c:tx>
            <c:strRef>
              <c:f>'Figur 6'!$B$17</c:f>
              <c:strCache>
                <c:ptCount val="1"/>
                <c:pt idx="0">
                  <c:v>Distans</c:v>
                </c:pt>
              </c:strCache>
            </c:strRef>
          </c:tx>
          <c:spPr>
            <a:solidFill>
              <a:srgbClr val="D2CCF2"/>
            </a:solidFill>
            <a:ln w="6350">
              <a:solidFill>
                <a:srgbClr val="1E00BE"/>
              </a:solidFill>
            </a:ln>
            <a:effectLst/>
          </c:spPr>
          <c:invertIfNegative val="0"/>
          <c:cat>
            <c:strRef>
              <c:f>'Figur 6'!$C$9:$K$9</c:f>
              <c:strCache>
                <c:ptCount val="9"/>
                <c:pt idx="0">
                  <c:v>2012/13</c:v>
                </c:pt>
                <c:pt idx="1">
                  <c:v>2013/14</c:v>
                </c:pt>
                <c:pt idx="2">
                  <c:v>2014/15</c:v>
                </c:pt>
                <c:pt idx="3">
                  <c:v>2015/16</c:v>
                </c:pt>
                <c:pt idx="4">
                  <c:v>2016/17</c:v>
                </c:pt>
                <c:pt idx="5">
                  <c:v>2017/18</c:v>
                </c:pt>
                <c:pt idx="6">
                  <c:v>2018/19</c:v>
                </c:pt>
                <c:pt idx="7">
                  <c:v>2019/20</c:v>
                </c:pt>
                <c:pt idx="8">
                  <c:v>2020/21</c:v>
                </c:pt>
              </c:strCache>
            </c:strRef>
          </c:cat>
          <c:val>
            <c:numRef>
              <c:f>'Figur 6'!$C$17:$K$17</c:f>
              <c:numCache>
                <c:formatCode>_-* #\ ##0_-;\-* #\ ##0_-;_-* "-"??_-;_-@_-</c:formatCode>
                <c:ptCount val="9"/>
                <c:pt idx="0">
                  <c:v>1964.6914610000033</c:v>
                </c:pt>
                <c:pt idx="1">
                  <c:v>2036.8581610000006</c:v>
                </c:pt>
                <c:pt idx="2">
                  <c:v>2098.9414350000011</c:v>
                </c:pt>
                <c:pt idx="3">
                  <c:v>2190.2996990000024</c:v>
                </c:pt>
                <c:pt idx="4">
                  <c:v>2114.3863600000004</c:v>
                </c:pt>
                <c:pt idx="5">
                  <c:v>1988.9031450000002</c:v>
                </c:pt>
                <c:pt idx="6">
                  <c:v>2090.6581190000002</c:v>
                </c:pt>
                <c:pt idx="7">
                  <c:v>2361.1414699999968</c:v>
                </c:pt>
                <c:pt idx="8">
                  <c:v>2689.141464999997</c:v>
                </c:pt>
              </c:numCache>
            </c:numRef>
          </c:val>
          <c:extLst>
            <c:ext xmlns:c16="http://schemas.microsoft.com/office/drawing/2014/chart" uri="{C3380CC4-5D6E-409C-BE32-E72D297353CC}">
              <c16:uniqueId val="{00000001-82AD-45B7-8287-E13E085004FE}"/>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tickLblSkip val="2"/>
        <c:noMultiLvlLbl val="0"/>
      </c:catAx>
      <c:valAx>
        <c:axId val="533070936"/>
        <c:scaling>
          <c:orientation val="minMax"/>
          <c:max val="60000"/>
        </c:scaling>
        <c:delete val="0"/>
        <c:axPos val="l"/>
        <c:majorGridlines>
          <c:spPr>
            <a:ln w="9525" cap="flat" cmpd="sng" algn="ctr">
              <a:solidFill>
                <a:srgbClr val="D3D3EF"/>
              </a:solidFill>
              <a:round/>
            </a:ln>
            <a:effectLst/>
          </c:spPr>
        </c:majorGridlines>
        <c:numFmt formatCode="_-* #\ ##0_-;\-* #\ ##0_-;_-* &quot;-&quot;??_-;_-@_-"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r>
              <a:rPr lang="sv-SE" b="1"/>
              <a:t>Kvinnor</a:t>
            </a:r>
          </a:p>
        </c:rich>
      </c:tx>
      <c:overlay val="0"/>
      <c:spPr>
        <a:noFill/>
        <a:ln>
          <a:noFill/>
        </a:ln>
        <a:effectLst/>
      </c:spPr>
      <c:txPr>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barChart>
        <c:barDir val="col"/>
        <c:grouping val="stacked"/>
        <c:varyColors val="0"/>
        <c:ser>
          <c:idx val="0"/>
          <c:order val="0"/>
          <c:tx>
            <c:strRef>
              <c:f>'Figur 7'!$A$10</c:f>
              <c:strCache>
                <c:ptCount val="1"/>
                <c:pt idx="0">
                  <c:v>Antal kvinnor</c:v>
                </c:pt>
              </c:strCache>
            </c:strRef>
          </c:tx>
          <c:spPr>
            <a:solidFill>
              <a:srgbClr val="1E00BE"/>
            </a:solidFill>
            <a:ln w="6350">
              <a:solidFill>
                <a:srgbClr val="1E00BE"/>
              </a:solidFill>
            </a:ln>
            <a:effectLst/>
          </c:spPr>
          <c:invertIfNegative val="0"/>
          <c:cat>
            <c:strRef>
              <c:f>'Figur 7'!$B$9:$J$9</c:f>
              <c:strCache>
                <c:ptCount val="9"/>
                <c:pt idx="0">
                  <c:v>2012/13</c:v>
                </c:pt>
                <c:pt idx="1">
                  <c:v>2013/14</c:v>
                </c:pt>
                <c:pt idx="2">
                  <c:v>2014/15</c:v>
                </c:pt>
                <c:pt idx="3">
                  <c:v>2015/16</c:v>
                </c:pt>
                <c:pt idx="4">
                  <c:v>2016/17</c:v>
                </c:pt>
                <c:pt idx="5">
                  <c:v>2017/18</c:v>
                </c:pt>
                <c:pt idx="6">
                  <c:v>2018/19</c:v>
                </c:pt>
                <c:pt idx="7">
                  <c:v>2019/20</c:v>
                </c:pt>
                <c:pt idx="8">
                  <c:v>2020/21</c:v>
                </c:pt>
              </c:strCache>
            </c:strRef>
          </c:cat>
          <c:val>
            <c:numRef>
              <c:f>'Figur 7'!$B$11:$J$11</c:f>
              <c:numCache>
                <c:formatCode>_-* #\ ##0_-;\-* #\ ##0_-;_-* "-"??_-;_-@_-</c:formatCode>
                <c:ptCount val="9"/>
                <c:pt idx="0">
                  <c:v>32711.834840999963</c:v>
                </c:pt>
                <c:pt idx="1">
                  <c:v>30281.154059999833</c:v>
                </c:pt>
                <c:pt idx="2">
                  <c:v>27994.849334999843</c:v>
                </c:pt>
                <c:pt idx="3">
                  <c:v>25839.204413999865</c:v>
                </c:pt>
                <c:pt idx="4">
                  <c:v>24919.845807999867</c:v>
                </c:pt>
                <c:pt idx="5">
                  <c:v>24550.632907999941</c:v>
                </c:pt>
                <c:pt idx="6">
                  <c:v>23713.721304999952</c:v>
                </c:pt>
                <c:pt idx="7">
                  <c:v>23974.792939999854</c:v>
                </c:pt>
                <c:pt idx="8">
                  <c:v>24461.372907999805</c:v>
                </c:pt>
              </c:numCache>
            </c:numRef>
          </c:val>
          <c:extLst>
            <c:ext xmlns:c16="http://schemas.microsoft.com/office/drawing/2014/chart" uri="{C3380CC4-5D6E-409C-BE32-E72D297353CC}">
              <c16:uniqueId val="{00000000-ACE8-4513-B6F1-6DFBEA302B0A}"/>
            </c:ext>
          </c:extLst>
        </c:ser>
        <c:ser>
          <c:idx val="1"/>
          <c:order val="1"/>
          <c:tx>
            <c:strRef>
              <c:f>'Figur 7'!$A$11</c:f>
              <c:strCache>
                <c:ptCount val="1"/>
                <c:pt idx="0">
                  <c:v>Campus</c:v>
                </c:pt>
              </c:strCache>
            </c:strRef>
          </c:tx>
          <c:spPr>
            <a:solidFill>
              <a:srgbClr val="D2CCF2"/>
            </a:solidFill>
            <a:ln w="6350">
              <a:solidFill>
                <a:srgbClr val="1E00BE"/>
              </a:solidFill>
            </a:ln>
            <a:effectLst/>
          </c:spPr>
          <c:invertIfNegative val="0"/>
          <c:cat>
            <c:strRef>
              <c:f>'Figur 7'!$B$9:$J$9</c:f>
              <c:strCache>
                <c:ptCount val="9"/>
                <c:pt idx="0">
                  <c:v>2012/13</c:v>
                </c:pt>
                <c:pt idx="1">
                  <c:v>2013/14</c:v>
                </c:pt>
                <c:pt idx="2">
                  <c:v>2014/15</c:v>
                </c:pt>
                <c:pt idx="3">
                  <c:v>2015/16</c:v>
                </c:pt>
                <c:pt idx="4">
                  <c:v>2016/17</c:v>
                </c:pt>
                <c:pt idx="5">
                  <c:v>2017/18</c:v>
                </c:pt>
                <c:pt idx="6">
                  <c:v>2018/19</c:v>
                </c:pt>
                <c:pt idx="7">
                  <c:v>2019/20</c:v>
                </c:pt>
                <c:pt idx="8">
                  <c:v>2020/21</c:v>
                </c:pt>
              </c:strCache>
            </c:strRef>
          </c:cat>
          <c:val>
            <c:numRef>
              <c:f>'Figur 7'!$B$12:$J$12</c:f>
              <c:numCache>
                <c:formatCode>_-* #\ ##0_-;\-* #\ ##0_-;_-* "-"??_-;_-@_-</c:formatCode>
                <c:ptCount val="9"/>
                <c:pt idx="0">
                  <c:v>18126.306573999977</c:v>
                </c:pt>
                <c:pt idx="1">
                  <c:v>15601.69011799995</c:v>
                </c:pt>
                <c:pt idx="2">
                  <c:v>14876.153708999998</c:v>
                </c:pt>
                <c:pt idx="3">
                  <c:v>14661.153615999972</c:v>
                </c:pt>
                <c:pt idx="4">
                  <c:v>14656.95037499998</c:v>
                </c:pt>
                <c:pt idx="5">
                  <c:v>15618.49332999995</c:v>
                </c:pt>
                <c:pt idx="6">
                  <c:v>17277.934590999917</c:v>
                </c:pt>
                <c:pt idx="7">
                  <c:v>21374.956376999948</c:v>
                </c:pt>
                <c:pt idx="8">
                  <c:v>24621.310024999919</c:v>
                </c:pt>
              </c:numCache>
            </c:numRef>
          </c:val>
          <c:extLst>
            <c:ext xmlns:c16="http://schemas.microsoft.com/office/drawing/2014/chart" uri="{C3380CC4-5D6E-409C-BE32-E72D297353CC}">
              <c16:uniqueId val="{00000001-ACE8-4513-B6F1-6DFBEA302B0A}"/>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tickLblSkip val="2"/>
        <c:noMultiLvlLbl val="0"/>
      </c:catAx>
      <c:valAx>
        <c:axId val="533070936"/>
        <c:scaling>
          <c:orientation val="minMax"/>
        </c:scaling>
        <c:delete val="0"/>
        <c:axPos val="l"/>
        <c:majorGridlines>
          <c:spPr>
            <a:ln w="9525" cap="flat" cmpd="sng" algn="ctr">
              <a:solidFill>
                <a:srgbClr val="D3D3EF"/>
              </a:solidFill>
              <a:round/>
            </a:ln>
            <a:effectLst/>
          </c:spPr>
        </c:majorGridlines>
        <c:numFmt formatCode="_-* #\ ##0_-;\-* #\ ##0_-;_-* &quot;-&quot;??_-;_-@_-"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legend>
      <c:legendPos val="b"/>
      <c:layout>
        <c:manualLayout>
          <c:xMode val="edge"/>
          <c:yMode val="edge"/>
          <c:x val="6.8677165354330333E-4"/>
          <c:y val="0.87356215277777782"/>
          <c:w val="0.19144583333333334"/>
          <c:h val="0.12643784722222223"/>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r>
              <a:rPr lang="sv-SE" b="1"/>
              <a:t>Män</a:t>
            </a:r>
          </a:p>
        </c:rich>
      </c:tx>
      <c:overlay val="0"/>
      <c:spPr>
        <a:noFill/>
        <a:ln>
          <a:noFill/>
        </a:ln>
        <a:effectLst/>
      </c:spPr>
      <c:txPr>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manualLayout>
          <c:layoutTarget val="inner"/>
          <c:xMode val="edge"/>
          <c:yMode val="edge"/>
          <c:x val="0.16301045373280909"/>
          <c:y val="0.1215708526800971"/>
          <c:w val="0.77073715587923053"/>
          <c:h val="0.73085806133556697"/>
        </c:manualLayout>
      </c:layout>
      <c:barChart>
        <c:barDir val="col"/>
        <c:grouping val="stacked"/>
        <c:varyColors val="0"/>
        <c:ser>
          <c:idx val="0"/>
          <c:order val="0"/>
          <c:tx>
            <c:strRef>
              <c:f>'Figur 7'!$A$15</c:f>
              <c:strCache>
                <c:ptCount val="1"/>
                <c:pt idx="0">
                  <c:v>Antal män</c:v>
                </c:pt>
              </c:strCache>
            </c:strRef>
          </c:tx>
          <c:spPr>
            <a:solidFill>
              <a:srgbClr val="1E00BE"/>
            </a:solidFill>
            <a:ln w="6350">
              <a:solidFill>
                <a:srgbClr val="1E00BE"/>
              </a:solidFill>
            </a:ln>
            <a:effectLst/>
          </c:spPr>
          <c:invertIfNegative val="0"/>
          <c:cat>
            <c:strRef>
              <c:f>'Figur 7'!$B$14:$J$14</c:f>
              <c:strCache>
                <c:ptCount val="9"/>
                <c:pt idx="0">
                  <c:v>2012/13</c:v>
                </c:pt>
                <c:pt idx="1">
                  <c:v>2013/14</c:v>
                </c:pt>
                <c:pt idx="2">
                  <c:v>2014/15</c:v>
                </c:pt>
                <c:pt idx="3">
                  <c:v>2015/16</c:v>
                </c:pt>
                <c:pt idx="4">
                  <c:v>2016/17</c:v>
                </c:pt>
                <c:pt idx="5">
                  <c:v>2017/18</c:v>
                </c:pt>
                <c:pt idx="6">
                  <c:v>2018/19</c:v>
                </c:pt>
                <c:pt idx="7">
                  <c:v>2019/20</c:v>
                </c:pt>
                <c:pt idx="8">
                  <c:v>2020/21</c:v>
                </c:pt>
              </c:strCache>
            </c:strRef>
          </c:cat>
          <c:val>
            <c:numRef>
              <c:f>'Figur 7'!$B$16:$J$16</c:f>
              <c:numCache>
                <c:formatCode>_-* #\ ##0_-;\-* #\ ##0_-;_-* "-"??_-;_-@_-</c:formatCode>
                <c:ptCount val="9"/>
                <c:pt idx="0">
                  <c:v>23963.476539999901</c:v>
                </c:pt>
                <c:pt idx="1">
                  <c:v>22350.763976999951</c:v>
                </c:pt>
                <c:pt idx="2">
                  <c:v>20765.320849999982</c:v>
                </c:pt>
                <c:pt idx="3">
                  <c:v>19556.662528000012</c:v>
                </c:pt>
                <c:pt idx="4">
                  <c:v>18491.821187999936</c:v>
                </c:pt>
                <c:pt idx="5">
                  <c:v>17915.05641499993</c:v>
                </c:pt>
                <c:pt idx="6">
                  <c:v>17352.773305000039</c:v>
                </c:pt>
                <c:pt idx="7">
                  <c:v>17231.904775000017</c:v>
                </c:pt>
                <c:pt idx="8">
                  <c:v>16756.698122999973</c:v>
                </c:pt>
              </c:numCache>
            </c:numRef>
          </c:val>
          <c:extLst>
            <c:ext xmlns:c16="http://schemas.microsoft.com/office/drawing/2014/chart" uri="{C3380CC4-5D6E-409C-BE32-E72D297353CC}">
              <c16:uniqueId val="{00000000-4793-41EF-9C82-4808B50AF052}"/>
            </c:ext>
          </c:extLst>
        </c:ser>
        <c:ser>
          <c:idx val="1"/>
          <c:order val="1"/>
          <c:tx>
            <c:strRef>
              <c:f>'Figur 7'!$A$16</c:f>
              <c:strCache>
                <c:ptCount val="1"/>
                <c:pt idx="0">
                  <c:v>Campus</c:v>
                </c:pt>
              </c:strCache>
            </c:strRef>
          </c:tx>
          <c:spPr>
            <a:solidFill>
              <a:srgbClr val="D2CCF2"/>
            </a:solidFill>
            <a:ln w="6350">
              <a:solidFill>
                <a:srgbClr val="1E00BE"/>
              </a:solidFill>
            </a:ln>
            <a:effectLst/>
          </c:spPr>
          <c:invertIfNegative val="0"/>
          <c:cat>
            <c:strRef>
              <c:f>'Figur 7'!$B$14:$J$14</c:f>
              <c:strCache>
                <c:ptCount val="9"/>
                <c:pt idx="0">
                  <c:v>2012/13</c:v>
                </c:pt>
                <c:pt idx="1">
                  <c:v>2013/14</c:v>
                </c:pt>
                <c:pt idx="2">
                  <c:v>2014/15</c:v>
                </c:pt>
                <c:pt idx="3">
                  <c:v>2015/16</c:v>
                </c:pt>
                <c:pt idx="4">
                  <c:v>2016/17</c:v>
                </c:pt>
                <c:pt idx="5">
                  <c:v>2017/18</c:v>
                </c:pt>
                <c:pt idx="6">
                  <c:v>2018/19</c:v>
                </c:pt>
                <c:pt idx="7">
                  <c:v>2019/20</c:v>
                </c:pt>
                <c:pt idx="8">
                  <c:v>2020/21</c:v>
                </c:pt>
              </c:strCache>
            </c:strRef>
          </c:cat>
          <c:val>
            <c:numRef>
              <c:f>'Figur 7'!$B$17:$J$17</c:f>
              <c:numCache>
                <c:formatCode>_-* #\ ##0_-;\-* #\ ##0_-;_-* "-"??_-;_-@_-</c:formatCode>
                <c:ptCount val="9"/>
                <c:pt idx="0">
                  <c:v>10031.844925000003</c:v>
                </c:pt>
                <c:pt idx="1">
                  <c:v>8935.8883439999772</c:v>
                </c:pt>
                <c:pt idx="2">
                  <c:v>8753.327000999996</c:v>
                </c:pt>
                <c:pt idx="3">
                  <c:v>8252.8918210000029</c:v>
                </c:pt>
                <c:pt idx="4">
                  <c:v>8106.3024570000052</c:v>
                </c:pt>
                <c:pt idx="5">
                  <c:v>8260.5553159999927</c:v>
                </c:pt>
                <c:pt idx="6">
                  <c:v>9181.4915059999894</c:v>
                </c:pt>
                <c:pt idx="7">
                  <c:v>11388.096582999982</c:v>
                </c:pt>
                <c:pt idx="8">
                  <c:v>13390.48396199996</c:v>
                </c:pt>
              </c:numCache>
            </c:numRef>
          </c:val>
          <c:extLst>
            <c:ext xmlns:c16="http://schemas.microsoft.com/office/drawing/2014/chart" uri="{C3380CC4-5D6E-409C-BE32-E72D297353CC}">
              <c16:uniqueId val="{00000001-4793-41EF-9C82-4808B50AF052}"/>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tickLblSkip val="2"/>
        <c:noMultiLvlLbl val="0"/>
      </c:catAx>
      <c:valAx>
        <c:axId val="533070936"/>
        <c:scaling>
          <c:orientation val="minMax"/>
          <c:max val="60000"/>
        </c:scaling>
        <c:delete val="0"/>
        <c:axPos val="l"/>
        <c:majorGridlines>
          <c:spPr>
            <a:ln w="9525" cap="flat" cmpd="sng" algn="ctr">
              <a:solidFill>
                <a:srgbClr val="D3D3EF"/>
              </a:solidFill>
              <a:round/>
            </a:ln>
            <a:effectLst/>
          </c:spPr>
        </c:majorGridlines>
        <c:numFmt formatCode="_-* #\ ##0_-;\-* #\ ##0_-;_-* &quot;-&quot;??_-;_-@_-"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majorUnit val="10000"/>
      </c:valAx>
      <c:spPr>
        <a:noFill/>
        <a:ln>
          <a:solidFill>
            <a:srgbClr val="D3D3EF"/>
          </a:solidFill>
        </a:ln>
        <a:effectLst/>
      </c:spPr>
    </c:plotArea>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2441736111111114"/>
          <c:y val="4.2857142857142858E-2"/>
          <c:w val="0.62336412037037037"/>
          <c:h val="0.84385871766029252"/>
        </c:manualLayout>
      </c:layout>
      <c:barChart>
        <c:barDir val="bar"/>
        <c:grouping val="stacked"/>
        <c:varyColors val="0"/>
        <c:ser>
          <c:idx val="0"/>
          <c:order val="0"/>
          <c:tx>
            <c:strRef>
              <c:f>'Figur 8'!$B$5</c:f>
              <c:strCache>
                <c:ptCount val="1"/>
                <c:pt idx="0">
                  <c:v>Avsedd yrkesexamen</c:v>
                </c:pt>
              </c:strCache>
            </c:strRef>
          </c:tx>
          <c:spPr>
            <a:solidFill>
              <a:srgbClr val="1E00BE"/>
            </a:solidFill>
            <a:ln w="6350">
              <a:solidFill>
                <a:srgbClr val="1E00BE"/>
              </a:solidFill>
            </a:ln>
            <a:effectLst/>
          </c:spPr>
          <c:invertIfNegative val="0"/>
          <c:cat>
            <c:strRef>
              <c:f>'Figur 8'!$A$6:$A$32</c:f>
              <c:strCache>
                <c:ptCount val="27"/>
                <c:pt idx="0">
                  <c:v>Högskoleingenjörsexamen</c:v>
                </c:pt>
                <c:pt idx="1">
                  <c:v>Ämneslärarexamen</c:v>
                </c:pt>
                <c:pt idx="2">
                  <c:v>Receptarieexamen</c:v>
                </c:pt>
                <c:pt idx="3">
                  <c:v>Yrkeslärarexamen</c:v>
                </c:pt>
                <c:pt idx="4">
                  <c:v>Röntgensjuksköterskeex.</c:v>
                </c:pt>
                <c:pt idx="5">
                  <c:v>Civilingenjörsexamen</c:v>
                </c:pt>
                <c:pt idx="6">
                  <c:v>Grundlärarexamen</c:v>
                </c:pt>
                <c:pt idx="7">
                  <c:v>Biomedicinsk analytikerex.</c:v>
                </c:pt>
                <c:pt idx="8">
                  <c:v>Civilekonomexamen</c:v>
                </c:pt>
                <c:pt idx="9">
                  <c:v>Apotekarexamen</c:v>
                </c:pt>
                <c:pt idx="10">
                  <c:v>Förskollärarexamen</c:v>
                </c:pt>
                <c:pt idx="11">
                  <c:v>Specialpedagogexamen</c:v>
                </c:pt>
                <c:pt idx="12">
                  <c:v>Sjuksköterskeexamen</c:v>
                </c:pt>
                <c:pt idx="13">
                  <c:v>Tandhygienistexamen</c:v>
                </c:pt>
                <c:pt idx="14">
                  <c:v>Speciallärarexamen</c:v>
                </c:pt>
                <c:pt idx="15">
                  <c:v>Arbetsterapeutexamen</c:v>
                </c:pt>
                <c:pt idx="16">
                  <c:v>Arkitektexamen</c:v>
                </c:pt>
                <c:pt idx="17">
                  <c:v>Studie- &amp; yrkesvägledarex.</c:v>
                </c:pt>
                <c:pt idx="18">
                  <c:v>Socionomexamen</c:v>
                </c:pt>
                <c:pt idx="19">
                  <c:v>Juristexamen</c:v>
                </c:pt>
                <c:pt idx="20">
                  <c:v>Fysioterapeutexamen</c:v>
                </c:pt>
                <c:pt idx="21">
                  <c:v>Psykoterapeutexamen</c:v>
                </c:pt>
                <c:pt idx="22">
                  <c:v>Specialistsjuksköterskeex.</c:v>
                </c:pt>
                <c:pt idx="23">
                  <c:v>Psykologexamen</c:v>
                </c:pt>
                <c:pt idx="24">
                  <c:v>Tandläkarexamen</c:v>
                </c:pt>
                <c:pt idx="25">
                  <c:v>Läkarexamen</c:v>
                </c:pt>
                <c:pt idx="26">
                  <c:v>Barnmorskeexamen</c:v>
                </c:pt>
              </c:strCache>
            </c:strRef>
          </c:cat>
          <c:val>
            <c:numRef>
              <c:f>'Figur 8'!$B$6:$B$32</c:f>
              <c:numCache>
                <c:formatCode>_-* #\ ##0_-;\-* #\ ##0_-;_-* "-"??_-;_-@_-</c:formatCode>
                <c:ptCount val="27"/>
                <c:pt idx="0">
                  <c:v>48.941555453290384</c:v>
                </c:pt>
                <c:pt idx="1">
                  <c:v>45.803423522915516</c:v>
                </c:pt>
                <c:pt idx="2">
                  <c:v>53.867403314917127</c:v>
                </c:pt>
                <c:pt idx="3">
                  <c:v>64.774624373956584</c:v>
                </c:pt>
                <c:pt idx="4">
                  <c:v>58.007117437722421</c:v>
                </c:pt>
                <c:pt idx="5">
                  <c:v>54.320987654320987</c:v>
                </c:pt>
                <c:pt idx="6">
                  <c:v>61.443350996719658</c:v>
                </c:pt>
                <c:pt idx="7">
                  <c:v>59.537572254335259</c:v>
                </c:pt>
                <c:pt idx="8">
                  <c:v>52.533532041728762</c:v>
                </c:pt>
                <c:pt idx="9">
                  <c:v>57.191780821917803</c:v>
                </c:pt>
                <c:pt idx="10">
                  <c:v>71.68938030341991</c:v>
                </c:pt>
                <c:pt idx="11">
                  <c:v>75.078864353312298</c:v>
                </c:pt>
                <c:pt idx="12">
                  <c:v>73.664638269100749</c:v>
                </c:pt>
                <c:pt idx="13">
                  <c:v>74.090909090909093</c:v>
                </c:pt>
                <c:pt idx="14">
                  <c:v>74.479166666666657</c:v>
                </c:pt>
                <c:pt idx="15">
                  <c:v>71.709233791748531</c:v>
                </c:pt>
                <c:pt idx="16">
                  <c:v>50.746268656716417</c:v>
                </c:pt>
                <c:pt idx="17">
                  <c:v>77.104377104377107</c:v>
                </c:pt>
                <c:pt idx="18">
                  <c:v>73.07543520309477</c:v>
                </c:pt>
                <c:pt idx="19">
                  <c:v>72.319347319347315</c:v>
                </c:pt>
                <c:pt idx="20">
                  <c:v>75.147928994082832</c:v>
                </c:pt>
                <c:pt idx="21">
                  <c:v>83.137254901960787</c:v>
                </c:pt>
                <c:pt idx="22">
                  <c:v>84.22339991846718</c:v>
                </c:pt>
                <c:pt idx="23">
                  <c:v>76.413793103448285</c:v>
                </c:pt>
                <c:pt idx="24">
                  <c:v>78.347578347578349</c:v>
                </c:pt>
                <c:pt idx="25">
                  <c:v>83.147459727385382</c:v>
                </c:pt>
                <c:pt idx="26">
                  <c:v>92.045454545454547</c:v>
                </c:pt>
              </c:numCache>
            </c:numRef>
          </c:val>
          <c:extLst>
            <c:ext xmlns:c16="http://schemas.microsoft.com/office/drawing/2014/chart" uri="{C3380CC4-5D6E-409C-BE32-E72D297353CC}">
              <c16:uniqueId val="{00000000-508B-4ABE-B3F5-86E2B768B9FE}"/>
            </c:ext>
          </c:extLst>
        </c:ser>
        <c:ser>
          <c:idx val="1"/>
          <c:order val="1"/>
          <c:tx>
            <c:strRef>
              <c:f>'Figur 8'!$C$5</c:f>
              <c:strCache>
                <c:ptCount val="1"/>
                <c:pt idx="0">
                  <c:v>Annan examen</c:v>
                </c:pt>
              </c:strCache>
            </c:strRef>
          </c:tx>
          <c:spPr>
            <a:solidFill>
              <a:srgbClr val="D2CCF2"/>
            </a:solidFill>
            <a:ln w="6350">
              <a:solidFill>
                <a:srgbClr val="1E00BE"/>
              </a:solidFill>
            </a:ln>
            <a:effectLst/>
          </c:spPr>
          <c:invertIfNegative val="0"/>
          <c:cat>
            <c:strRef>
              <c:f>'Figur 8'!$A$6:$A$32</c:f>
              <c:strCache>
                <c:ptCount val="27"/>
                <c:pt idx="0">
                  <c:v>Högskoleingenjörsexamen</c:v>
                </c:pt>
                <c:pt idx="1">
                  <c:v>Ämneslärarexamen</c:v>
                </c:pt>
                <c:pt idx="2">
                  <c:v>Receptarieexamen</c:v>
                </c:pt>
                <c:pt idx="3">
                  <c:v>Yrkeslärarexamen</c:v>
                </c:pt>
                <c:pt idx="4">
                  <c:v>Röntgensjuksköterskeex.</c:v>
                </c:pt>
                <c:pt idx="5">
                  <c:v>Civilingenjörsexamen</c:v>
                </c:pt>
                <c:pt idx="6">
                  <c:v>Grundlärarexamen</c:v>
                </c:pt>
                <c:pt idx="7">
                  <c:v>Biomedicinsk analytikerex.</c:v>
                </c:pt>
                <c:pt idx="8">
                  <c:v>Civilekonomexamen</c:v>
                </c:pt>
                <c:pt idx="9">
                  <c:v>Apotekarexamen</c:v>
                </c:pt>
                <c:pt idx="10">
                  <c:v>Förskollärarexamen</c:v>
                </c:pt>
                <c:pt idx="11">
                  <c:v>Specialpedagogexamen</c:v>
                </c:pt>
                <c:pt idx="12">
                  <c:v>Sjuksköterskeexamen</c:v>
                </c:pt>
                <c:pt idx="13">
                  <c:v>Tandhygienistexamen</c:v>
                </c:pt>
                <c:pt idx="14">
                  <c:v>Speciallärarexamen</c:v>
                </c:pt>
                <c:pt idx="15">
                  <c:v>Arbetsterapeutexamen</c:v>
                </c:pt>
                <c:pt idx="16">
                  <c:v>Arkitektexamen</c:v>
                </c:pt>
                <c:pt idx="17">
                  <c:v>Studie- &amp; yrkesvägledarex.</c:v>
                </c:pt>
                <c:pt idx="18">
                  <c:v>Socionomexamen</c:v>
                </c:pt>
                <c:pt idx="19">
                  <c:v>Juristexamen</c:v>
                </c:pt>
                <c:pt idx="20">
                  <c:v>Fysioterapeutexamen</c:v>
                </c:pt>
                <c:pt idx="21">
                  <c:v>Psykoterapeutexamen</c:v>
                </c:pt>
                <c:pt idx="22">
                  <c:v>Specialistsjuksköterskeex.</c:v>
                </c:pt>
                <c:pt idx="23">
                  <c:v>Psykologexamen</c:v>
                </c:pt>
                <c:pt idx="24">
                  <c:v>Tandläkarexamen</c:v>
                </c:pt>
                <c:pt idx="25">
                  <c:v>Läkarexamen</c:v>
                </c:pt>
                <c:pt idx="26">
                  <c:v>Barnmorskeexamen</c:v>
                </c:pt>
              </c:strCache>
            </c:strRef>
          </c:cat>
          <c:val>
            <c:numRef>
              <c:f>'Figur 8'!$C$6:$C$32</c:f>
              <c:numCache>
                <c:formatCode>_-* #\ ##0_-;\-* #\ ##0_-;_-* "-"??_-;_-@_-</c:formatCode>
                <c:ptCount val="27"/>
                <c:pt idx="0">
                  <c:v>4.9240681086056144</c:v>
                </c:pt>
                <c:pt idx="1">
                  <c:v>12.286029817780232</c:v>
                </c:pt>
                <c:pt idx="2">
                  <c:v>7.4585635359116029</c:v>
                </c:pt>
                <c:pt idx="3">
                  <c:v>0.333889816360601</c:v>
                </c:pt>
                <c:pt idx="4">
                  <c:v>7.8291814946619214</c:v>
                </c:pt>
                <c:pt idx="5">
                  <c:v>12.008978675645341</c:v>
                </c:pt>
                <c:pt idx="6">
                  <c:v>5.9550845319202628</c:v>
                </c:pt>
                <c:pt idx="7">
                  <c:v>8.0924855491329488</c:v>
                </c:pt>
                <c:pt idx="8">
                  <c:v>19.970193740685545</c:v>
                </c:pt>
                <c:pt idx="9">
                  <c:v>16.095890410958905</c:v>
                </c:pt>
                <c:pt idx="10">
                  <c:v>2.82849061455387</c:v>
                </c:pt>
                <c:pt idx="11">
                  <c:v>0.94637223974763407</c:v>
                </c:pt>
                <c:pt idx="12">
                  <c:v>2.6200135226504395</c:v>
                </c:pt>
                <c:pt idx="13">
                  <c:v>2.2727272727272729</c:v>
                </c:pt>
                <c:pt idx="14">
                  <c:v>2.083333333333333</c:v>
                </c:pt>
                <c:pt idx="15">
                  <c:v>5.6974459724950881</c:v>
                </c:pt>
                <c:pt idx="16">
                  <c:v>27.46268656716418</c:v>
                </c:pt>
                <c:pt idx="17">
                  <c:v>2.6936026936026933</c:v>
                </c:pt>
                <c:pt idx="18">
                  <c:v>6.8085106382978724</c:v>
                </c:pt>
                <c:pt idx="19">
                  <c:v>7.6923076923076925</c:v>
                </c:pt>
                <c:pt idx="20">
                  <c:v>5.3254437869822491</c:v>
                </c:pt>
                <c:pt idx="21">
                  <c:v>0</c:v>
                </c:pt>
                <c:pt idx="22">
                  <c:v>1.1414594374235632</c:v>
                </c:pt>
                <c:pt idx="23">
                  <c:v>9.1034482758620694</c:v>
                </c:pt>
                <c:pt idx="24">
                  <c:v>9.116809116809117</c:v>
                </c:pt>
                <c:pt idx="25">
                  <c:v>5.7001239157372989</c:v>
                </c:pt>
                <c:pt idx="26">
                  <c:v>1.1363636363636365</c:v>
                </c:pt>
              </c:numCache>
            </c:numRef>
          </c:val>
          <c:extLst>
            <c:ext xmlns:c16="http://schemas.microsoft.com/office/drawing/2014/chart" uri="{C3380CC4-5D6E-409C-BE32-E72D297353CC}">
              <c16:uniqueId val="{00000001-508B-4ABE-B3F5-86E2B768B9FE}"/>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l"/>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tickLblSkip val="1"/>
        <c:noMultiLvlLbl val="0"/>
      </c:catAx>
      <c:valAx>
        <c:axId val="533070936"/>
        <c:scaling>
          <c:orientation val="minMax"/>
        </c:scaling>
        <c:delete val="0"/>
        <c:axPos val="b"/>
        <c:majorGridlines>
          <c:spPr>
            <a:ln w="9525" cap="flat" cmpd="sng" algn="ctr">
              <a:solidFill>
                <a:srgbClr val="D3D3EF"/>
              </a:solidFill>
              <a:round/>
            </a:ln>
            <a:effectLst/>
          </c:spPr>
        </c:majorGridlines>
        <c:title>
          <c:tx>
            <c:rich>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r>
                  <a:rPr lang="sv-SE"/>
                  <a:t>Procent</a:t>
                </a:r>
              </a:p>
            </c:rich>
          </c:tx>
          <c:layout>
            <c:manualLayout>
              <c:xMode val="edge"/>
              <c:yMode val="edge"/>
              <c:x val="0.89947314814814816"/>
              <c:y val="0.93862294713160854"/>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title>
        <c:numFmt formatCode="_-* #\ ##0_-;\-* #\ ##0_-;_-* &quot;-&quot;??_-;_-@_-"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legend>
      <c:legendPos val="b"/>
      <c:layout>
        <c:manualLayout>
          <c:xMode val="edge"/>
          <c:yMode val="edge"/>
          <c:x val="1.9520833333333523E-3"/>
          <c:y val="0.93871586051743539"/>
          <c:w val="0.29641990740740742"/>
          <c:h val="6.1284139482564677E-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1"/>
          <c:order val="0"/>
          <c:tx>
            <c:strRef>
              <c:f>'Figur 9'!$C$5</c:f>
              <c:strCache>
                <c:ptCount val="1"/>
                <c:pt idx="0">
                  <c:v>Män </c:v>
                </c:pt>
              </c:strCache>
            </c:strRef>
          </c:tx>
          <c:spPr>
            <a:solidFill>
              <a:srgbClr val="D2CCF2"/>
            </a:solidFill>
            <a:ln w="6350">
              <a:solidFill>
                <a:srgbClr val="1E00BE"/>
              </a:solidFill>
            </a:ln>
            <a:effectLst/>
          </c:spPr>
          <c:invertIfNegative val="0"/>
          <c:cat>
            <c:strRef>
              <c:f>'Figur 9'!$A$6:$A$31</c:f>
              <c:strCache>
                <c:ptCount val="26"/>
                <c:pt idx="0">
                  <c:v>Receptarieexamen</c:v>
                </c:pt>
                <c:pt idx="1">
                  <c:v>Högskoleingenjörsexamen</c:v>
                </c:pt>
                <c:pt idx="2">
                  <c:v>Ämneslärarexamen</c:v>
                </c:pt>
                <c:pt idx="3">
                  <c:v>Röntgensjuksköterskeex.</c:v>
                </c:pt>
                <c:pt idx="4">
                  <c:v>Yrkeslärarexamen</c:v>
                </c:pt>
                <c:pt idx="5">
                  <c:v>Biomedicinsk analytikerex.</c:v>
                </c:pt>
                <c:pt idx="6">
                  <c:v>Grundlärarexamen</c:v>
                </c:pt>
                <c:pt idx="7">
                  <c:v>Förskollärarexamen</c:v>
                </c:pt>
                <c:pt idx="8">
                  <c:v>Specialpedagogexamen</c:v>
                </c:pt>
                <c:pt idx="9">
                  <c:v>Tandhygienistexamen</c:v>
                </c:pt>
                <c:pt idx="10">
                  <c:v>Civilingenjörsexamen</c:v>
                </c:pt>
                <c:pt idx="11">
                  <c:v>Speciallärarexamen</c:v>
                </c:pt>
                <c:pt idx="12">
                  <c:v>Sjuksköterskeexamen</c:v>
                </c:pt>
                <c:pt idx="13">
                  <c:v>Apotekarexamen</c:v>
                </c:pt>
                <c:pt idx="14">
                  <c:v>Civilekonomexamen</c:v>
                </c:pt>
                <c:pt idx="15">
                  <c:v>Arkitektexamen</c:v>
                </c:pt>
                <c:pt idx="16">
                  <c:v>Arbetsterapeutexamen</c:v>
                </c:pt>
                <c:pt idx="17">
                  <c:v>Fysioterapeutexamen</c:v>
                </c:pt>
                <c:pt idx="18">
                  <c:v>Studie- &amp; yrkesvägledarex.</c:v>
                </c:pt>
                <c:pt idx="19">
                  <c:v>Socionomexamen</c:v>
                </c:pt>
                <c:pt idx="20">
                  <c:v>Psykoterapeutexamen</c:v>
                </c:pt>
                <c:pt idx="21">
                  <c:v>Juristexamen</c:v>
                </c:pt>
                <c:pt idx="22">
                  <c:v>Specialistsjuksköterskeex.</c:v>
                </c:pt>
                <c:pt idx="23">
                  <c:v>Psykologexamen</c:v>
                </c:pt>
                <c:pt idx="24">
                  <c:v>Tandläkarexamen</c:v>
                </c:pt>
                <c:pt idx="25">
                  <c:v>Läkarexamen</c:v>
                </c:pt>
              </c:strCache>
            </c:strRef>
          </c:cat>
          <c:val>
            <c:numRef>
              <c:f>'Figur 9'!$C$6:$C$31</c:f>
              <c:numCache>
                <c:formatCode>_-* #\ ##0_-;\-* #\ ##0_-;_-* "-"??_-;_-@_-</c:formatCode>
                <c:ptCount val="26"/>
                <c:pt idx="0">
                  <c:v>57.575757575757578</c:v>
                </c:pt>
                <c:pt idx="1">
                  <c:v>50.734394124847007</c:v>
                </c:pt>
                <c:pt idx="2">
                  <c:v>49.913444893248702</c:v>
                </c:pt>
                <c:pt idx="3">
                  <c:v>60.294117647058819</c:v>
                </c:pt>
                <c:pt idx="4">
                  <c:v>60.085836909871247</c:v>
                </c:pt>
                <c:pt idx="5">
                  <c:v>64.285714285714292</c:v>
                </c:pt>
                <c:pt idx="6">
                  <c:v>54.55580865603644</c:v>
                </c:pt>
                <c:pt idx="7">
                  <c:v>47.350993377483441</c:v>
                </c:pt>
                <c:pt idx="8">
                  <c:v>60</c:v>
                </c:pt>
                <c:pt idx="9">
                  <c:v>70.588235294117652</c:v>
                </c:pt>
                <c:pt idx="10">
                  <c:v>61.133851821530904</c:v>
                </c:pt>
                <c:pt idx="11">
                  <c:v>58.82352941176471</c:v>
                </c:pt>
                <c:pt idx="12">
                  <c:v>65.154867256637175</c:v>
                </c:pt>
                <c:pt idx="13">
                  <c:v>58.139534883720934</c:v>
                </c:pt>
                <c:pt idx="14">
                  <c:v>64.285714285714292</c:v>
                </c:pt>
                <c:pt idx="15">
                  <c:v>72.58064516129032</c:v>
                </c:pt>
                <c:pt idx="16">
                  <c:v>60.550458715596335</c:v>
                </c:pt>
                <c:pt idx="17">
                  <c:v>77.131782945736433</c:v>
                </c:pt>
                <c:pt idx="18">
                  <c:v>65.306122448979593</c:v>
                </c:pt>
                <c:pt idx="19">
                  <c:v>64.96945010183299</c:v>
                </c:pt>
                <c:pt idx="20">
                  <c:v>81.632653061224488</c:v>
                </c:pt>
                <c:pt idx="21">
                  <c:v>72.105997210599725</c:v>
                </c:pt>
                <c:pt idx="22">
                  <c:v>82.242990654205599</c:v>
                </c:pt>
                <c:pt idx="23">
                  <c:v>80</c:v>
                </c:pt>
                <c:pt idx="24">
                  <c:v>82.307692307692307</c:v>
                </c:pt>
                <c:pt idx="25">
                  <c:v>86.838534599728632</c:v>
                </c:pt>
              </c:numCache>
            </c:numRef>
          </c:val>
          <c:extLst>
            <c:ext xmlns:c16="http://schemas.microsoft.com/office/drawing/2014/chart" uri="{C3380CC4-5D6E-409C-BE32-E72D297353CC}">
              <c16:uniqueId val="{00000000-4BB2-4839-BF08-42F6CAC0C4C0}"/>
            </c:ext>
          </c:extLst>
        </c:ser>
        <c:ser>
          <c:idx val="0"/>
          <c:order val="1"/>
          <c:tx>
            <c:strRef>
              <c:f>'Figur 9'!$B$5</c:f>
              <c:strCache>
                <c:ptCount val="1"/>
                <c:pt idx="0">
                  <c:v>Kvinnor</c:v>
                </c:pt>
              </c:strCache>
            </c:strRef>
          </c:tx>
          <c:spPr>
            <a:solidFill>
              <a:srgbClr val="1E00BE"/>
            </a:solidFill>
            <a:ln w="6350">
              <a:solidFill>
                <a:srgbClr val="1E00BE"/>
              </a:solidFill>
            </a:ln>
            <a:effectLst/>
          </c:spPr>
          <c:invertIfNegative val="0"/>
          <c:cat>
            <c:strRef>
              <c:f>'Figur 9'!$A$6:$A$31</c:f>
              <c:strCache>
                <c:ptCount val="26"/>
                <c:pt idx="0">
                  <c:v>Receptarieexamen</c:v>
                </c:pt>
                <c:pt idx="1">
                  <c:v>Högskoleingenjörsexamen</c:v>
                </c:pt>
                <c:pt idx="2">
                  <c:v>Ämneslärarexamen</c:v>
                </c:pt>
                <c:pt idx="3">
                  <c:v>Röntgensjuksköterskeex.</c:v>
                </c:pt>
                <c:pt idx="4">
                  <c:v>Yrkeslärarexamen</c:v>
                </c:pt>
                <c:pt idx="5">
                  <c:v>Biomedicinsk analytikerex.</c:v>
                </c:pt>
                <c:pt idx="6">
                  <c:v>Grundlärarexamen</c:v>
                </c:pt>
                <c:pt idx="7">
                  <c:v>Förskollärarexamen</c:v>
                </c:pt>
                <c:pt idx="8">
                  <c:v>Specialpedagogexamen</c:v>
                </c:pt>
                <c:pt idx="9">
                  <c:v>Tandhygienistexamen</c:v>
                </c:pt>
                <c:pt idx="10">
                  <c:v>Civilingenjörsexamen</c:v>
                </c:pt>
                <c:pt idx="11">
                  <c:v>Speciallärarexamen</c:v>
                </c:pt>
                <c:pt idx="12">
                  <c:v>Sjuksköterskeexamen</c:v>
                </c:pt>
                <c:pt idx="13">
                  <c:v>Apotekarexamen</c:v>
                </c:pt>
                <c:pt idx="14">
                  <c:v>Civilekonomexamen</c:v>
                </c:pt>
                <c:pt idx="15">
                  <c:v>Arkitektexamen</c:v>
                </c:pt>
                <c:pt idx="16">
                  <c:v>Arbetsterapeutexamen</c:v>
                </c:pt>
                <c:pt idx="17">
                  <c:v>Fysioterapeutexamen</c:v>
                </c:pt>
                <c:pt idx="18">
                  <c:v>Studie- &amp; yrkesvägledarex.</c:v>
                </c:pt>
                <c:pt idx="19">
                  <c:v>Socionomexamen</c:v>
                </c:pt>
                <c:pt idx="20">
                  <c:v>Psykoterapeutexamen</c:v>
                </c:pt>
                <c:pt idx="21">
                  <c:v>Juristexamen</c:v>
                </c:pt>
                <c:pt idx="22">
                  <c:v>Specialistsjuksköterskeex.</c:v>
                </c:pt>
                <c:pt idx="23">
                  <c:v>Psykologexamen</c:v>
                </c:pt>
                <c:pt idx="24">
                  <c:v>Tandläkarexamen</c:v>
                </c:pt>
                <c:pt idx="25">
                  <c:v>Läkarexamen</c:v>
                </c:pt>
              </c:strCache>
            </c:strRef>
          </c:cat>
          <c:val>
            <c:numRef>
              <c:f>'Figur 9'!$B$6:$B$31</c:f>
              <c:numCache>
                <c:formatCode>_-* #\ ##0_-;\-* #\ ##0_-;_-* "-"??_-;_-@_-</c:formatCode>
                <c:ptCount val="26"/>
                <c:pt idx="0">
                  <c:v>62.162162162162161</c:v>
                </c:pt>
                <c:pt idx="1">
                  <c:v>63.358070500927646</c:v>
                </c:pt>
                <c:pt idx="2">
                  <c:v>65.590259396506084</c:v>
                </c:pt>
                <c:pt idx="3">
                  <c:v>67.605633802816897</c:v>
                </c:pt>
                <c:pt idx="4">
                  <c:v>68.30601092896174</c:v>
                </c:pt>
                <c:pt idx="5">
                  <c:v>68.865435356200535</c:v>
                </c:pt>
                <c:pt idx="6">
                  <c:v>71.053484602917337</c:v>
                </c:pt>
                <c:pt idx="7">
                  <c:v>76.805129634792308</c:v>
                </c:pt>
                <c:pt idx="8">
                  <c:v>77.249575551782684</c:v>
                </c:pt>
                <c:pt idx="9">
                  <c:v>77.41935483870968</c:v>
                </c:pt>
                <c:pt idx="10">
                  <c:v>77.653880463871545</c:v>
                </c:pt>
                <c:pt idx="11">
                  <c:v>77.67527675276753</c:v>
                </c:pt>
                <c:pt idx="12">
                  <c:v>78.292098962490016</c:v>
                </c:pt>
                <c:pt idx="13">
                  <c:v>79.611650485436897</c:v>
                </c:pt>
                <c:pt idx="14">
                  <c:v>80.409356725146196</c:v>
                </c:pt>
                <c:pt idx="15">
                  <c:v>81.516587677725113</c:v>
                </c:pt>
                <c:pt idx="16">
                  <c:v>82</c:v>
                </c:pt>
                <c:pt idx="17">
                  <c:v>82.535885167464116</c:v>
                </c:pt>
                <c:pt idx="18">
                  <c:v>82.661290322580655</c:v>
                </c:pt>
                <c:pt idx="19">
                  <c:v>83.381088825214903</c:v>
                </c:pt>
                <c:pt idx="20">
                  <c:v>83.495145631067956</c:v>
                </c:pt>
                <c:pt idx="21">
                  <c:v>85.685685685685684</c:v>
                </c:pt>
                <c:pt idx="22">
                  <c:v>85.834896810506564</c:v>
                </c:pt>
                <c:pt idx="23">
                  <c:v>88</c:v>
                </c:pt>
                <c:pt idx="24">
                  <c:v>90.497737556561091</c:v>
                </c:pt>
                <c:pt idx="25">
                  <c:v>90.535917901938419</c:v>
                </c:pt>
              </c:numCache>
            </c:numRef>
          </c:val>
          <c:extLst>
            <c:ext xmlns:c16="http://schemas.microsoft.com/office/drawing/2014/chart" uri="{C3380CC4-5D6E-409C-BE32-E72D297353CC}">
              <c16:uniqueId val="{00000001-4BB2-4839-BF08-42F6CAC0C4C0}"/>
            </c:ext>
          </c:extLst>
        </c:ser>
        <c:dLbls>
          <c:showLegendKey val="0"/>
          <c:showVal val="0"/>
          <c:showCatName val="0"/>
          <c:showSerName val="0"/>
          <c:showPercent val="0"/>
          <c:showBubbleSize val="0"/>
        </c:dLbls>
        <c:gapWidth val="75"/>
        <c:overlap val="-20"/>
        <c:axId val="533070608"/>
        <c:axId val="533070936"/>
      </c:barChart>
      <c:catAx>
        <c:axId val="533070608"/>
        <c:scaling>
          <c:orientation val="minMax"/>
        </c:scaling>
        <c:delete val="0"/>
        <c:axPos val="l"/>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b"/>
        <c:majorGridlines>
          <c:spPr>
            <a:ln w="9525" cap="flat" cmpd="sng" algn="ctr">
              <a:solidFill>
                <a:srgbClr val="D3D3EF"/>
              </a:solidFill>
              <a:round/>
            </a:ln>
            <a:effectLst/>
          </c:spPr>
        </c:majorGridlines>
        <c:title>
          <c:tx>
            <c:rich>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r>
                  <a:rPr lang="sv-SE"/>
                  <a:t>l</a:t>
                </a:r>
              </a:p>
            </c:rich>
          </c:tx>
          <c:layout>
            <c:manualLayout>
              <c:xMode val="edge"/>
              <c:yMode val="edge"/>
              <c:x val="0.92169205216535421"/>
              <c:y val="0.91576591207349078"/>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title>
        <c:numFmt formatCode="_-* #\ ##0_-;\-* #\ ##0_-;_-* &quot;-&quot;??_-;_-@_-"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legend>
      <c:legendPos val="b"/>
      <c:layout>
        <c:manualLayout>
          <c:xMode val="edge"/>
          <c:yMode val="edge"/>
          <c:x val="4.6187179622681415E-2"/>
          <c:y val="0.9455773926382528"/>
          <c:w val="9.5191871768413261E-2"/>
          <c:h val="4.9060677066841168E-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r>
              <a:rPr lang="en-US" b="1"/>
              <a:t>Män</a:t>
            </a:r>
          </a:p>
        </c:rich>
      </c:tx>
      <c:overlay val="0"/>
      <c:spPr>
        <a:noFill/>
        <a:ln>
          <a:noFill/>
        </a:ln>
        <a:effectLst/>
      </c:spPr>
      <c:txPr>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manualLayout>
          <c:layoutTarget val="inner"/>
          <c:xMode val="edge"/>
          <c:yMode val="edge"/>
          <c:x val="5.6194960629921263E-2"/>
          <c:y val="9.3314285714285711E-2"/>
          <c:w val="0.92180503937007874"/>
          <c:h val="0.67896562500000002"/>
        </c:manualLayout>
      </c:layout>
      <c:barChart>
        <c:barDir val="col"/>
        <c:grouping val="stacked"/>
        <c:varyColors val="0"/>
        <c:ser>
          <c:idx val="0"/>
          <c:order val="0"/>
          <c:tx>
            <c:v>serie 1</c:v>
          </c:tx>
          <c:spPr>
            <a:solidFill>
              <a:srgbClr val="1E00BE"/>
            </a:solidFill>
            <a:ln>
              <a:solidFill>
                <a:srgbClr val="1E00BE"/>
              </a:solidFill>
            </a:ln>
            <a:effectLst/>
          </c:spPr>
          <c:invertIfNegative val="0"/>
          <c:cat>
            <c:strRef>
              <c:f>'Figur 10'!$C$24:$M$24</c:f>
              <c:strCache>
                <c:ptCount val="11"/>
                <c:pt idx="0">
                  <c:v>06/07</c:v>
                </c:pt>
                <c:pt idx="1">
                  <c:v>07/08</c:v>
                </c:pt>
                <c:pt idx="2">
                  <c:v>08/09</c:v>
                </c:pt>
                <c:pt idx="3">
                  <c:v>09/10</c:v>
                </c:pt>
                <c:pt idx="4">
                  <c:v>10/11</c:v>
                </c:pt>
                <c:pt idx="5">
                  <c:v>11/12</c:v>
                </c:pt>
                <c:pt idx="6">
                  <c:v>12/13</c:v>
                </c:pt>
                <c:pt idx="7">
                  <c:v>13/14</c:v>
                </c:pt>
                <c:pt idx="8">
                  <c:v>14/15</c:v>
                </c:pt>
                <c:pt idx="9">
                  <c:v>15/16</c:v>
                </c:pt>
                <c:pt idx="10">
                  <c:v>16/17</c:v>
                </c:pt>
              </c:strCache>
            </c:strRef>
          </c:cat>
          <c:val>
            <c:numRef>
              <c:f>'Figur 10'!$C$33:$M$33</c:f>
              <c:numCache>
                <c:formatCode>0</c:formatCode>
                <c:ptCount val="11"/>
                <c:pt idx="0">
                  <c:v>60</c:v>
                </c:pt>
                <c:pt idx="1">
                  <c:v>64.615384615384613</c:v>
                </c:pt>
                <c:pt idx="2">
                  <c:v>50</c:v>
                </c:pt>
                <c:pt idx="3">
                  <c:v>52.459016393442624</c:v>
                </c:pt>
                <c:pt idx="4">
                  <c:v>53.94736842105263</c:v>
                </c:pt>
                <c:pt idx="5">
                  <c:v>66.666666666666657</c:v>
                </c:pt>
                <c:pt idx="6">
                  <c:v>47.560975609756099</c:v>
                </c:pt>
                <c:pt idx="7">
                  <c:v>55.555555555555557</c:v>
                </c:pt>
                <c:pt idx="8">
                  <c:v>61.627906976744185</c:v>
                </c:pt>
                <c:pt idx="9">
                  <c:v>59.375</c:v>
                </c:pt>
                <c:pt idx="10">
                  <c:v>50.458715596330272</c:v>
                </c:pt>
              </c:numCache>
            </c:numRef>
          </c:val>
          <c:extLst>
            <c:ext xmlns:c16="http://schemas.microsoft.com/office/drawing/2014/chart" uri="{C3380CC4-5D6E-409C-BE32-E72D297353CC}">
              <c16:uniqueId val="{00000000-F832-4265-B4E5-83E46F7BAE41}"/>
            </c:ext>
          </c:extLst>
        </c:ser>
        <c:ser>
          <c:idx val="1"/>
          <c:order val="1"/>
          <c:tx>
            <c:v>serie 2</c:v>
          </c:tx>
          <c:spPr>
            <a:solidFill>
              <a:srgbClr val="D3D3EF"/>
            </a:solidFill>
            <a:ln>
              <a:solidFill>
                <a:srgbClr val="1E00BE"/>
              </a:solidFill>
            </a:ln>
            <a:effectLst/>
          </c:spPr>
          <c:invertIfNegative val="0"/>
          <c:cat>
            <c:strRef>
              <c:f>'Figur 10'!$C$24:$M$24</c:f>
              <c:strCache>
                <c:ptCount val="11"/>
                <c:pt idx="0">
                  <c:v>06/07</c:v>
                </c:pt>
                <c:pt idx="1">
                  <c:v>07/08</c:v>
                </c:pt>
                <c:pt idx="2">
                  <c:v>08/09</c:v>
                </c:pt>
                <c:pt idx="3">
                  <c:v>09/10</c:v>
                </c:pt>
                <c:pt idx="4">
                  <c:v>10/11</c:v>
                </c:pt>
                <c:pt idx="5">
                  <c:v>11/12</c:v>
                </c:pt>
                <c:pt idx="6">
                  <c:v>12/13</c:v>
                </c:pt>
                <c:pt idx="7">
                  <c:v>13/14</c:v>
                </c:pt>
                <c:pt idx="8">
                  <c:v>14/15</c:v>
                </c:pt>
                <c:pt idx="9">
                  <c:v>15/16</c:v>
                </c:pt>
                <c:pt idx="10">
                  <c:v>16/17</c:v>
                </c:pt>
              </c:strCache>
            </c:strRef>
          </c:cat>
          <c:val>
            <c:numRef>
              <c:f>'Figur 10'!$C$34:$M$34</c:f>
              <c:numCache>
                <c:formatCode>0</c:formatCode>
                <c:ptCount val="11"/>
                <c:pt idx="0">
                  <c:v>6.666666666666667</c:v>
                </c:pt>
                <c:pt idx="1">
                  <c:v>6.1538461538461542</c:v>
                </c:pt>
                <c:pt idx="2">
                  <c:v>10.714285714285714</c:v>
                </c:pt>
                <c:pt idx="3">
                  <c:v>6.557377049180328</c:v>
                </c:pt>
                <c:pt idx="4">
                  <c:v>5.2631578947368416</c:v>
                </c:pt>
                <c:pt idx="5">
                  <c:v>7.4074074074074066</c:v>
                </c:pt>
                <c:pt idx="6">
                  <c:v>4.8780487804878048</c:v>
                </c:pt>
                <c:pt idx="7">
                  <c:v>5.5555555555555554</c:v>
                </c:pt>
                <c:pt idx="8">
                  <c:v>3.4883720930232558</c:v>
                </c:pt>
                <c:pt idx="9">
                  <c:v>4.1666666666666661</c:v>
                </c:pt>
                <c:pt idx="10">
                  <c:v>10.091743119266056</c:v>
                </c:pt>
              </c:numCache>
            </c:numRef>
          </c:val>
          <c:extLst>
            <c:ext xmlns:c16="http://schemas.microsoft.com/office/drawing/2014/chart" uri="{C3380CC4-5D6E-409C-BE32-E72D297353CC}">
              <c16:uniqueId val="{00000001-F832-4265-B4E5-83E46F7BAE41}"/>
            </c:ext>
          </c:extLst>
        </c:ser>
        <c:ser>
          <c:idx val="2"/>
          <c:order val="2"/>
          <c:tx>
            <c:v>serie 3</c:v>
          </c:tx>
          <c:spPr>
            <a:solidFill>
              <a:srgbClr val="EDEDFF"/>
            </a:solidFill>
            <a:ln>
              <a:solidFill>
                <a:srgbClr val="1E00BE"/>
              </a:solidFill>
            </a:ln>
            <a:effectLst/>
          </c:spPr>
          <c:invertIfNegative val="0"/>
          <c:cat>
            <c:strRef>
              <c:f>'Figur 10'!$C$24:$M$24</c:f>
              <c:strCache>
                <c:ptCount val="11"/>
                <c:pt idx="0">
                  <c:v>06/07</c:v>
                </c:pt>
                <c:pt idx="1">
                  <c:v>07/08</c:v>
                </c:pt>
                <c:pt idx="2">
                  <c:v>08/09</c:v>
                </c:pt>
                <c:pt idx="3">
                  <c:v>09/10</c:v>
                </c:pt>
                <c:pt idx="4">
                  <c:v>10/11</c:v>
                </c:pt>
                <c:pt idx="5">
                  <c:v>11/12</c:v>
                </c:pt>
                <c:pt idx="6">
                  <c:v>12/13</c:v>
                </c:pt>
                <c:pt idx="7">
                  <c:v>13/14</c:v>
                </c:pt>
                <c:pt idx="8">
                  <c:v>14/15</c:v>
                </c:pt>
                <c:pt idx="9">
                  <c:v>15/16</c:v>
                </c:pt>
                <c:pt idx="10">
                  <c:v>16/17</c:v>
                </c:pt>
              </c:strCache>
            </c:strRef>
          </c:cat>
          <c:val>
            <c:numRef>
              <c:f>'Figur 10'!$C$35:$M$35</c:f>
              <c:numCache>
                <c:formatCode>0</c:formatCode>
                <c:ptCount val="11"/>
                <c:pt idx="0">
                  <c:v>6.666666666666667</c:v>
                </c:pt>
                <c:pt idx="1">
                  <c:v>9.2307692307692317</c:v>
                </c:pt>
                <c:pt idx="2">
                  <c:v>10.714285714285714</c:v>
                </c:pt>
                <c:pt idx="3">
                  <c:v>11.475409836065573</c:v>
                </c:pt>
                <c:pt idx="4">
                  <c:v>9.2105263157894726</c:v>
                </c:pt>
                <c:pt idx="5">
                  <c:v>4.9382716049382713</c:v>
                </c:pt>
                <c:pt idx="6">
                  <c:v>14.634146341463413</c:v>
                </c:pt>
                <c:pt idx="7">
                  <c:v>8.3333333333333321</c:v>
                </c:pt>
                <c:pt idx="8">
                  <c:v>11.627906976744185</c:v>
                </c:pt>
                <c:pt idx="9">
                  <c:v>8.3333333333333321</c:v>
                </c:pt>
                <c:pt idx="10">
                  <c:v>14.678899082568808</c:v>
                </c:pt>
              </c:numCache>
            </c:numRef>
          </c:val>
          <c:extLst>
            <c:ext xmlns:c16="http://schemas.microsoft.com/office/drawing/2014/chart" uri="{C3380CC4-5D6E-409C-BE32-E72D297353CC}">
              <c16:uniqueId val="{00000002-F832-4265-B4E5-83E46F7BAE41}"/>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tickLblSkip val="2"/>
        <c:noMultiLvlLbl val="0"/>
      </c:catAx>
      <c:valAx>
        <c:axId val="533070936"/>
        <c:scaling>
          <c:orientation val="minMax"/>
          <c:max val="10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r>
              <a:rPr lang="en-US" b="1"/>
              <a:t>Kvinnor</a:t>
            </a:r>
          </a:p>
        </c:rich>
      </c:tx>
      <c:overlay val="0"/>
      <c:spPr>
        <a:noFill/>
        <a:ln>
          <a:noFill/>
        </a:ln>
        <a:effectLst/>
      </c:spPr>
      <c:txPr>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manualLayout>
          <c:layoutTarget val="inner"/>
          <c:xMode val="edge"/>
          <c:yMode val="edge"/>
          <c:x val="5.6194960629921263E-2"/>
          <c:y val="9.3314285714285711E-2"/>
          <c:w val="0.92180503937007874"/>
          <c:h val="0.67896562500000002"/>
        </c:manualLayout>
      </c:layout>
      <c:barChart>
        <c:barDir val="col"/>
        <c:grouping val="stacked"/>
        <c:varyColors val="0"/>
        <c:ser>
          <c:idx val="0"/>
          <c:order val="0"/>
          <c:tx>
            <c:strRef>
              <c:f>'Figur 10'!$B$33</c:f>
              <c:strCache>
                <c:ptCount val="1"/>
                <c:pt idx="0">
                  <c:v>Arbetsterapuetexamen</c:v>
                </c:pt>
              </c:strCache>
            </c:strRef>
          </c:tx>
          <c:spPr>
            <a:solidFill>
              <a:srgbClr val="1E00BE"/>
            </a:solidFill>
            <a:ln>
              <a:solidFill>
                <a:srgbClr val="1E00BE"/>
              </a:solidFill>
            </a:ln>
            <a:effectLst/>
          </c:spPr>
          <c:invertIfNegative val="0"/>
          <c:cat>
            <c:strRef>
              <c:f>'Figur 10'!$C$24:$M$24</c:f>
              <c:strCache>
                <c:ptCount val="11"/>
                <c:pt idx="0">
                  <c:v>06/07</c:v>
                </c:pt>
                <c:pt idx="1">
                  <c:v>07/08</c:v>
                </c:pt>
                <c:pt idx="2">
                  <c:v>08/09</c:v>
                </c:pt>
                <c:pt idx="3">
                  <c:v>09/10</c:v>
                </c:pt>
                <c:pt idx="4">
                  <c:v>10/11</c:v>
                </c:pt>
                <c:pt idx="5">
                  <c:v>11/12</c:v>
                </c:pt>
                <c:pt idx="6">
                  <c:v>12/13</c:v>
                </c:pt>
                <c:pt idx="7">
                  <c:v>13/14</c:v>
                </c:pt>
                <c:pt idx="8">
                  <c:v>14/15</c:v>
                </c:pt>
                <c:pt idx="9">
                  <c:v>15/16</c:v>
                </c:pt>
                <c:pt idx="10">
                  <c:v>16/17</c:v>
                </c:pt>
              </c:strCache>
            </c:strRef>
          </c:cat>
          <c:val>
            <c:numRef>
              <c:f>'Figur 10'!$C$29:$M$29</c:f>
              <c:numCache>
                <c:formatCode>0</c:formatCode>
                <c:ptCount val="11"/>
                <c:pt idx="0">
                  <c:v>77.220956719817764</c:v>
                </c:pt>
                <c:pt idx="1">
                  <c:v>73.75</c:v>
                </c:pt>
                <c:pt idx="2">
                  <c:v>67.975206611570243</c:v>
                </c:pt>
                <c:pt idx="3">
                  <c:v>69.762845849802375</c:v>
                </c:pt>
                <c:pt idx="4">
                  <c:v>67.578125</c:v>
                </c:pt>
                <c:pt idx="5">
                  <c:v>70.208333333333329</c:v>
                </c:pt>
                <c:pt idx="6">
                  <c:v>68.855932203389841</c:v>
                </c:pt>
                <c:pt idx="7">
                  <c:v>75.402298850574709</c:v>
                </c:pt>
                <c:pt idx="8">
                  <c:v>72.008547008547012</c:v>
                </c:pt>
                <c:pt idx="9">
                  <c:v>82.522123893805315</c:v>
                </c:pt>
                <c:pt idx="10">
                  <c:v>77.556109725685786</c:v>
                </c:pt>
              </c:numCache>
            </c:numRef>
          </c:val>
          <c:extLst>
            <c:ext xmlns:c16="http://schemas.microsoft.com/office/drawing/2014/chart" uri="{C3380CC4-5D6E-409C-BE32-E72D297353CC}">
              <c16:uniqueId val="{00000000-BF25-4F53-AD91-E638895728B4}"/>
            </c:ext>
          </c:extLst>
        </c:ser>
        <c:ser>
          <c:idx val="1"/>
          <c:order val="1"/>
          <c:tx>
            <c:strRef>
              <c:f>'Figur 10'!$B$34</c:f>
              <c:strCache>
                <c:ptCount val="1"/>
                <c:pt idx="0">
                  <c:v>Annan examen</c:v>
                </c:pt>
              </c:strCache>
            </c:strRef>
          </c:tx>
          <c:spPr>
            <a:solidFill>
              <a:srgbClr val="D3D3EF"/>
            </a:solidFill>
            <a:ln>
              <a:solidFill>
                <a:srgbClr val="1E00BE"/>
              </a:solidFill>
            </a:ln>
            <a:effectLst/>
          </c:spPr>
          <c:invertIfNegative val="0"/>
          <c:cat>
            <c:strRef>
              <c:f>'Figur 10'!$C$24:$M$24</c:f>
              <c:strCache>
                <c:ptCount val="11"/>
                <c:pt idx="0">
                  <c:v>06/07</c:v>
                </c:pt>
                <c:pt idx="1">
                  <c:v>07/08</c:v>
                </c:pt>
                <c:pt idx="2">
                  <c:v>08/09</c:v>
                </c:pt>
                <c:pt idx="3">
                  <c:v>09/10</c:v>
                </c:pt>
                <c:pt idx="4">
                  <c:v>10/11</c:v>
                </c:pt>
                <c:pt idx="5">
                  <c:v>11/12</c:v>
                </c:pt>
                <c:pt idx="6">
                  <c:v>12/13</c:v>
                </c:pt>
                <c:pt idx="7">
                  <c:v>13/14</c:v>
                </c:pt>
                <c:pt idx="8">
                  <c:v>14/15</c:v>
                </c:pt>
                <c:pt idx="9">
                  <c:v>15/16</c:v>
                </c:pt>
                <c:pt idx="10">
                  <c:v>16/17</c:v>
                </c:pt>
              </c:strCache>
            </c:strRef>
          </c:cat>
          <c:val>
            <c:numRef>
              <c:f>'Figur 10'!$C$30:$M$30</c:f>
              <c:numCache>
                <c:formatCode>0</c:formatCode>
                <c:ptCount val="11"/>
                <c:pt idx="0">
                  <c:v>5.6947608200455582</c:v>
                </c:pt>
                <c:pt idx="1">
                  <c:v>5.416666666666667</c:v>
                </c:pt>
                <c:pt idx="2">
                  <c:v>5.5785123966942152</c:v>
                </c:pt>
                <c:pt idx="3">
                  <c:v>6.9169960474308301</c:v>
                </c:pt>
                <c:pt idx="4">
                  <c:v>7.03125</c:v>
                </c:pt>
                <c:pt idx="5">
                  <c:v>7.9166666666666661</c:v>
                </c:pt>
                <c:pt idx="6">
                  <c:v>6.9915254237288131</c:v>
                </c:pt>
                <c:pt idx="7">
                  <c:v>5.0574712643678161</c:v>
                </c:pt>
                <c:pt idx="8">
                  <c:v>4.4871794871794872</c:v>
                </c:pt>
                <c:pt idx="9">
                  <c:v>4.2035398230088497</c:v>
                </c:pt>
                <c:pt idx="10">
                  <c:v>4.4887780548628431</c:v>
                </c:pt>
              </c:numCache>
            </c:numRef>
          </c:val>
          <c:extLst>
            <c:ext xmlns:c16="http://schemas.microsoft.com/office/drawing/2014/chart" uri="{C3380CC4-5D6E-409C-BE32-E72D297353CC}">
              <c16:uniqueId val="{00000001-BF25-4F53-AD91-E638895728B4}"/>
            </c:ext>
          </c:extLst>
        </c:ser>
        <c:ser>
          <c:idx val="2"/>
          <c:order val="2"/>
          <c:tx>
            <c:strRef>
              <c:f>'Figur 10'!$B$35</c:f>
              <c:strCache>
                <c:ptCount val="1"/>
                <c:pt idx="0">
                  <c:v>Registrerade i högskolan</c:v>
                </c:pt>
              </c:strCache>
            </c:strRef>
          </c:tx>
          <c:spPr>
            <a:solidFill>
              <a:srgbClr val="EDEDFF"/>
            </a:solidFill>
            <a:ln>
              <a:solidFill>
                <a:srgbClr val="1E00BE"/>
              </a:solidFill>
            </a:ln>
            <a:effectLst/>
          </c:spPr>
          <c:invertIfNegative val="0"/>
          <c:cat>
            <c:strRef>
              <c:f>'Figur 10'!$C$24:$M$24</c:f>
              <c:strCache>
                <c:ptCount val="11"/>
                <c:pt idx="0">
                  <c:v>06/07</c:v>
                </c:pt>
                <c:pt idx="1">
                  <c:v>07/08</c:v>
                </c:pt>
                <c:pt idx="2">
                  <c:v>08/09</c:v>
                </c:pt>
                <c:pt idx="3">
                  <c:v>09/10</c:v>
                </c:pt>
                <c:pt idx="4">
                  <c:v>10/11</c:v>
                </c:pt>
                <c:pt idx="5">
                  <c:v>11/12</c:v>
                </c:pt>
                <c:pt idx="6">
                  <c:v>12/13</c:v>
                </c:pt>
                <c:pt idx="7">
                  <c:v>13/14</c:v>
                </c:pt>
                <c:pt idx="8">
                  <c:v>14/15</c:v>
                </c:pt>
                <c:pt idx="9">
                  <c:v>15/16</c:v>
                </c:pt>
                <c:pt idx="10">
                  <c:v>16/17</c:v>
                </c:pt>
              </c:strCache>
            </c:strRef>
          </c:cat>
          <c:val>
            <c:numRef>
              <c:f>'Figur 10'!$C$31:$M$31</c:f>
              <c:numCache>
                <c:formatCode>0</c:formatCode>
                <c:ptCount val="11"/>
                <c:pt idx="0">
                  <c:v>3.8724373576309796</c:v>
                </c:pt>
                <c:pt idx="1">
                  <c:v>7.083333333333333</c:v>
                </c:pt>
                <c:pt idx="2">
                  <c:v>6.4049586776859497</c:v>
                </c:pt>
                <c:pt idx="3">
                  <c:v>6.3241106719367588</c:v>
                </c:pt>
                <c:pt idx="4">
                  <c:v>7.6171875</c:v>
                </c:pt>
                <c:pt idx="5">
                  <c:v>6.041666666666667</c:v>
                </c:pt>
                <c:pt idx="6">
                  <c:v>6.9915254237288131</c:v>
                </c:pt>
                <c:pt idx="7">
                  <c:v>6.4367816091954024</c:v>
                </c:pt>
                <c:pt idx="8">
                  <c:v>8.5470085470085468</c:v>
                </c:pt>
                <c:pt idx="9">
                  <c:v>3.9823008849557522</c:v>
                </c:pt>
                <c:pt idx="10">
                  <c:v>6.4837905236907734</c:v>
                </c:pt>
              </c:numCache>
            </c:numRef>
          </c:val>
          <c:extLst>
            <c:ext xmlns:c16="http://schemas.microsoft.com/office/drawing/2014/chart" uri="{C3380CC4-5D6E-409C-BE32-E72D297353CC}">
              <c16:uniqueId val="{00000002-BF25-4F53-AD91-E638895728B4}"/>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nextTo"/>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tickLblSkip val="2"/>
        <c:noMultiLvlLbl val="0"/>
      </c:catAx>
      <c:valAx>
        <c:axId val="533070936"/>
        <c:scaling>
          <c:orientation val="minMax"/>
          <c:max val="10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legend>
      <c:legendPos val="r"/>
      <c:layout>
        <c:manualLayout>
          <c:xMode val="edge"/>
          <c:yMode val="edge"/>
          <c:x val="0"/>
          <c:y val="0.84825846499887692"/>
          <c:w val="0.4393494184537135"/>
          <c:h val="0.14501634333410299"/>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r>
              <a:rPr lang="en-US" b="1"/>
              <a:t>Män</a:t>
            </a:r>
          </a:p>
        </c:rich>
      </c:tx>
      <c:overlay val="0"/>
      <c:spPr>
        <a:noFill/>
        <a:ln>
          <a:noFill/>
        </a:ln>
        <a:effectLst/>
      </c:spPr>
      <c:txPr>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manualLayout>
          <c:layoutTarget val="inner"/>
          <c:xMode val="edge"/>
          <c:yMode val="edge"/>
          <c:x val="0.12390208333333333"/>
          <c:y val="0.11113661240775398"/>
          <c:w val="0.77131395612585463"/>
          <c:h val="0.76109558377274911"/>
        </c:manualLayout>
      </c:layout>
      <c:barChart>
        <c:barDir val="col"/>
        <c:grouping val="stacked"/>
        <c:varyColors val="0"/>
        <c:ser>
          <c:idx val="0"/>
          <c:order val="0"/>
          <c:spPr>
            <a:solidFill>
              <a:srgbClr val="1E00BE"/>
            </a:solidFill>
            <a:ln>
              <a:solidFill>
                <a:srgbClr val="1E00BE"/>
              </a:solidFill>
            </a:ln>
            <a:effectLst/>
          </c:spPr>
          <c:invertIfNegative val="0"/>
          <c:cat>
            <c:strRef>
              <c:f>'Figur 11'!$C$23:$M$23</c:f>
              <c:strCache>
                <c:ptCount val="11"/>
                <c:pt idx="0">
                  <c:v>06/07</c:v>
                </c:pt>
                <c:pt idx="1">
                  <c:v>07/08</c:v>
                </c:pt>
                <c:pt idx="2">
                  <c:v>08/09</c:v>
                </c:pt>
                <c:pt idx="3">
                  <c:v>09/10</c:v>
                </c:pt>
                <c:pt idx="4">
                  <c:v>10/11</c:v>
                </c:pt>
                <c:pt idx="5">
                  <c:v>11/12</c:v>
                </c:pt>
                <c:pt idx="6">
                  <c:v>12/13</c:v>
                </c:pt>
                <c:pt idx="7">
                  <c:v>13/14</c:v>
                </c:pt>
                <c:pt idx="8">
                  <c:v>14/15</c:v>
                </c:pt>
                <c:pt idx="9">
                  <c:v>15/16</c:v>
                </c:pt>
                <c:pt idx="10">
                  <c:v>16/17</c:v>
                </c:pt>
              </c:strCache>
            </c:strRef>
          </c:cat>
          <c:val>
            <c:numRef>
              <c:f>'Figur 11'!$C$32:$M$32</c:f>
              <c:numCache>
                <c:formatCode>0</c:formatCode>
                <c:ptCount val="11"/>
                <c:pt idx="0">
                  <c:v>54.54545454545454</c:v>
                </c:pt>
                <c:pt idx="1">
                  <c:v>50.704225352112672</c:v>
                </c:pt>
                <c:pt idx="2">
                  <c:v>46.913580246913575</c:v>
                </c:pt>
                <c:pt idx="3">
                  <c:v>46.086956521739133</c:v>
                </c:pt>
                <c:pt idx="4">
                  <c:v>44.186046511627907</c:v>
                </c:pt>
                <c:pt idx="5">
                  <c:v>44.067796610169488</c:v>
                </c:pt>
                <c:pt idx="6">
                  <c:v>39.00709219858156</c:v>
                </c:pt>
                <c:pt idx="7">
                  <c:v>50</c:v>
                </c:pt>
                <c:pt idx="8">
                  <c:v>36.423841059602644</c:v>
                </c:pt>
                <c:pt idx="9">
                  <c:v>50.769230769230766</c:v>
                </c:pt>
                <c:pt idx="10">
                  <c:v>57.857142857142861</c:v>
                </c:pt>
              </c:numCache>
            </c:numRef>
          </c:val>
          <c:extLst>
            <c:ext xmlns:c16="http://schemas.microsoft.com/office/drawing/2014/chart" uri="{C3380CC4-5D6E-409C-BE32-E72D297353CC}">
              <c16:uniqueId val="{00000000-C18B-4692-A60F-F00831F5DD32}"/>
            </c:ext>
          </c:extLst>
        </c:ser>
        <c:ser>
          <c:idx val="1"/>
          <c:order val="1"/>
          <c:spPr>
            <a:solidFill>
              <a:srgbClr val="D3D3EF"/>
            </a:solidFill>
            <a:ln>
              <a:solidFill>
                <a:srgbClr val="1E00BE"/>
              </a:solidFill>
            </a:ln>
            <a:effectLst/>
          </c:spPr>
          <c:invertIfNegative val="0"/>
          <c:cat>
            <c:strRef>
              <c:f>'Figur 11'!$C$23:$M$23</c:f>
              <c:strCache>
                <c:ptCount val="11"/>
                <c:pt idx="0">
                  <c:v>06/07</c:v>
                </c:pt>
                <c:pt idx="1">
                  <c:v>07/08</c:v>
                </c:pt>
                <c:pt idx="2">
                  <c:v>08/09</c:v>
                </c:pt>
                <c:pt idx="3">
                  <c:v>09/10</c:v>
                </c:pt>
                <c:pt idx="4">
                  <c:v>10/11</c:v>
                </c:pt>
                <c:pt idx="5">
                  <c:v>11/12</c:v>
                </c:pt>
                <c:pt idx="6">
                  <c:v>12/13</c:v>
                </c:pt>
                <c:pt idx="7">
                  <c:v>13/14</c:v>
                </c:pt>
                <c:pt idx="8">
                  <c:v>14/15</c:v>
                </c:pt>
                <c:pt idx="9">
                  <c:v>15/16</c:v>
                </c:pt>
                <c:pt idx="10">
                  <c:v>16/17</c:v>
                </c:pt>
              </c:strCache>
            </c:strRef>
          </c:cat>
          <c:val>
            <c:numRef>
              <c:f>'Figur 11'!$C$33:$M$33</c:f>
              <c:numCache>
                <c:formatCode>0</c:formatCode>
                <c:ptCount val="11"/>
                <c:pt idx="0">
                  <c:v>3.0303030303030303</c:v>
                </c:pt>
                <c:pt idx="1">
                  <c:v>11.267605633802818</c:v>
                </c:pt>
                <c:pt idx="2">
                  <c:v>9.8765432098765427</c:v>
                </c:pt>
                <c:pt idx="3">
                  <c:v>5.2173913043478262</c:v>
                </c:pt>
                <c:pt idx="4">
                  <c:v>7.7519379844961236</c:v>
                </c:pt>
                <c:pt idx="5">
                  <c:v>4.2372881355932197</c:v>
                </c:pt>
                <c:pt idx="6">
                  <c:v>8.5106382978723403</c:v>
                </c:pt>
                <c:pt idx="7">
                  <c:v>7.59493670886076</c:v>
                </c:pt>
                <c:pt idx="8">
                  <c:v>6.6225165562913908</c:v>
                </c:pt>
                <c:pt idx="9">
                  <c:v>6.9230769230769234</c:v>
                </c:pt>
                <c:pt idx="10">
                  <c:v>6.4285714285714279</c:v>
                </c:pt>
              </c:numCache>
            </c:numRef>
          </c:val>
          <c:extLst>
            <c:ext xmlns:c16="http://schemas.microsoft.com/office/drawing/2014/chart" uri="{C3380CC4-5D6E-409C-BE32-E72D297353CC}">
              <c16:uniqueId val="{00000001-C18B-4692-A60F-F00831F5DD32}"/>
            </c:ext>
          </c:extLst>
        </c:ser>
        <c:ser>
          <c:idx val="2"/>
          <c:order val="2"/>
          <c:spPr>
            <a:solidFill>
              <a:srgbClr val="EDEDFF"/>
            </a:solidFill>
            <a:ln>
              <a:solidFill>
                <a:srgbClr val="1E00BE"/>
              </a:solidFill>
            </a:ln>
            <a:effectLst/>
          </c:spPr>
          <c:invertIfNegative val="0"/>
          <c:cat>
            <c:strRef>
              <c:f>'Figur 11'!$C$23:$M$23</c:f>
              <c:strCache>
                <c:ptCount val="11"/>
                <c:pt idx="0">
                  <c:v>06/07</c:v>
                </c:pt>
                <c:pt idx="1">
                  <c:v>07/08</c:v>
                </c:pt>
                <c:pt idx="2">
                  <c:v>08/09</c:v>
                </c:pt>
                <c:pt idx="3">
                  <c:v>09/10</c:v>
                </c:pt>
                <c:pt idx="4">
                  <c:v>10/11</c:v>
                </c:pt>
                <c:pt idx="5">
                  <c:v>11/12</c:v>
                </c:pt>
                <c:pt idx="6">
                  <c:v>12/13</c:v>
                </c:pt>
                <c:pt idx="7">
                  <c:v>13/14</c:v>
                </c:pt>
                <c:pt idx="8">
                  <c:v>14/15</c:v>
                </c:pt>
                <c:pt idx="9">
                  <c:v>15/16</c:v>
                </c:pt>
                <c:pt idx="10">
                  <c:v>16/17</c:v>
                </c:pt>
              </c:strCache>
            </c:strRef>
          </c:cat>
          <c:val>
            <c:numRef>
              <c:f>'Figur 11'!$C$34:$M$34</c:f>
              <c:numCache>
                <c:formatCode>0</c:formatCode>
                <c:ptCount val="11"/>
                <c:pt idx="0">
                  <c:v>15.151515151515152</c:v>
                </c:pt>
                <c:pt idx="1">
                  <c:v>21.12676056338028</c:v>
                </c:pt>
                <c:pt idx="2">
                  <c:v>8.6419753086419746</c:v>
                </c:pt>
                <c:pt idx="3">
                  <c:v>19.130434782608695</c:v>
                </c:pt>
                <c:pt idx="4">
                  <c:v>18.604651162790699</c:v>
                </c:pt>
                <c:pt idx="5">
                  <c:v>18.64406779661017</c:v>
                </c:pt>
                <c:pt idx="6">
                  <c:v>22.695035460992909</c:v>
                </c:pt>
                <c:pt idx="7">
                  <c:v>17.088607594936708</c:v>
                </c:pt>
                <c:pt idx="8">
                  <c:v>19.867549668874172</c:v>
                </c:pt>
                <c:pt idx="9">
                  <c:v>22.30769230769231</c:v>
                </c:pt>
                <c:pt idx="10">
                  <c:v>12.857142857142856</c:v>
                </c:pt>
              </c:numCache>
            </c:numRef>
          </c:val>
          <c:extLst>
            <c:ext xmlns:c16="http://schemas.microsoft.com/office/drawing/2014/chart" uri="{C3380CC4-5D6E-409C-BE32-E72D297353CC}">
              <c16:uniqueId val="{00000002-C18B-4692-A60F-F00831F5DD32}"/>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tickLblSkip val="2"/>
        <c:noMultiLvlLbl val="0"/>
      </c:catAx>
      <c:valAx>
        <c:axId val="533070936"/>
        <c:scaling>
          <c:orientation val="minMax"/>
          <c:max val="10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4710507403232211E-2"/>
          <c:y val="8.0554481881910611E-2"/>
          <c:w val="0.83219966743468565"/>
          <c:h val="0.72852401163739522"/>
        </c:manualLayout>
      </c:layout>
      <c:barChart>
        <c:barDir val="col"/>
        <c:grouping val="clustered"/>
        <c:varyColors val="0"/>
        <c:ser>
          <c:idx val="0"/>
          <c:order val="0"/>
          <c:spPr>
            <a:solidFill>
              <a:srgbClr val="1E00BE"/>
            </a:solidFill>
            <a:ln>
              <a:solidFill>
                <a:srgbClr val="1E00BE"/>
              </a:solidFill>
            </a:ln>
          </c:spPr>
          <c:invertIfNegative val="0"/>
          <c:cat>
            <c:strRef>
              <c:f>'Figur 1'!$K$22:$Q$22</c:f>
              <c:strCache>
                <c:ptCount val="7"/>
                <c:pt idx="0">
                  <c:v>ht 2015</c:v>
                </c:pt>
                <c:pt idx="2">
                  <c:v>ht 2017</c:v>
                </c:pt>
                <c:pt idx="4">
                  <c:v>ht 2019</c:v>
                </c:pt>
                <c:pt idx="6">
                  <c:v>ht 2021</c:v>
                </c:pt>
              </c:strCache>
            </c:strRef>
          </c:cat>
          <c:val>
            <c:numRef>
              <c:f>'Figur 1'!$K$23:$Q$23</c:f>
              <c:numCache>
                <c:formatCode>_-* #\ ##0_-;\-* #\ ##0_-;_-* "-"??_-;_-@_-</c:formatCode>
                <c:ptCount val="7"/>
                <c:pt idx="0">
                  <c:v>89.888029550963864</c:v>
                </c:pt>
                <c:pt idx="1">
                  <c:v>90.177488700253562</c:v>
                </c:pt>
                <c:pt idx="2">
                  <c:v>90.310926209765711</c:v>
                </c:pt>
                <c:pt idx="3">
                  <c:v>90.6438841425297</c:v>
                </c:pt>
                <c:pt idx="4">
                  <c:v>91.518974667067184</c:v>
                </c:pt>
                <c:pt idx="5">
                  <c:v>90.605035700864335</c:v>
                </c:pt>
                <c:pt idx="6">
                  <c:v>89.97407087294728</c:v>
                </c:pt>
              </c:numCache>
            </c:numRef>
          </c:val>
          <c:extLst>
            <c:ext xmlns:c16="http://schemas.microsoft.com/office/drawing/2014/chart" uri="{C3380CC4-5D6E-409C-BE32-E72D297353CC}">
              <c16:uniqueId val="{00000000-B72D-482E-B386-9B9E1A47B762}"/>
            </c:ext>
          </c:extLst>
        </c:ser>
        <c:ser>
          <c:idx val="1"/>
          <c:order val="1"/>
          <c:spPr>
            <a:solidFill>
              <a:srgbClr val="D3D3EF"/>
            </a:solidFill>
            <a:ln>
              <a:solidFill>
                <a:srgbClr val="1E00BE"/>
              </a:solidFill>
            </a:ln>
          </c:spPr>
          <c:invertIfNegative val="0"/>
          <c:cat>
            <c:strRef>
              <c:f>'Figur 1'!$K$22:$Q$22</c:f>
              <c:strCache>
                <c:ptCount val="7"/>
                <c:pt idx="0">
                  <c:v>ht 2015</c:v>
                </c:pt>
                <c:pt idx="2">
                  <c:v>ht 2017</c:v>
                </c:pt>
                <c:pt idx="4">
                  <c:v>ht 2019</c:v>
                </c:pt>
                <c:pt idx="6">
                  <c:v>ht 2021</c:v>
                </c:pt>
              </c:strCache>
            </c:strRef>
          </c:cat>
          <c:val>
            <c:numRef>
              <c:f>'Figur 1'!$K$24:$Q$24</c:f>
              <c:numCache>
                <c:formatCode>0</c:formatCode>
                <c:ptCount val="7"/>
                <c:pt idx="0">
                  <c:v>86.197644954538674</c:v>
                </c:pt>
                <c:pt idx="1">
                  <c:v>85.987645020340523</c:v>
                </c:pt>
                <c:pt idx="2">
                  <c:v>86.711645643883841</c:v>
                </c:pt>
                <c:pt idx="3">
                  <c:v>86.633093525179859</c:v>
                </c:pt>
                <c:pt idx="4">
                  <c:v>87.892803700176842</c:v>
                </c:pt>
                <c:pt idx="5">
                  <c:v>87.561101106251598</c:v>
                </c:pt>
                <c:pt idx="6">
                  <c:v>86.367868067562185</c:v>
                </c:pt>
              </c:numCache>
            </c:numRef>
          </c:val>
          <c:extLst>
            <c:ext xmlns:c16="http://schemas.microsoft.com/office/drawing/2014/chart" uri="{C3380CC4-5D6E-409C-BE32-E72D297353CC}">
              <c16:uniqueId val="{00000001-B72D-482E-B386-9B9E1A47B762}"/>
            </c:ext>
          </c:extLst>
        </c:ser>
        <c:ser>
          <c:idx val="2"/>
          <c:order val="2"/>
          <c:spPr>
            <a:solidFill>
              <a:srgbClr val="EDEDFF"/>
            </a:solidFill>
            <a:ln>
              <a:solidFill>
                <a:srgbClr val="1E00BE"/>
              </a:solidFill>
            </a:ln>
          </c:spPr>
          <c:invertIfNegative val="0"/>
          <c:cat>
            <c:strRef>
              <c:f>'Figur 1'!$K$22:$Q$22</c:f>
              <c:strCache>
                <c:ptCount val="7"/>
                <c:pt idx="0">
                  <c:v>ht 2015</c:v>
                </c:pt>
                <c:pt idx="2">
                  <c:v>ht 2017</c:v>
                </c:pt>
                <c:pt idx="4">
                  <c:v>ht 2019</c:v>
                </c:pt>
                <c:pt idx="6">
                  <c:v>ht 2021</c:v>
                </c:pt>
              </c:strCache>
            </c:strRef>
          </c:cat>
          <c:val>
            <c:numRef>
              <c:f>'Figur 1'!$K$25:$Q$25</c:f>
              <c:numCache>
                <c:formatCode>_-* #\ ##0_-;\-* #\ ##0_-;_-* "-"??_-;_-@_-</c:formatCode>
                <c:ptCount val="7"/>
                <c:pt idx="0">
                  <c:v>45.908699397071487</c:v>
                </c:pt>
                <c:pt idx="1">
                  <c:v>44.69879518072289</c:v>
                </c:pt>
                <c:pt idx="2">
                  <c:v>46.048553719008268</c:v>
                </c:pt>
                <c:pt idx="3">
                  <c:v>48.918989320135452</c:v>
                </c:pt>
                <c:pt idx="4">
                  <c:v>48.975000000000001</c:v>
                </c:pt>
                <c:pt idx="5">
                  <c:v>49.044711443766005</c:v>
                </c:pt>
                <c:pt idx="6">
                  <c:v>45.286750164798946</c:v>
                </c:pt>
              </c:numCache>
            </c:numRef>
          </c:val>
          <c:extLst>
            <c:ext xmlns:c16="http://schemas.microsoft.com/office/drawing/2014/chart" uri="{C3380CC4-5D6E-409C-BE32-E72D297353CC}">
              <c16:uniqueId val="{00000002-B72D-482E-B386-9B9E1A47B762}"/>
            </c:ext>
          </c:extLst>
        </c:ser>
        <c:dLbls>
          <c:showLegendKey val="0"/>
          <c:showVal val="0"/>
          <c:showCatName val="0"/>
          <c:showSerName val="0"/>
          <c:showPercent val="0"/>
          <c:showBubbleSize val="0"/>
        </c:dLbls>
        <c:gapWidth val="75"/>
        <c:overlap val="-2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_-* #\ ##0_-;\-* #\ ##0_-;_-* &quot;-&quot;??_-;_-@_-"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2"/>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rgbClr val="1E00BE"/>
                </a:solidFill>
                <a:latin typeface="+mn-lt"/>
                <a:ea typeface="Roboto" panose="02000000000000000000" pitchFamily="2" charset="0"/>
                <a:cs typeface="+mn-cs"/>
              </a:defRPr>
            </a:pPr>
            <a:r>
              <a:rPr lang="en-US" b="1"/>
              <a:t>Kvinnor</a:t>
            </a:r>
          </a:p>
        </c:rich>
      </c:tx>
      <c:overlay val="0"/>
      <c:spPr>
        <a:noFill/>
        <a:ln>
          <a:noFill/>
        </a:ln>
        <a:effectLst/>
      </c:spPr>
      <c:txPr>
        <a:bodyPr rot="0" spcFirstLastPara="1" vertOverflow="ellipsis" vert="horz" wrap="square" anchor="ctr" anchorCtr="1"/>
        <a:lstStyle/>
        <a:p>
          <a:pPr>
            <a:defRPr sz="960" b="0"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manualLayout>
          <c:layoutTarget val="inner"/>
          <c:xMode val="edge"/>
          <c:yMode val="edge"/>
          <c:x val="0.10016927028506463"/>
          <c:y val="0.10598734382605873"/>
          <c:w val="0.85348491866324194"/>
          <c:h val="0.67404083752220856"/>
        </c:manualLayout>
      </c:layout>
      <c:barChart>
        <c:barDir val="col"/>
        <c:grouping val="stacked"/>
        <c:varyColors val="0"/>
        <c:ser>
          <c:idx val="2"/>
          <c:order val="0"/>
          <c:tx>
            <c:strRef>
              <c:f>'Figur 11'!$B$28</c:f>
              <c:strCache>
                <c:ptCount val="1"/>
                <c:pt idx="0">
                  <c:v>Biomedicinsk analytikerexamen</c:v>
                </c:pt>
              </c:strCache>
            </c:strRef>
          </c:tx>
          <c:spPr>
            <a:solidFill>
              <a:srgbClr val="1E00BE"/>
            </a:solidFill>
            <a:ln>
              <a:solidFill>
                <a:srgbClr val="1E00BE"/>
              </a:solidFill>
            </a:ln>
            <a:effectLst/>
          </c:spPr>
          <c:invertIfNegative val="0"/>
          <c:val>
            <c:numRef>
              <c:f>'Figur 11'!$C$28:$M$28</c:f>
              <c:numCache>
                <c:formatCode>0</c:formatCode>
                <c:ptCount val="11"/>
                <c:pt idx="0">
                  <c:v>70.819672131147541</c:v>
                </c:pt>
                <c:pt idx="1">
                  <c:v>67.787114845938376</c:v>
                </c:pt>
                <c:pt idx="2">
                  <c:v>62.695924764890286</c:v>
                </c:pt>
                <c:pt idx="3">
                  <c:v>62.57309941520468</c:v>
                </c:pt>
                <c:pt idx="4">
                  <c:v>63</c:v>
                </c:pt>
                <c:pt idx="5">
                  <c:v>56.316916488222702</c:v>
                </c:pt>
                <c:pt idx="6">
                  <c:v>54.926624737945495</c:v>
                </c:pt>
                <c:pt idx="7">
                  <c:v>55.486542443064181</c:v>
                </c:pt>
                <c:pt idx="8">
                  <c:v>59.188034188034187</c:v>
                </c:pt>
                <c:pt idx="9">
                  <c:v>66.289592760180994</c:v>
                </c:pt>
                <c:pt idx="10">
                  <c:v>60</c:v>
                </c:pt>
              </c:numCache>
            </c:numRef>
          </c:val>
          <c:extLst>
            <c:ext xmlns:c15="http://schemas.microsoft.com/office/drawing/2012/chart" uri="{02D57815-91ED-43cb-92C2-25804820EDAC}">
              <c15:filteredCategoryTitle>
                <c15:cat>
                  <c:multiLvlStrRef>
                    <c:extLst>
                      <c:ext uri="{02D57815-91ED-43cb-92C2-25804820EDAC}">
                        <c15:formulaRef>
                          <c15:sqref>'Figur 11'!#REF!</c15:sqref>
                        </c15:formulaRef>
                      </c:ext>
                    </c:extLst>
                  </c:multiLvlStrRef>
                </c15:cat>
              </c15:filteredCategoryTitle>
            </c:ext>
            <c:ext xmlns:c16="http://schemas.microsoft.com/office/drawing/2014/chart" uri="{C3380CC4-5D6E-409C-BE32-E72D297353CC}">
              <c16:uniqueId val="{00000000-6505-4722-8854-84411D053890}"/>
            </c:ext>
          </c:extLst>
        </c:ser>
        <c:ser>
          <c:idx val="1"/>
          <c:order val="1"/>
          <c:tx>
            <c:strRef>
              <c:f>'Figur 11'!$B$29</c:f>
              <c:strCache>
                <c:ptCount val="1"/>
                <c:pt idx="0">
                  <c:v>Annan examen</c:v>
                </c:pt>
              </c:strCache>
            </c:strRef>
          </c:tx>
          <c:spPr>
            <a:solidFill>
              <a:srgbClr val="D3D3EF"/>
            </a:solidFill>
            <a:ln>
              <a:solidFill>
                <a:srgbClr val="1E00BE"/>
              </a:solidFill>
            </a:ln>
            <a:effectLst/>
          </c:spPr>
          <c:invertIfNegative val="0"/>
          <c:val>
            <c:numRef>
              <c:f>'Figur 11'!$C$29:$M$29</c:f>
              <c:numCache>
                <c:formatCode>0</c:formatCode>
                <c:ptCount val="11"/>
                <c:pt idx="0">
                  <c:v>7.8688524590163942</c:v>
                </c:pt>
                <c:pt idx="1">
                  <c:v>8.4033613445378155</c:v>
                </c:pt>
                <c:pt idx="2">
                  <c:v>5.3291536050156738</c:v>
                </c:pt>
                <c:pt idx="3">
                  <c:v>9.064327485380117</c:v>
                </c:pt>
                <c:pt idx="4">
                  <c:v>8.25</c:v>
                </c:pt>
                <c:pt idx="5">
                  <c:v>11.349036402569594</c:v>
                </c:pt>
                <c:pt idx="6">
                  <c:v>11.530398322851152</c:v>
                </c:pt>
                <c:pt idx="7">
                  <c:v>13.664596273291925</c:v>
                </c:pt>
                <c:pt idx="8">
                  <c:v>12.393162393162394</c:v>
                </c:pt>
                <c:pt idx="9">
                  <c:v>10.180995475113122</c:v>
                </c:pt>
                <c:pt idx="10">
                  <c:v>8.6842105263157894</c:v>
                </c:pt>
              </c:numCache>
            </c:numRef>
          </c:val>
          <c:extLst>
            <c:ext xmlns:c15="http://schemas.microsoft.com/office/drawing/2012/chart" uri="{02D57815-91ED-43cb-92C2-25804820EDAC}">
              <c15:filteredCategoryTitle>
                <c15:cat>
                  <c:multiLvlStrRef>
                    <c:extLst>
                      <c:ext uri="{02D57815-91ED-43cb-92C2-25804820EDAC}">
                        <c15:formulaRef>
                          <c15:sqref>'Figur 11'!#REF!</c15:sqref>
                        </c15:formulaRef>
                      </c:ext>
                    </c:extLst>
                  </c:multiLvlStrRef>
                </c15:cat>
              </c15:filteredCategoryTitle>
            </c:ext>
            <c:ext xmlns:c16="http://schemas.microsoft.com/office/drawing/2014/chart" uri="{C3380CC4-5D6E-409C-BE32-E72D297353CC}">
              <c16:uniqueId val="{00000001-6505-4722-8854-84411D053890}"/>
            </c:ext>
          </c:extLst>
        </c:ser>
        <c:ser>
          <c:idx val="0"/>
          <c:order val="2"/>
          <c:tx>
            <c:strRef>
              <c:f>'Figur 11'!$B$30</c:f>
              <c:strCache>
                <c:ptCount val="1"/>
                <c:pt idx="0">
                  <c:v>Registrerade i högskolan</c:v>
                </c:pt>
              </c:strCache>
            </c:strRef>
          </c:tx>
          <c:spPr>
            <a:solidFill>
              <a:srgbClr val="EDEDFF"/>
            </a:solidFill>
            <a:ln>
              <a:solidFill>
                <a:srgbClr val="1E00BE"/>
              </a:solidFill>
            </a:ln>
            <a:effectLst/>
          </c:spPr>
          <c:invertIfNegative val="0"/>
          <c:val>
            <c:numRef>
              <c:f>'Figur 11'!$C$30:$M$30</c:f>
              <c:numCache>
                <c:formatCode>0</c:formatCode>
                <c:ptCount val="11"/>
                <c:pt idx="0">
                  <c:v>9.5081967213114744</c:v>
                </c:pt>
                <c:pt idx="1">
                  <c:v>9.2436974789915975</c:v>
                </c:pt>
                <c:pt idx="2">
                  <c:v>11.912225705329153</c:v>
                </c:pt>
                <c:pt idx="3">
                  <c:v>10.526315789473683</c:v>
                </c:pt>
                <c:pt idx="4">
                  <c:v>11.75</c:v>
                </c:pt>
                <c:pt idx="5">
                  <c:v>12.419700214132762</c:v>
                </c:pt>
                <c:pt idx="6">
                  <c:v>15.513626834381553</c:v>
                </c:pt>
                <c:pt idx="7">
                  <c:v>13.250517598343686</c:v>
                </c:pt>
                <c:pt idx="8">
                  <c:v>15.384615384615385</c:v>
                </c:pt>
                <c:pt idx="9">
                  <c:v>12.44343891402715</c:v>
                </c:pt>
                <c:pt idx="10">
                  <c:v>13.157894736842104</c:v>
                </c:pt>
              </c:numCache>
            </c:numRef>
          </c:val>
          <c:extLst>
            <c:ext xmlns:c15="http://schemas.microsoft.com/office/drawing/2012/chart" uri="{02D57815-91ED-43cb-92C2-25804820EDAC}">
              <c15:filteredCategoryTitle>
                <c15:cat>
                  <c:multiLvlStrRef>
                    <c:extLst>
                      <c:ext uri="{02D57815-91ED-43cb-92C2-25804820EDAC}">
                        <c15:formulaRef>
                          <c15:sqref>'Figur 11'!#REF!</c15:sqref>
                        </c15:formulaRef>
                      </c:ext>
                    </c:extLst>
                  </c:multiLvlStrRef>
                </c15:cat>
              </c15:filteredCategoryTitle>
            </c:ext>
            <c:ext xmlns:c16="http://schemas.microsoft.com/office/drawing/2014/chart" uri="{C3380CC4-5D6E-409C-BE32-E72D297353CC}">
              <c16:uniqueId val="{00000002-6505-4722-8854-84411D053890}"/>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tickLblSkip val="2"/>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legend>
      <c:legendPos val="b"/>
      <c:layout>
        <c:manualLayout>
          <c:xMode val="edge"/>
          <c:yMode val="edge"/>
          <c:x val="0"/>
          <c:y val="0.85046638888888892"/>
          <c:w val="0.45162138888888897"/>
          <c:h val="0.14953361111111108"/>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r>
              <a:rPr lang="en-US" b="1"/>
              <a:t>Kvinnor</a:t>
            </a:r>
          </a:p>
        </c:rich>
      </c:tx>
      <c:overlay val="0"/>
      <c:spPr>
        <a:noFill/>
        <a:ln>
          <a:noFill/>
        </a:ln>
        <a:effectLst/>
      </c:spPr>
      <c:txPr>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barChart>
        <c:barDir val="col"/>
        <c:grouping val="stacked"/>
        <c:varyColors val="0"/>
        <c:ser>
          <c:idx val="0"/>
          <c:order val="0"/>
          <c:tx>
            <c:strRef>
              <c:f>'Figur 12'!$B$28</c:f>
              <c:strCache>
                <c:ptCount val="1"/>
                <c:pt idx="0">
                  <c:v>Civilekonomexamen</c:v>
                </c:pt>
              </c:strCache>
            </c:strRef>
          </c:tx>
          <c:spPr>
            <a:solidFill>
              <a:srgbClr val="1E00BE"/>
            </a:solidFill>
            <a:ln>
              <a:solidFill>
                <a:srgbClr val="1E00BE"/>
              </a:solidFill>
            </a:ln>
            <a:effectLst/>
          </c:spPr>
          <c:invertIfNegative val="0"/>
          <c:cat>
            <c:strRef>
              <c:f>'Figur 12'!$C$23:$I$23</c:f>
              <c:strCache>
                <c:ptCount val="7"/>
                <c:pt idx="0">
                  <c:v>09/10</c:v>
                </c:pt>
                <c:pt idx="2">
                  <c:v>11/12</c:v>
                </c:pt>
                <c:pt idx="4">
                  <c:v>13/14</c:v>
                </c:pt>
                <c:pt idx="6">
                  <c:v>15/16</c:v>
                </c:pt>
              </c:strCache>
            </c:strRef>
          </c:cat>
          <c:val>
            <c:numRef>
              <c:f>'Figur 12'!$C$28:$I$28</c:f>
              <c:numCache>
                <c:formatCode>0</c:formatCode>
                <c:ptCount val="7"/>
                <c:pt idx="0">
                  <c:v>56.920999324780553</c:v>
                </c:pt>
                <c:pt idx="1">
                  <c:v>54.59723352318958</c:v>
                </c:pt>
                <c:pt idx="2">
                  <c:v>51.092611862643075</c:v>
                </c:pt>
                <c:pt idx="3">
                  <c:v>51.032448377581119</c:v>
                </c:pt>
                <c:pt idx="4">
                  <c:v>58.664955070603341</c:v>
                </c:pt>
                <c:pt idx="5">
                  <c:v>62.129380053908356</c:v>
                </c:pt>
                <c:pt idx="6">
                  <c:v>60.964912280701753</c:v>
                </c:pt>
              </c:numCache>
            </c:numRef>
          </c:val>
          <c:extLst>
            <c:ext xmlns:c16="http://schemas.microsoft.com/office/drawing/2014/chart" uri="{C3380CC4-5D6E-409C-BE32-E72D297353CC}">
              <c16:uniqueId val="{00000000-B9AC-436D-AF00-004791C50D0C}"/>
            </c:ext>
          </c:extLst>
        </c:ser>
        <c:ser>
          <c:idx val="1"/>
          <c:order val="1"/>
          <c:tx>
            <c:strRef>
              <c:f>'Figur 12'!$B$29</c:f>
              <c:strCache>
                <c:ptCount val="1"/>
                <c:pt idx="0">
                  <c:v>Annan examen</c:v>
                </c:pt>
              </c:strCache>
            </c:strRef>
          </c:tx>
          <c:spPr>
            <a:solidFill>
              <a:srgbClr val="D3D3EF"/>
            </a:solidFill>
            <a:ln>
              <a:solidFill>
                <a:srgbClr val="1E00BE"/>
              </a:solidFill>
            </a:ln>
            <a:effectLst/>
          </c:spPr>
          <c:invertIfNegative val="0"/>
          <c:cat>
            <c:strRef>
              <c:f>'Figur 12'!$C$23:$I$23</c:f>
              <c:strCache>
                <c:ptCount val="7"/>
                <c:pt idx="0">
                  <c:v>09/10</c:v>
                </c:pt>
                <c:pt idx="2">
                  <c:v>11/12</c:v>
                </c:pt>
                <c:pt idx="4">
                  <c:v>13/14</c:v>
                </c:pt>
                <c:pt idx="6">
                  <c:v>15/16</c:v>
                </c:pt>
              </c:strCache>
            </c:strRef>
          </c:cat>
          <c:val>
            <c:numRef>
              <c:f>'Figur 12'!$C$29:$I$29</c:f>
              <c:numCache>
                <c:formatCode>0</c:formatCode>
                <c:ptCount val="7"/>
                <c:pt idx="0">
                  <c:v>20.594193112761648</c:v>
                </c:pt>
                <c:pt idx="1">
                  <c:v>22.21318144833198</c:v>
                </c:pt>
                <c:pt idx="2">
                  <c:v>24.869927159209158</c:v>
                </c:pt>
                <c:pt idx="3">
                  <c:v>29.105211406096359</c:v>
                </c:pt>
                <c:pt idx="4">
                  <c:v>21.309370988446727</c:v>
                </c:pt>
                <c:pt idx="5">
                  <c:v>19.002695417789759</c:v>
                </c:pt>
                <c:pt idx="6">
                  <c:v>19.444444444444446</c:v>
                </c:pt>
              </c:numCache>
            </c:numRef>
          </c:val>
          <c:extLst>
            <c:ext xmlns:c16="http://schemas.microsoft.com/office/drawing/2014/chart" uri="{C3380CC4-5D6E-409C-BE32-E72D297353CC}">
              <c16:uniqueId val="{00000001-B9AC-436D-AF00-004791C50D0C}"/>
            </c:ext>
          </c:extLst>
        </c:ser>
        <c:ser>
          <c:idx val="2"/>
          <c:order val="2"/>
          <c:tx>
            <c:strRef>
              <c:f>'Figur 12'!$B$30</c:f>
              <c:strCache>
                <c:ptCount val="1"/>
                <c:pt idx="0">
                  <c:v>Registrerade i högskolan</c:v>
                </c:pt>
              </c:strCache>
            </c:strRef>
          </c:tx>
          <c:spPr>
            <a:solidFill>
              <a:srgbClr val="EDEDFF"/>
            </a:solidFill>
            <a:ln>
              <a:solidFill>
                <a:srgbClr val="1E00BE"/>
              </a:solidFill>
            </a:ln>
            <a:effectLst/>
          </c:spPr>
          <c:invertIfNegative val="0"/>
          <c:cat>
            <c:strRef>
              <c:f>'Figur 12'!$C$23:$I$23</c:f>
              <c:strCache>
                <c:ptCount val="7"/>
                <c:pt idx="0">
                  <c:v>09/10</c:v>
                </c:pt>
                <c:pt idx="2">
                  <c:v>11/12</c:v>
                </c:pt>
                <c:pt idx="4">
                  <c:v>13/14</c:v>
                </c:pt>
                <c:pt idx="6">
                  <c:v>15/16</c:v>
                </c:pt>
              </c:strCache>
            </c:strRef>
          </c:cat>
          <c:val>
            <c:numRef>
              <c:f>'Figur 12'!$C$30:$I$30</c:f>
              <c:numCache>
                <c:formatCode>0</c:formatCode>
                <c:ptCount val="7"/>
                <c:pt idx="0">
                  <c:v>5.7393652937204589</c:v>
                </c:pt>
                <c:pt idx="1">
                  <c:v>5.777054515866558</c:v>
                </c:pt>
                <c:pt idx="2">
                  <c:v>4.4745057232049943</c:v>
                </c:pt>
                <c:pt idx="3">
                  <c:v>4.71976401179941</c:v>
                </c:pt>
                <c:pt idx="4">
                  <c:v>5.2631578947368416</c:v>
                </c:pt>
                <c:pt idx="5">
                  <c:v>4.5822102425876015</c:v>
                </c:pt>
                <c:pt idx="6">
                  <c:v>4.2397660818713447</c:v>
                </c:pt>
              </c:numCache>
            </c:numRef>
          </c:val>
          <c:extLst>
            <c:ext xmlns:c16="http://schemas.microsoft.com/office/drawing/2014/chart" uri="{C3380CC4-5D6E-409C-BE32-E72D297353CC}">
              <c16:uniqueId val="{00000002-B9AC-436D-AF00-004791C50D0C}"/>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ax val="10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legend>
      <c:legendPos val="b"/>
      <c:layout>
        <c:manualLayout>
          <c:xMode val="edge"/>
          <c:yMode val="edge"/>
          <c:x val="1.0179281335761368E-2"/>
          <c:y val="0.82819152848982536"/>
          <c:w val="0.53266066497388154"/>
          <c:h val="0.17180847151017467"/>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r>
              <a:rPr lang="en-US" b="1"/>
              <a:t>Män</a:t>
            </a:r>
          </a:p>
        </c:rich>
      </c:tx>
      <c:overlay val="0"/>
      <c:spPr>
        <a:noFill/>
        <a:ln>
          <a:noFill/>
        </a:ln>
        <a:effectLst/>
      </c:spPr>
      <c:txPr>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manualLayout>
          <c:layoutTarget val="inner"/>
          <c:xMode val="edge"/>
          <c:yMode val="edge"/>
          <c:x val="0.12390208333333333"/>
          <c:y val="0.14402152777777777"/>
          <c:w val="0.83707395750495628"/>
          <c:h val="0.75345380949596041"/>
        </c:manualLayout>
      </c:layout>
      <c:barChart>
        <c:barDir val="col"/>
        <c:grouping val="stacked"/>
        <c:varyColors val="0"/>
        <c:ser>
          <c:idx val="0"/>
          <c:order val="0"/>
          <c:spPr>
            <a:solidFill>
              <a:srgbClr val="1E00BE"/>
            </a:solidFill>
            <a:ln>
              <a:solidFill>
                <a:srgbClr val="1E00BE"/>
              </a:solidFill>
            </a:ln>
            <a:effectLst/>
          </c:spPr>
          <c:invertIfNegative val="0"/>
          <c:cat>
            <c:strRef>
              <c:f>'Figur 12'!$C$23:$I$23</c:f>
              <c:strCache>
                <c:ptCount val="7"/>
                <c:pt idx="0">
                  <c:v>09/10</c:v>
                </c:pt>
                <c:pt idx="2">
                  <c:v>11/12</c:v>
                </c:pt>
                <c:pt idx="4">
                  <c:v>13/14</c:v>
                </c:pt>
                <c:pt idx="6">
                  <c:v>15/16</c:v>
                </c:pt>
              </c:strCache>
            </c:strRef>
          </c:cat>
          <c:val>
            <c:numRef>
              <c:f>'Figur 12'!$C$32:$I$32</c:f>
              <c:numCache>
                <c:formatCode>0</c:formatCode>
                <c:ptCount val="7"/>
                <c:pt idx="0">
                  <c:v>45.936870382807257</c:v>
                </c:pt>
                <c:pt idx="1">
                  <c:v>42.576791808873722</c:v>
                </c:pt>
                <c:pt idx="2">
                  <c:v>40.169332079021636</c:v>
                </c:pt>
                <c:pt idx="3">
                  <c:v>38.706467661691541</c:v>
                </c:pt>
                <c:pt idx="4">
                  <c:v>46.077032810271042</c:v>
                </c:pt>
                <c:pt idx="5">
                  <c:v>43.597560975609753</c:v>
                </c:pt>
                <c:pt idx="6">
                  <c:v>43.768996960486319</c:v>
                </c:pt>
              </c:numCache>
            </c:numRef>
          </c:val>
          <c:extLst>
            <c:ext xmlns:c16="http://schemas.microsoft.com/office/drawing/2014/chart" uri="{C3380CC4-5D6E-409C-BE32-E72D297353CC}">
              <c16:uniqueId val="{00000000-490E-44FF-8571-98D6265D71AA}"/>
            </c:ext>
          </c:extLst>
        </c:ser>
        <c:ser>
          <c:idx val="1"/>
          <c:order val="1"/>
          <c:spPr>
            <a:solidFill>
              <a:srgbClr val="D3D3EF"/>
            </a:solidFill>
            <a:ln>
              <a:solidFill>
                <a:srgbClr val="1E00BE"/>
              </a:solidFill>
            </a:ln>
            <a:effectLst/>
          </c:spPr>
          <c:invertIfNegative val="0"/>
          <c:cat>
            <c:strRef>
              <c:f>'Figur 12'!$C$23:$I$23</c:f>
              <c:strCache>
                <c:ptCount val="7"/>
                <c:pt idx="0">
                  <c:v>09/10</c:v>
                </c:pt>
                <c:pt idx="2">
                  <c:v>11/12</c:v>
                </c:pt>
                <c:pt idx="4">
                  <c:v>13/14</c:v>
                </c:pt>
                <c:pt idx="6">
                  <c:v>15/16</c:v>
                </c:pt>
              </c:strCache>
            </c:strRef>
          </c:cat>
          <c:val>
            <c:numRef>
              <c:f>'Figur 12'!$C$33:$I$33</c:f>
              <c:numCache>
                <c:formatCode>0</c:formatCode>
                <c:ptCount val="7"/>
                <c:pt idx="0">
                  <c:v>18.401611820013432</c:v>
                </c:pt>
                <c:pt idx="1">
                  <c:v>20.989761092150168</c:v>
                </c:pt>
                <c:pt idx="2">
                  <c:v>27.375352775164629</c:v>
                </c:pt>
                <c:pt idx="3">
                  <c:v>26.965174129353237</c:v>
                </c:pt>
                <c:pt idx="4">
                  <c:v>18.830242510699001</c:v>
                </c:pt>
                <c:pt idx="5">
                  <c:v>19.512195121951219</c:v>
                </c:pt>
                <c:pt idx="6">
                  <c:v>20.516717325227962</c:v>
                </c:pt>
              </c:numCache>
            </c:numRef>
          </c:val>
          <c:extLst>
            <c:ext xmlns:c16="http://schemas.microsoft.com/office/drawing/2014/chart" uri="{C3380CC4-5D6E-409C-BE32-E72D297353CC}">
              <c16:uniqueId val="{00000001-490E-44FF-8571-98D6265D71AA}"/>
            </c:ext>
          </c:extLst>
        </c:ser>
        <c:ser>
          <c:idx val="2"/>
          <c:order val="2"/>
          <c:spPr>
            <a:solidFill>
              <a:srgbClr val="EDEDFF"/>
            </a:solidFill>
            <a:ln>
              <a:solidFill>
                <a:srgbClr val="1E00BE"/>
              </a:solidFill>
            </a:ln>
            <a:effectLst/>
          </c:spPr>
          <c:invertIfNegative val="0"/>
          <c:cat>
            <c:strRef>
              <c:f>'Figur 12'!$C$23:$I$23</c:f>
              <c:strCache>
                <c:ptCount val="7"/>
                <c:pt idx="0">
                  <c:v>09/10</c:v>
                </c:pt>
                <c:pt idx="2">
                  <c:v>11/12</c:v>
                </c:pt>
                <c:pt idx="4">
                  <c:v>13/14</c:v>
                </c:pt>
                <c:pt idx="6">
                  <c:v>15/16</c:v>
                </c:pt>
              </c:strCache>
            </c:strRef>
          </c:cat>
          <c:val>
            <c:numRef>
              <c:f>'Figur 12'!$C$34:$I$34</c:f>
              <c:numCache>
                <c:formatCode>0</c:formatCode>
                <c:ptCount val="7"/>
                <c:pt idx="0">
                  <c:v>8.0591000671591662</c:v>
                </c:pt>
                <c:pt idx="1">
                  <c:v>9.1296928327645048</c:v>
                </c:pt>
                <c:pt idx="2">
                  <c:v>8.9369708372530567</c:v>
                </c:pt>
                <c:pt idx="3">
                  <c:v>7.5621890547263675</c:v>
                </c:pt>
                <c:pt idx="4">
                  <c:v>7.5606276747503571</c:v>
                </c:pt>
                <c:pt idx="5">
                  <c:v>9.1463414634146343</c:v>
                </c:pt>
                <c:pt idx="6">
                  <c:v>8.8145896656534948</c:v>
                </c:pt>
              </c:numCache>
            </c:numRef>
          </c:val>
          <c:extLst>
            <c:ext xmlns:c16="http://schemas.microsoft.com/office/drawing/2014/chart" uri="{C3380CC4-5D6E-409C-BE32-E72D297353CC}">
              <c16:uniqueId val="{00000002-490E-44FF-8571-98D6265D71AA}"/>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ax val="10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r>
              <a:rPr lang="en-US" b="1"/>
              <a:t>Kvinnor</a:t>
            </a:r>
          </a:p>
        </c:rich>
      </c:tx>
      <c:overlay val="0"/>
      <c:spPr>
        <a:noFill/>
        <a:ln>
          <a:noFill/>
        </a:ln>
        <a:effectLst/>
      </c:spPr>
      <c:txPr>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manualLayout>
          <c:layoutTarget val="inner"/>
          <c:xMode val="edge"/>
          <c:yMode val="edge"/>
          <c:x val="0.12390208333333333"/>
          <c:y val="0.12197291666666665"/>
          <c:w val="0.82398888888888888"/>
          <c:h val="0.66175729166666664"/>
        </c:manualLayout>
      </c:layout>
      <c:barChart>
        <c:barDir val="col"/>
        <c:grouping val="stacked"/>
        <c:varyColors val="0"/>
        <c:ser>
          <c:idx val="0"/>
          <c:order val="0"/>
          <c:tx>
            <c:strRef>
              <c:f>'Figur 13'!$B$28</c:f>
              <c:strCache>
                <c:ptCount val="1"/>
                <c:pt idx="0">
                  <c:v>Civilingenjörsexamen</c:v>
                </c:pt>
              </c:strCache>
            </c:strRef>
          </c:tx>
          <c:spPr>
            <a:solidFill>
              <a:srgbClr val="1E00BE"/>
            </a:solidFill>
            <a:ln>
              <a:solidFill>
                <a:srgbClr val="1E00BE"/>
              </a:solidFill>
            </a:ln>
            <a:effectLst/>
          </c:spPr>
          <c:invertIfNegative val="0"/>
          <c:cat>
            <c:strRef>
              <c:f>'Figur 13'!$C$23:$M$23</c:f>
              <c:strCache>
                <c:ptCount val="11"/>
                <c:pt idx="0">
                  <c:v>04/05</c:v>
                </c:pt>
                <c:pt idx="1">
                  <c:v>05/06</c:v>
                </c:pt>
                <c:pt idx="2">
                  <c:v>06/07</c:v>
                </c:pt>
                <c:pt idx="3">
                  <c:v>07/08</c:v>
                </c:pt>
                <c:pt idx="4">
                  <c:v>08/09</c:v>
                </c:pt>
                <c:pt idx="5">
                  <c:v>09/10</c:v>
                </c:pt>
                <c:pt idx="6">
                  <c:v>10/11</c:v>
                </c:pt>
                <c:pt idx="7">
                  <c:v>11/12</c:v>
                </c:pt>
                <c:pt idx="8">
                  <c:v>12/13</c:v>
                </c:pt>
                <c:pt idx="9">
                  <c:v>13/14</c:v>
                </c:pt>
                <c:pt idx="10">
                  <c:v>14/15</c:v>
                </c:pt>
              </c:strCache>
            </c:strRef>
          </c:cat>
          <c:val>
            <c:numRef>
              <c:f>'Figur 13'!$C$28:$M$28</c:f>
              <c:numCache>
                <c:formatCode>0</c:formatCode>
                <c:ptCount val="11"/>
                <c:pt idx="0">
                  <c:v>59.372869802317652</c:v>
                </c:pt>
                <c:pt idx="1">
                  <c:v>59.86013986013986</c:v>
                </c:pt>
                <c:pt idx="2">
                  <c:v>58.653149891383059</c:v>
                </c:pt>
                <c:pt idx="3">
                  <c:v>59.134309357097393</c:v>
                </c:pt>
                <c:pt idx="4">
                  <c:v>61.533816425120769</c:v>
                </c:pt>
                <c:pt idx="5">
                  <c:v>59.418837675350701</c:v>
                </c:pt>
                <c:pt idx="6">
                  <c:v>61.070831009481317</c:v>
                </c:pt>
                <c:pt idx="7">
                  <c:v>61.377245508982035</c:v>
                </c:pt>
                <c:pt idx="8">
                  <c:v>59.79087452471483</c:v>
                </c:pt>
                <c:pt idx="9">
                  <c:v>64.500442086648974</c:v>
                </c:pt>
                <c:pt idx="10">
                  <c:v>63.470115967885818</c:v>
                </c:pt>
              </c:numCache>
            </c:numRef>
          </c:val>
          <c:extLst>
            <c:ext xmlns:c16="http://schemas.microsoft.com/office/drawing/2014/chart" uri="{C3380CC4-5D6E-409C-BE32-E72D297353CC}">
              <c16:uniqueId val="{00000000-BD1D-4C17-BCBE-6FDB264661B8}"/>
            </c:ext>
          </c:extLst>
        </c:ser>
        <c:ser>
          <c:idx val="1"/>
          <c:order val="1"/>
          <c:tx>
            <c:strRef>
              <c:f>'Figur 13'!$B$29</c:f>
              <c:strCache>
                <c:ptCount val="1"/>
                <c:pt idx="0">
                  <c:v>Annan examen</c:v>
                </c:pt>
              </c:strCache>
            </c:strRef>
          </c:tx>
          <c:spPr>
            <a:solidFill>
              <a:srgbClr val="D3D3EF"/>
            </a:solidFill>
            <a:ln>
              <a:solidFill>
                <a:srgbClr val="1E00BE"/>
              </a:solidFill>
            </a:ln>
            <a:effectLst/>
          </c:spPr>
          <c:invertIfNegative val="0"/>
          <c:cat>
            <c:strRef>
              <c:f>'Figur 13'!$C$23:$M$23</c:f>
              <c:strCache>
                <c:ptCount val="11"/>
                <c:pt idx="0">
                  <c:v>04/05</c:v>
                </c:pt>
                <c:pt idx="1">
                  <c:v>05/06</c:v>
                </c:pt>
                <c:pt idx="2">
                  <c:v>06/07</c:v>
                </c:pt>
                <c:pt idx="3">
                  <c:v>07/08</c:v>
                </c:pt>
                <c:pt idx="4">
                  <c:v>08/09</c:v>
                </c:pt>
                <c:pt idx="5">
                  <c:v>09/10</c:v>
                </c:pt>
                <c:pt idx="6">
                  <c:v>10/11</c:v>
                </c:pt>
                <c:pt idx="7">
                  <c:v>11/12</c:v>
                </c:pt>
                <c:pt idx="8">
                  <c:v>12/13</c:v>
                </c:pt>
                <c:pt idx="9">
                  <c:v>13/14</c:v>
                </c:pt>
                <c:pt idx="10">
                  <c:v>14/15</c:v>
                </c:pt>
              </c:strCache>
            </c:strRef>
          </c:cat>
          <c:val>
            <c:numRef>
              <c:f>'Figur 13'!$C$29:$M$29</c:f>
              <c:numCache>
                <c:formatCode>0</c:formatCode>
                <c:ptCount val="11"/>
                <c:pt idx="0">
                  <c:v>11.997273346966599</c:v>
                </c:pt>
                <c:pt idx="1">
                  <c:v>11.958041958041958</c:v>
                </c:pt>
                <c:pt idx="2">
                  <c:v>13.613323678493844</c:v>
                </c:pt>
                <c:pt idx="3">
                  <c:v>15.085932527052833</c:v>
                </c:pt>
                <c:pt idx="4">
                  <c:v>15.640096618357488</c:v>
                </c:pt>
                <c:pt idx="5">
                  <c:v>15.180360721442888</c:v>
                </c:pt>
                <c:pt idx="6">
                  <c:v>14.779698828778583</c:v>
                </c:pt>
                <c:pt idx="7">
                  <c:v>13.922155688622754</c:v>
                </c:pt>
                <c:pt idx="8">
                  <c:v>14.971482889733839</c:v>
                </c:pt>
                <c:pt idx="9">
                  <c:v>14.102564102564102</c:v>
                </c:pt>
                <c:pt idx="10">
                  <c:v>14.183764495985725</c:v>
                </c:pt>
              </c:numCache>
            </c:numRef>
          </c:val>
          <c:extLst>
            <c:ext xmlns:c16="http://schemas.microsoft.com/office/drawing/2014/chart" uri="{C3380CC4-5D6E-409C-BE32-E72D297353CC}">
              <c16:uniqueId val="{00000001-BD1D-4C17-BCBE-6FDB264661B8}"/>
            </c:ext>
          </c:extLst>
        </c:ser>
        <c:ser>
          <c:idx val="2"/>
          <c:order val="2"/>
          <c:tx>
            <c:strRef>
              <c:f>'Figur 13'!$B$30</c:f>
              <c:strCache>
                <c:ptCount val="1"/>
                <c:pt idx="0">
                  <c:v>Registrerade i högskolan</c:v>
                </c:pt>
              </c:strCache>
            </c:strRef>
          </c:tx>
          <c:spPr>
            <a:solidFill>
              <a:srgbClr val="EDEDFF"/>
            </a:solidFill>
            <a:ln>
              <a:solidFill>
                <a:srgbClr val="1E00BE"/>
              </a:solidFill>
            </a:ln>
            <a:effectLst/>
          </c:spPr>
          <c:invertIfNegative val="0"/>
          <c:cat>
            <c:strRef>
              <c:f>'Figur 13'!$C$23:$M$23</c:f>
              <c:strCache>
                <c:ptCount val="11"/>
                <c:pt idx="0">
                  <c:v>04/05</c:v>
                </c:pt>
                <c:pt idx="1">
                  <c:v>05/06</c:v>
                </c:pt>
                <c:pt idx="2">
                  <c:v>06/07</c:v>
                </c:pt>
                <c:pt idx="3">
                  <c:v>07/08</c:v>
                </c:pt>
                <c:pt idx="4">
                  <c:v>08/09</c:v>
                </c:pt>
                <c:pt idx="5">
                  <c:v>09/10</c:v>
                </c:pt>
                <c:pt idx="6">
                  <c:v>10/11</c:v>
                </c:pt>
                <c:pt idx="7">
                  <c:v>11/12</c:v>
                </c:pt>
                <c:pt idx="8">
                  <c:v>12/13</c:v>
                </c:pt>
                <c:pt idx="9">
                  <c:v>13/14</c:v>
                </c:pt>
                <c:pt idx="10">
                  <c:v>14/15</c:v>
                </c:pt>
              </c:strCache>
            </c:strRef>
          </c:cat>
          <c:val>
            <c:numRef>
              <c:f>'Figur 13'!$C$30:$M$30</c:f>
              <c:numCache>
                <c:formatCode>0</c:formatCode>
                <c:ptCount val="11"/>
                <c:pt idx="0">
                  <c:v>8.248125426039536</c:v>
                </c:pt>
                <c:pt idx="1">
                  <c:v>9.0909090909090917</c:v>
                </c:pt>
                <c:pt idx="2">
                  <c:v>9.051412020275162</c:v>
                </c:pt>
                <c:pt idx="3">
                  <c:v>9.0388287714831321</c:v>
                </c:pt>
                <c:pt idx="4">
                  <c:v>8.6352657004830906</c:v>
                </c:pt>
                <c:pt idx="5">
                  <c:v>9.3186372745490971</c:v>
                </c:pt>
                <c:pt idx="6">
                  <c:v>9.0909090909090917</c:v>
                </c:pt>
                <c:pt idx="7">
                  <c:v>9.1816367265469054</c:v>
                </c:pt>
                <c:pt idx="8">
                  <c:v>10.50380228136882</c:v>
                </c:pt>
                <c:pt idx="9">
                  <c:v>10.167992926613616</c:v>
                </c:pt>
                <c:pt idx="10">
                  <c:v>9.0098126672613752</c:v>
                </c:pt>
              </c:numCache>
            </c:numRef>
          </c:val>
          <c:extLst>
            <c:ext xmlns:c16="http://schemas.microsoft.com/office/drawing/2014/chart" uri="{C3380CC4-5D6E-409C-BE32-E72D297353CC}">
              <c16:uniqueId val="{00000002-BD1D-4C17-BCBE-6FDB264661B8}"/>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tickLblSkip val="2"/>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legend>
      <c:legendPos val="b"/>
      <c:layout>
        <c:manualLayout>
          <c:xMode val="edge"/>
          <c:yMode val="edge"/>
          <c:x val="1.9705511811023654E-3"/>
          <c:y val="0.85176145833333339"/>
          <c:w val="0.46018368055555553"/>
          <c:h val="0.14823854166666664"/>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r>
              <a:rPr lang="en-US" b="1"/>
              <a:t>Män</a:t>
            </a:r>
          </a:p>
        </c:rich>
      </c:tx>
      <c:overlay val="0"/>
      <c:spPr>
        <a:noFill/>
        <a:ln>
          <a:noFill/>
        </a:ln>
        <a:effectLst/>
      </c:spPr>
      <c:txPr>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manualLayout>
          <c:layoutTarget val="inner"/>
          <c:xMode val="edge"/>
          <c:yMode val="edge"/>
          <c:x val="0.12390208333333333"/>
          <c:y val="0.12197291666666665"/>
          <c:w val="0.82398888888888888"/>
          <c:h val="0.66175729166666664"/>
        </c:manualLayout>
      </c:layout>
      <c:barChart>
        <c:barDir val="col"/>
        <c:grouping val="stacked"/>
        <c:varyColors val="0"/>
        <c:ser>
          <c:idx val="0"/>
          <c:order val="0"/>
          <c:tx>
            <c:strRef>
              <c:f>'Figur 13'!$B$32</c:f>
              <c:strCache>
                <c:ptCount val="1"/>
                <c:pt idx="0">
                  <c:v>Civilingenjörsexamen</c:v>
                </c:pt>
              </c:strCache>
            </c:strRef>
          </c:tx>
          <c:spPr>
            <a:solidFill>
              <a:srgbClr val="1E00BE"/>
            </a:solidFill>
            <a:ln>
              <a:solidFill>
                <a:srgbClr val="1E00BE"/>
              </a:solidFill>
            </a:ln>
            <a:effectLst/>
          </c:spPr>
          <c:invertIfNegative val="0"/>
          <c:cat>
            <c:strRef>
              <c:f>'Figur 13'!$C$23:$M$23</c:f>
              <c:strCache>
                <c:ptCount val="11"/>
                <c:pt idx="0">
                  <c:v>04/05</c:v>
                </c:pt>
                <c:pt idx="1">
                  <c:v>05/06</c:v>
                </c:pt>
                <c:pt idx="2">
                  <c:v>06/07</c:v>
                </c:pt>
                <c:pt idx="3">
                  <c:v>07/08</c:v>
                </c:pt>
                <c:pt idx="4">
                  <c:v>08/09</c:v>
                </c:pt>
                <c:pt idx="5">
                  <c:v>09/10</c:v>
                </c:pt>
                <c:pt idx="6">
                  <c:v>10/11</c:v>
                </c:pt>
                <c:pt idx="7">
                  <c:v>11/12</c:v>
                </c:pt>
                <c:pt idx="8">
                  <c:v>12/13</c:v>
                </c:pt>
                <c:pt idx="9">
                  <c:v>13/14</c:v>
                </c:pt>
                <c:pt idx="10">
                  <c:v>14/15</c:v>
                </c:pt>
              </c:strCache>
            </c:strRef>
          </c:cat>
          <c:val>
            <c:numRef>
              <c:f>'Figur 13'!$C$32:$M$32</c:f>
              <c:numCache>
                <c:formatCode>0</c:formatCode>
                <c:ptCount val="11"/>
                <c:pt idx="0">
                  <c:v>46.039707419017759</c:v>
                </c:pt>
                <c:pt idx="1">
                  <c:v>46.519697897530108</c:v>
                </c:pt>
                <c:pt idx="2">
                  <c:v>46.692607003891048</c:v>
                </c:pt>
                <c:pt idx="3">
                  <c:v>46.941580756013742</c:v>
                </c:pt>
                <c:pt idx="4">
                  <c:v>47.337006427915519</c:v>
                </c:pt>
                <c:pt idx="5">
                  <c:v>47.225698790154361</c:v>
                </c:pt>
                <c:pt idx="6">
                  <c:v>48.186860068259385</c:v>
                </c:pt>
                <c:pt idx="7">
                  <c:v>47.851359767490138</c:v>
                </c:pt>
                <c:pt idx="8">
                  <c:v>49.861769352290679</c:v>
                </c:pt>
                <c:pt idx="9">
                  <c:v>51.712663926404389</c:v>
                </c:pt>
                <c:pt idx="10">
                  <c:v>50.122799836266886</c:v>
                </c:pt>
              </c:numCache>
            </c:numRef>
          </c:val>
          <c:extLst>
            <c:ext xmlns:c16="http://schemas.microsoft.com/office/drawing/2014/chart" uri="{C3380CC4-5D6E-409C-BE32-E72D297353CC}">
              <c16:uniqueId val="{00000000-D06D-45AF-A6A6-1EC2E9FB6F86}"/>
            </c:ext>
          </c:extLst>
        </c:ser>
        <c:ser>
          <c:idx val="1"/>
          <c:order val="1"/>
          <c:tx>
            <c:strRef>
              <c:f>'Figur 13'!$B$33</c:f>
              <c:strCache>
                <c:ptCount val="1"/>
                <c:pt idx="0">
                  <c:v>Annan examen</c:v>
                </c:pt>
              </c:strCache>
            </c:strRef>
          </c:tx>
          <c:spPr>
            <a:solidFill>
              <a:srgbClr val="D3D3EF"/>
            </a:solidFill>
            <a:ln>
              <a:solidFill>
                <a:srgbClr val="1E00BE"/>
              </a:solidFill>
            </a:ln>
            <a:effectLst/>
          </c:spPr>
          <c:invertIfNegative val="0"/>
          <c:cat>
            <c:strRef>
              <c:f>'Figur 13'!$C$23:$M$23</c:f>
              <c:strCache>
                <c:ptCount val="11"/>
                <c:pt idx="0">
                  <c:v>04/05</c:v>
                </c:pt>
                <c:pt idx="1">
                  <c:v>05/06</c:v>
                </c:pt>
                <c:pt idx="2">
                  <c:v>06/07</c:v>
                </c:pt>
                <c:pt idx="3">
                  <c:v>07/08</c:v>
                </c:pt>
                <c:pt idx="4">
                  <c:v>08/09</c:v>
                </c:pt>
                <c:pt idx="5">
                  <c:v>09/10</c:v>
                </c:pt>
                <c:pt idx="6">
                  <c:v>10/11</c:v>
                </c:pt>
                <c:pt idx="7">
                  <c:v>11/12</c:v>
                </c:pt>
                <c:pt idx="8">
                  <c:v>12/13</c:v>
                </c:pt>
                <c:pt idx="9">
                  <c:v>13/14</c:v>
                </c:pt>
                <c:pt idx="10">
                  <c:v>14/15</c:v>
                </c:pt>
              </c:strCache>
            </c:strRef>
          </c:cat>
          <c:val>
            <c:numRef>
              <c:f>'Figur 13'!$C$33:$M$33</c:f>
              <c:numCache>
                <c:formatCode>0</c:formatCode>
                <c:ptCount val="11"/>
                <c:pt idx="0">
                  <c:v>11.243469174503657</c:v>
                </c:pt>
                <c:pt idx="1">
                  <c:v>11.308430291896306</c:v>
                </c:pt>
                <c:pt idx="2">
                  <c:v>10.676070038910506</c:v>
                </c:pt>
                <c:pt idx="3">
                  <c:v>10.859106529209622</c:v>
                </c:pt>
                <c:pt idx="4">
                  <c:v>11.501377410468319</c:v>
                </c:pt>
                <c:pt idx="5">
                  <c:v>12.578222778473091</c:v>
                </c:pt>
                <c:pt idx="6">
                  <c:v>11.582764505119455</c:v>
                </c:pt>
                <c:pt idx="7">
                  <c:v>10.732821258044426</c:v>
                </c:pt>
                <c:pt idx="8">
                  <c:v>10.150078988941548</c:v>
                </c:pt>
                <c:pt idx="9">
                  <c:v>9.7279311019769032</c:v>
                </c:pt>
                <c:pt idx="10">
                  <c:v>11.01105198526402</c:v>
                </c:pt>
              </c:numCache>
            </c:numRef>
          </c:val>
          <c:extLst>
            <c:ext xmlns:c16="http://schemas.microsoft.com/office/drawing/2014/chart" uri="{C3380CC4-5D6E-409C-BE32-E72D297353CC}">
              <c16:uniqueId val="{00000001-D06D-45AF-A6A6-1EC2E9FB6F86}"/>
            </c:ext>
          </c:extLst>
        </c:ser>
        <c:ser>
          <c:idx val="2"/>
          <c:order val="2"/>
          <c:tx>
            <c:strRef>
              <c:f>'Figur 13'!$B$34</c:f>
              <c:strCache>
                <c:ptCount val="1"/>
                <c:pt idx="0">
                  <c:v>Registrerade i högskolan</c:v>
                </c:pt>
              </c:strCache>
            </c:strRef>
          </c:tx>
          <c:spPr>
            <a:solidFill>
              <a:srgbClr val="EDEDFF"/>
            </a:solidFill>
            <a:ln>
              <a:solidFill>
                <a:srgbClr val="1E00BE"/>
              </a:solidFill>
            </a:ln>
            <a:effectLst/>
          </c:spPr>
          <c:invertIfNegative val="0"/>
          <c:cat>
            <c:strRef>
              <c:f>'Figur 13'!$C$23:$M$23</c:f>
              <c:strCache>
                <c:ptCount val="11"/>
                <c:pt idx="0">
                  <c:v>04/05</c:v>
                </c:pt>
                <c:pt idx="1">
                  <c:v>05/06</c:v>
                </c:pt>
                <c:pt idx="2">
                  <c:v>06/07</c:v>
                </c:pt>
                <c:pt idx="3">
                  <c:v>07/08</c:v>
                </c:pt>
                <c:pt idx="4">
                  <c:v>08/09</c:v>
                </c:pt>
                <c:pt idx="5">
                  <c:v>09/10</c:v>
                </c:pt>
                <c:pt idx="6">
                  <c:v>10/11</c:v>
                </c:pt>
                <c:pt idx="7">
                  <c:v>11/12</c:v>
                </c:pt>
                <c:pt idx="8">
                  <c:v>12/13</c:v>
                </c:pt>
                <c:pt idx="9">
                  <c:v>13/14</c:v>
                </c:pt>
                <c:pt idx="10">
                  <c:v>14/15</c:v>
                </c:pt>
              </c:strCache>
            </c:strRef>
          </c:cat>
          <c:val>
            <c:numRef>
              <c:f>'Figur 13'!$C$34:$M$34</c:f>
              <c:numCache>
                <c:formatCode>0</c:formatCode>
                <c:ptCount val="11"/>
                <c:pt idx="0">
                  <c:v>12.037617554858935</c:v>
                </c:pt>
                <c:pt idx="1">
                  <c:v>11.410491937130027</c:v>
                </c:pt>
                <c:pt idx="2">
                  <c:v>12.329766536964982</c:v>
                </c:pt>
                <c:pt idx="3">
                  <c:v>11.844215349369987</c:v>
                </c:pt>
                <c:pt idx="4">
                  <c:v>12.442607897153351</c:v>
                </c:pt>
                <c:pt idx="5">
                  <c:v>11.284939507717981</c:v>
                </c:pt>
                <c:pt idx="6">
                  <c:v>11.796075085324233</c:v>
                </c:pt>
                <c:pt idx="7">
                  <c:v>13.14095910317625</c:v>
                </c:pt>
                <c:pt idx="8">
                  <c:v>12.954186413902052</c:v>
                </c:pt>
                <c:pt idx="9">
                  <c:v>12.879232726560971</c:v>
                </c:pt>
                <c:pt idx="10">
                  <c:v>12.034383954154727</c:v>
                </c:pt>
              </c:numCache>
            </c:numRef>
          </c:val>
          <c:extLst>
            <c:ext xmlns:c16="http://schemas.microsoft.com/office/drawing/2014/chart" uri="{C3380CC4-5D6E-409C-BE32-E72D297353CC}">
              <c16:uniqueId val="{00000002-D06D-45AF-A6A6-1EC2E9FB6F86}"/>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tickLblSkip val="2"/>
        <c:noMultiLvlLbl val="0"/>
      </c:catAx>
      <c:valAx>
        <c:axId val="533070936"/>
        <c:scaling>
          <c:orientation val="minMax"/>
          <c:max val="10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r>
              <a:rPr lang="en-US" b="1"/>
              <a:t>Kvinnor</a:t>
            </a:r>
          </a:p>
        </c:rich>
      </c:tx>
      <c:overlay val="0"/>
      <c:spPr>
        <a:noFill/>
        <a:ln>
          <a:noFill/>
        </a:ln>
        <a:effectLst/>
      </c:spPr>
      <c:txPr>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manualLayout>
          <c:layoutTarget val="inner"/>
          <c:xMode val="edge"/>
          <c:yMode val="edge"/>
          <c:x val="0.12390208333333333"/>
          <c:y val="0.11315347222222222"/>
          <c:w val="0.82398888888888888"/>
          <c:h val="0.67057673611111113"/>
        </c:manualLayout>
      </c:layout>
      <c:barChart>
        <c:barDir val="col"/>
        <c:grouping val="stacked"/>
        <c:varyColors val="0"/>
        <c:ser>
          <c:idx val="0"/>
          <c:order val="0"/>
          <c:tx>
            <c:strRef>
              <c:f>'Figur 14'!$B$28</c:f>
              <c:strCache>
                <c:ptCount val="1"/>
                <c:pt idx="0">
                  <c:v>Fysioterapeutexamen</c:v>
                </c:pt>
              </c:strCache>
            </c:strRef>
          </c:tx>
          <c:spPr>
            <a:solidFill>
              <a:srgbClr val="1E00BE"/>
            </a:solidFill>
            <a:ln>
              <a:solidFill>
                <a:srgbClr val="1E00BE"/>
              </a:solidFill>
            </a:ln>
            <a:effectLst/>
          </c:spPr>
          <c:invertIfNegative val="0"/>
          <c:cat>
            <c:strRef>
              <c:f>'Figur 14'!$C$23:$M$23</c:f>
              <c:strCache>
                <c:ptCount val="11"/>
                <c:pt idx="0">
                  <c:v>06/07</c:v>
                </c:pt>
                <c:pt idx="1">
                  <c:v>07/08</c:v>
                </c:pt>
                <c:pt idx="2">
                  <c:v>08/09</c:v>
                </c:pt>
                <c:pt idx="3">
                  <c:v>09/10</c:v>
                </c:pt>
                <c:pt idx="4">
                  <c:v>10/11</c:v>
                </c:pt>
                <c:pt idx="5">
                  <c:v>11/12</c:v>
                </c:pt>
                <c:pt idx="6">
                  <c:v>12/13</c:v>
                </c:pt>
                <c:pt idx="7">
                  <c:v>13/14</c:v>
                </c:pt>
                <c:pt idx="8">
                  <c:v>14/15</c:v>
                </c:pt>
                <c:pt idx="9">
                  <c:v>15/16</c:v>
                </c:pt>
                <c:pt idx="10">
                  <c:v>16/17</c:v>
                </c:pt>
              </c:strCache>
            </c:strRef>
          </c:cat>
          <c:val>
            <c:numRef>
              <c:f>'Figur 14'!$C$28:$M$28</c:f>
              <c:numCache>
                <c:formatCode>0</c:formatCode>
                <c:ptCount val="11"/>
                <c:pt idx="0">
                  <c:v>77.321814254859618</c:v>
                </c:pt>
                <c:pt idx="1">
                  <c:v>77.959183673469397</c:v>
                </c:pt>
                <c:pt idx="2">
                  <c:v>79.820627802690581</c:v>
                </c:pt>
                <c:pt idx="3">
                  <c:v>83.471074380165291</c:v>
                </c:pt>
                <c:pt idx="4">
                  <c:v>78.741865509761382</c:v>
                </c:pt>
                <c:pt idx="5">
                  <c:v>80.922431865828088</c:v>
                </c:pt>
                <c:pt idx="6">
                  <c:v>77.777777777777786</c:v>
                </c:pt>
                <c:pt idx="7">
                  <c:v>80.821917808219183</c:v>
                </c:pt>
                <c:pt idx="8">
                  <c:v>80.717488789237663</c:v>
                </c:pt>
                <c:pt idx="9">
                  <c:v>78.703703703703709</c:v>
                </c:pt>
                <c:pt idx="10">
                  <c:v>76.372315035799517</c:v>
                </c:pt>
              </c:numCache>
            </c:numRef>
          </c:val>
          <c:extLst>
            <c:ext xmlns:c16="http://schemas.microsoft.com/office/drawing/2014/chart" uri="{C3380CC4-5D6E-409C-BE32-E72D297353CC}">
              <c16:uniqueId val="{00000000-75D4-4616-A7A6-1C82C5CB5AC1}"/>
            </c:ext>
          </c:extLst>
        </c:ser>
        <c:ser>
          <c:idx val="1"/>
          <c:order val="1"/>
          <c:tx>
            <c:strRef>
              <c:f>'Figur 14'!$B$29</c:f>
              <c:strCache>
                <c:ptCount val="1"/>
                <c:pt idx="0">
                  <c:v>Annan examen</c:v>
                </c:pt>
              </c:strCache>
            </c:strRef>
          </c:tx>
          <c:spPr>
            <a:solidFill>
              <a:srgbClr val="D3D3EF"/>
            </a:solidFill>
            <a:ln>
              <a:solidFill>
                <a:srgbClr val="1E00BE"/>
              </a:solidFill>
            </a:ln>
            <a:effectLst/>
          </c:spPr>
          <c:invertIfNegative val="0"/>
          <c:cat>
            <c:strRef>
              <c:f>'Figur 14'!$C$23:$M$23</c:f>
              <c:strCache>
                <c:ptCount val="11"/>
                <c:pt idx="0">
                  <c:v>06/07</c:v>
                </c:pt>
                <c:pt idx="1">
                  <c:v>07/08</c:v>
                </c:pt>
                <c:pt idx="2">
                  <c:v>08/09</c:v>
                </c:pt>
                <c:pt idx="3">
                  <c:v>09/10</c:v>
                </c:pt>
                <c:pt idx="4">
                  <c:v>10/11</c:v>
                </c:pt>
                <c:pt idx="5">
                  <c:v>11/12</c:v>
                </c:pt>
                <c:pt idx="6">
                  <c:v>12/13</c:v>
                </c:pt>
                <c:pt idx="7">
                  <c:v>13/14</c:v>
                </c:pt>
                <c:pt idx="8">
                  <c:v>14/15</c:v>
                </c:pt>
                <c:pt idx="9">
                  <c:v>15/16</c:v>
                </c:pt>
                <c:pt idx="10">
                  <c:v>16/17</c:v>
                </c:pt>
              </c:strCache>
            </c:strRef>
          </c:cat>
          <c:val>
            <c:numRef>
              <c:f>'Figur 14'!$C$29:$M$29</c:f>
              <c:numCache>
                <c:formatCode>0</c:formatCode>
                <c:ptCount val="11"/>
                <c:pt idx="0">
                  <c:v>6.6954643628509727</c:v>
                </c:pt>
                <c:pt idx="1">
                  <c:v>5.1020408163265305</c:v>
                </c:pt>
                <c:pt idx="2">
                  <c:v>5.1569506726457401</c:v>
                </c:pt>
                <c:pt idx="3">
                  <c:v>3.3057851239669422</c:v>
                </c:pt>
                <c:pt idx="4">
                  <c:v>7.3752711496746199</c:v>
                </c:pt>
                <c:pt idx="5">
                  <c:v>4.6121593291404608</c:v>
                </c:pt>
                <c:pt idx="6">
                  <c:v>4.8888888888888893</c:v>
                </c:pt>
                <c:pt idx="7">
                  <c:v>4.5662100456620998</c:v>
                </c:pt>
                <c:pt idx="8">
                  <c:v>4.0358744394618835</c:v>
                </c:pt>
                <c:pt idx="9">
                  <c:v>4.8611111111111116</c:v>
                </c:pt>
                <c:pt idx="10">
                  <c:v>5.9665871121718377</c:v>
                </c:pt>
              </c:numCache>
            </c:numRef>
          </c:val>
          <c:extLst>
            <c:ext xmlns:c16="http://schemas.microsoft.com/office/drawing/2014/chart" uri="{C3380CC4-5D6E-409C-BE32-E72D297353CC}">
              <c16:uniqueId val="{00000001-75D4-4616-A7A6-1C82C5CB5AC1}"/>
            </c:ext>
          </c:extLst>
        </c:ser>
        <c:ser>
          <c:idx val="2"/>
          <c:order val="2"/>
          <c:tx>
            <c:strRef>
              <c:f>'Figur 14'!$B$30</c:f>
              <c:strCache>
                <c:ptCount val="1"/>
                <c:pt idx="0">
                  <c:v>Registrerade i högskolan</c:v>
                </c:pt>
              </c:strCache>
            </c:strRef>
          </c:tx>
          <c:spPr>
            <a:solidFill>
              <a:srgbClr val="EDEDFF"/>
            </a:solidFill>
            <a:ln>
              <a:solidFill>
                <a:srgbClr val="1E00BE"/>
              </a:solidFill>
            </a:ln>
            <a:effectLst/>
          </c:spPr>
          <c:invertIfNegative val="0"/>
          <c:cat>
            <c:strRef>
              <c:f>'Figur 14'!$C$23:$M$23</c:f>
              <c:strCache>
                <c:ptCount val="11"/>
                <c:pt idx="0">
                  <c:v>06/07</c:v>
                </c:pt>
                <c:pt idx="1">
                  <c:v>07/08</c:v>
                </c:pt>
                <c:pt idx="2">
                  <c:v>08/09</c:v>
                </c:pt>
                <c:pt idx="3">
                  <c:v>09/10</c:v>
                </c:pt>
                <c:pt idx="4">
                  <c:v>10/11</c:v>
                </c:pt>
                <c:pt idx="5">
                  <c:v>11/12</c:v>
                </c:pt>
                <c:pt idx="6">
                  <c:v>12/13</c:v>
                </c:pt>
                <c:pt idx="7">
                  <c:v>13/14</c:v>
                </c:pt>
                <c:pt idx="8">
                  <c:v>14/15</c:v>
                </c:pt>
                <c:pt idx="9">
                  <c:v>15/16</c:v>
                </c:pt>
                <c:pt idx="10">
                  <c:v>16/17</c:v>
                </c:pt>
              </c:strCache>
            </c:strRef>
          </c:cat>
          <c:val>
            <c:numRef>
              <c:f>'Figur 14'!$C$30:$L$30</c:f>
              <c:numCache>
                <c:formatCode>0</c:formatCode>
                <c:ptCount val="10"/>
                <c:pt idx="0">
                  <c:v>7.3434125269978408</c:v>
                </c:pt>
                <c:pt idx="1">
                  <c:v>8.9795918367346932</c:v>
                </c:pt>
                <c:pt idx="2">
                  <c:v>7.3991031390134534</c:v>
                </c:pt>
                <c:pt idx="3">
                  <c:v>5.3719008264462813</c:v>
                </c:pt>
                <c:pt idx="4">
                  <c:v>6.0737527114967458</c:v>
                </c:pt>
                <c:pt idx="5">
                  <c:v>9.2243186582809216</c:v>
                </c:pt>
                <c:pt idx="6">
                  <c:v>9.3333333333333339</c:v>
                </c:pt>
                <c:pt idx="7">
                  <c:v>6.6210045662100452</c:v>
                </c:pt>
                <c:pt idx="8">
                  <c:v>6.7264573991031389</c:v>
                </c:pt>
                <c:pt idx="9">
                  <c:v>8.3333333333333321</c:v>
                </c:pt>
              </c:numCache>
            </c:numRef>
          </c:val>
          <c:extLst>
            <c:ext xmlns:c16="http://schemas.microsoft.com/office/drawing/2014/chart" uri="{C3380CC4-5D6E-409C-BE32-E72D297353CC}">
              <c16:uniqueId val="{00000002-75D4-4616-A7A6-1C82C5CB5AC1}"/>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tickLblSkip val="2"/>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legend>
      <c:legendPos val="b"/>
      <c:layout>
        <c:manualLayout>
          <c:xMode val="edge"/>
          <c:yMode val="edge"/>
          <c:x val="0"/>
          <c:y val="0.86153958333333336"/>
          <c:w val="0.45040833333333335"/>
          <c:h val="0.13846041666666667"/>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r>
              <a:rPr lang="en-US" b="1"/>
              <a:t>Män</a:t>
            </a:r>
          </a:p>
        </c:rich>
      </c:tx>
      <c:layout>
        <c:manualLayout>
          <c:xMode val="edge"/>
          <c:yMode val="edge"/>
          <c:x val="0.44491566968802476"/>
          <c:y val="3.3525876135746799E-2"/>
        </c:manualLayout>
      </c:layout>
      <c:overlay val="0"/>
      <c:spPr>
        <a:noFill/>
        <a:ln>
          <a:noFill/>
        </a:ln>
        <a:effectLst/>
      </c:spPr>
      <c:txPr>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manualLayout>
          <c:layoutTarget val="inner"/>
          <c:xMode val="edge"/>
          <c:yMode val="edge"/>
          <c:x val="0.12390208333333333"/>
          <c:y val="0.11315347222222222"/>
          <c:w val="0.82398888888888888"/>
          <c:h val="0.67057673611111113"/>
        </c:manualLayout>
      </c:layout>
      <c:barChart>
        <c:barDir val="col"/>
        <c:grouping val="stacked"/>
        <c:varyColors val="0"/>
        <c:ser>
          <c:idx val="0"/>
          <c:order val="0"/>
          <c:tx>
            <c:strRef>
              <c:f>'Figur 14'!$B$32</c:f>
              <c:strCache>
                <c:ptCount val="1"/>
                <c:pt idx="0">
                  <c:v>Fysioterapeutexamen</c:v>
                </c:pt>
              </c:strCache>
            </c:strRef>
          </c:tx>
          <c:spPr>
            <a:solidFill>
              <a:srgbClr val="1E00BE"/>
            </a:solidFill>
            <a:ln>
              <a:solidFill>
                <a:srgbClr val="1E00BE"/>
              </a:solidFill>
            </a:ln>
            <a:effectLst/>
          </c:spPr>
          <c:invertIfNegative val="0"/>
          <c:cat>
            <c:strRef>
              <c:f>'Figur 14'!$C$23:$M$23</c:f>
              <c:strCache>
                <c:ptCount val="11"/>
                <c:pt idx="0">
                  <c:v>06/07</c:v>
                </c:pt>
                <c:pt idx="1">
                  <c:v>07/08</c:v>
                </c:pt>
                <c:pt idx="2">
                  <c:v>08/09</c:v>
                </c:pt>
                <c:pt idx="3">
                  <c:v>09/10</c:v>
                </c:pt>
                <c:pt idx="4">
                  <c:v>10/11</c:v>
                </c:pt>
                <c:pt idx="5">
                  <c:v>11/12</c:v>
                </c:pt>
                <c:pt idx="6">
                  <c:v>12/13</c:v>
                </c:pt>
                <c:pt idx="7">
                  <c:v>13/14</c:v>
                </c:pt>
                <c:pt idx="8">
                  <c:v>14/15</c:v>
                </c:pt>
                <c:pt idx="9">
                  <c:v>15/16</c:v>
                </c:pt>
                <c:pt idx="10">
                  <c:v>16/17</c:v>
                </c:pt>
              </c:strCache>
            </c:strRef>
          </c:cat>
          <c:val>
            <c:numRef>
              <c:f>'Figur 14'!$C$32:$M$32</c:f>
              <c:numCache>
                <c:formatCode>0</c:formatCode>
                <c:ptCount val="11"/>
                <c:pt idx="0">
                  <c:v>71.05263157894737</c:v>
                </c:pt>
                <c:pt idx="1">
                  <c:v>73.366834170854261</c:v>
                </c:pt>
                <c:pt idx="2">
                  <c:v>69.545454545454547</c:v>
                </c:pt>
                <c:pt idx="3">
                  <c:v>72.300469483568079</c:v>
                </c:pt>
                <c:pt idx="4">
                  <c:v>71.129707112970706</c:v>
                </c:pt>
                <c:pt idx="5">
                  <c:v>74.358974358974365</c:v>
                </c:pt>
                <c:pt idx="6">
                  <c:v>68</c:v>
                </c:pt>
                <c:pt idx="7">
                  <c:v>72.289156626506028</c:v>
                </c:pt>
                <c:pt idx="8">
                  <c:v>67.479674796747972</c:v>
                </c:pt>
                <c:pt idx="9">
                  <c:v>72.868217054263567</c:v>
                </c:pt>
                <c:pt idx="10">
                  <c:v>72.586872586872587</c:v>
                </c:pt>
              </c:numCache>
            </c:numRef>
          </c:val>
          <c:extLst>
            <c:ext xmlns:c16="http://schemas.microsoft.com/office/drawing/2014/chart" uri="{C3380CC4-5D6E-409C-BE32-E72D297353CC}">
              <c16:uniqueId val="{00000000-CBF7-4C0E-A08B-037D7B1E0A13}"/>
            </c:ext>
          </c:extLst>
        </c:ser>
        <c:ser>
          <c:idx val="1"/>
          <c:order val="1"/>
          <c:tx>
            <c:strRef>
              <c:f>'Figur 14'!$B$33</c:f>
              <c:strCache>
                <c:ptCount val="1"/>
                <c:pt idx="0">
                  <c:v>Annan examen</c:v>
                </c:pt>
              </c:strCache>
            </c:strRef>
          </c:tx>
          <c:spPr>
            <a:solidFill>
              <a:srgbClr val="D3D3EF"/>
            </a:solidFill>
            <a:ln>
              <a:solidFill>
                <a:srgbClr val="1E00BE"/>
              </a:solidFill>
            </a:ln>
            <a:effectLst/>
          </c:spPr>
          <c:invertIfNegative val="0"/>
          <c:cat>
            <c:strRef>
              <c:f>'Figur 14'!$C$23:$M$23</c:f>
              <c:strCache>
                <c:ptCount val="11"/>
                <c:pt idx="0">
                  <c:v>06/07</c:v>
                </c:pt>
                <c:pt idx="1">
                  <c:v>07/08</c:v>
                </c:pt>
                <c:pt idx="2">
                  <c:v>08/09</c:v>
                </c:pt>
                <c:pt idx="3">
                  <c:v>09/10</c:v>
                </c:pt>
                <c:pt idx="4">
                  <c:v>10/11</c:v>
                </c:pt>
                <c:pt idx="5">
                  <c:v>11/12</c:v>
                </c:pt>
                <c:pt idx="6">
                  <c:v>12/13</c:v>
                </c:pt>
                <c:pt idx="7">
                  <c:v>13/14</c:v>
                </c:pt>
                <c:pt idx="8">
                  <c:v>14/15</c:v>
                </c:pt>
                <c:pt idx="9">
                  <c:v>15/16</c:v>
                </c:pt>
                <c:pt idx="10">
                  <c:v>16/17</c:v>
                </c:pt>
              </c:strCache>
            </c:strRef>
          </c:cat>
          <c:val>
            <c:numRef>
              <c:f>'Figur 14'!$C$33:$M$33</c:f>
              <c:numCache>
                <c:formatCode>0</c:formatCode>
                <c:ptCount val="11"/>
                <c:pt idx="0">
                  <c:v>2.6315789473684208</c:v>
                </c:pt>
                <c:pt idx="1">
                  <c:v>2.0100502512562812</c:v>
                </c:pt>
                <c:pt idx="2">
                  <c:v>5.4545454545454541</c:v>
                </c:pt>
                <c:pt idx="3">
                  <c:v>6.103286384976526</c:v>
                </c:pt>
                <c:pt idx="4">
                  <c:v>7.5313807531380759</c:v>
                </c:pt>
                <c:pt idx="5">
                  <c:v>4.1025641025641022</c:v>
                </c:pt>
                <c:pt idx="6">
                  <c:v>4.4444444444444446</c:v>
                </c:pt>
                <c:pt idx="7">
                  <c:v>2.4096385542168677</c:v>
                </c:pt>
                <c:pt idx="8">
                  <c:v>2.8455284552845526</c:v>
                </c:pt>
                <c:pt idx="9">
                  <c:v>4.6511627906976747</c:v>
                </c:pt>
                <c:pt idx="10">
                  <c:v>4.2471042471042466</c:v>
                </c:pt>
              </c:numCache>
            </c:numRef>
          </c:val>
          <c:extLst>
            <c:ext xmlns:c16="http://schemas.microsoft.com/office/drawing/2014/chart" uri="{C3380CC4-5D6E-409C-BE32-E72D297353CC}">
              <c16:uniqueId val="{00000001-CBF7-4C0E-A08B-037D7B1E0A13}"/>
            </c:ext>
          </c:extLst>
        </c:ser>
        <c:ser>
          <c:idx val="2"/>
          <c:order val="2"/>
          <c:tx>
            <c:strRef>
              <c:f>'Figur 14'!$B$34</c:f>
              <c:strCache>
                <c:ptCount val="1"/>
                <c:pt idx="0">
                  <c:v>Registrerade i högskolan</c:v>
                </c:pt>
              </c:strCache>
            </c:strRef>
          </c:tx>
          <c:spPr>
            <a:solidFill>
              <a:srgbClr val="EDEDFF"/>
            </a:solidFill>
            <a:ln>
              <a:solidFill>
                <a:srgbClr val="1E00BE"/>
              </a:solidFill>
            </a:ln>
            <a:effectLst/>
          </c:spPr>
          <c:invertIfNegative val="0"/>
          <c:cat>
            <c:strRef>
              <c:f>'Figur 14'!$C$23:$M$23</c:f>
              <c:strCache>
                <c:ptCount val="11"/>
                <c:pt idx="0">
                  <c:v>06/07</c:v>
                </c:pt>
                <c:pt idx="1">
                  <c:v>07/08</c:v>
                </c:pt>
                <c:pt idx="2">
                  <c:v>08/09</c:v>
                </c:pt>
                <c:pt idx="3">
                  <c:v>09/10</c:v>
                </c:pt>
                <c:pt idx="4">
                  <c:v>10/11</c:v>
                </c:pt>
                <c:pt idx="5">
                  <c:v>11/12</c:v>
                </c:pt>
                <c:pt idx="6">
                  <c:v>12/13</c:v>
                </c:pt>
                <c:pt idx="7">
                  <c:v>13/14</c:v>
                </c:pt>
                <c:pt idx="8">
                  <c:v>14/15</c:v>
                </c:pt>
                <c:pt idx="9">
                  <c:v>15/16</c:v>
                </c:pt>
                <c:pt idx="10">
                  <c:v>16/17</c:v>
                </c:pt>
              </c:strCache>
            </c:strRef>
          </c:cat>
          <c:val>
            <c:numRef>
              <c:f>'Figur 14'!$C$34:$M$34</c:f>
              <c:numCache>
                <c:formatCode>0</c:formatCode>
                <c:ptCount val="11"/>
                <c:pt idx="0">
                  <c:v>10</c:v>
                </c:pt>
                <c:pt idx="1">
                  <c:v>12.060301507537687</c:v>
                </c:pt>
                <c:pt idx="2">
                  <c:v>10.454545454545453</c:v>
                </c:pt>
                <c:pt idx="3">
                  <c:v>8.4507042253521121</c:v>
                </c:pt>
                <c:pt idx="4">
                  <c:v>10.460251046025103</c:v>
                </c:pt>
                <c:pt idx="5">
                  <c:v>7.6923076923076925</c:v>
                </c:pt>
                <c:pt idx="6">
                  <c:v>15.555555555555555</c:v>
                </c:pt>
                <c:pt idx="7">
                  <c:v>11.646586345381527</c:v>
                </c:pt>
                <c:pt idx="8">
                  <c:v>7.3170731707317067</c:v>
                </c:pt>
                <c:pt idx="9">
                  <c:v>9.6899224806201563</c:v>
                </c:pt>
                <c:pt idx="10">
                  <c:v>9.2664092664092657</c:v>
                </c:pt>
              </c:numCache>
            </c:numRef>
          </c:val>
          <c:extLst>
            <c:ext xmlns:c16="http://schemas.microsoft.com/office/drawing/2014/chart" uri="{C3380CC4-5D6E-409C-BE32-E72D297353CC}">
              <c16:uniqueId val="{00000002-CBF7-4C0E-A08B-037D7B1E0A13}"/>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tickLblSkip val="2"/>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r>
              <a:rPr lang="en-US" b="1"/>
              <a:t>Kvinnor</a:t>
            </a:r>
          </a:p>
        </c:rich>
      </c:tx>
      <c:overlay val="0"/>
      <c:spPr>
        <a:noFill/>
        <a:ln>
          <a:noFill/>
        </a:ln>
        <a:effectLst/>
      </c:spPr>
      <c:txPr>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manualLayout>
          <c:layoutTarget val="inner"/>
          <c:xMode val="edge"/>
          <c:yMode val="edge"/>
          <c:x val="0.12390208333333333"/>
          <c:y val="0.11315347222222222"/>
          <c:w val="0.82398888888888888"/>
          <c:h val="0.67057673611111113"/>
        </c:manualLayout>
      </c:layout>
      <c:barChart>
        <c:barDir val="col"/>
        <c:grouping val="stacked"/>
        <c:varyColors val="0"/>
        <c:ser>
          <c:idx val="0"/>
          <c:order val="0"/>
          <c:tx>
            <c:strRef>
              <c:f>'Figur 15'!$B$28</c:f>
              <c:strCache>
                <c:ptCount val="1"/>
                <c:pt idx="0">
                  <c:v>Förskollärarexamen</c:v>
                </c:pt>
              </c:strCache>
            </c:strRef>
          </c:tx>
          <c:spPr>
            <a:solidFill>
              <a:srgbClr val="1E00BE"/>
            </a:solidFill>
            <a:ln>
              <a:solidFill>
                <a:srgbClr val="1E00BE"/>
              </a:solidFill>
            </a:ln>
            <a:effectLst/>
          </c:spPr>
          <c:invertIfNegative val="0"/>
          <c:cat>
            <c:strRef>
              <c:f>'Figur 15'!$C$23:$G$23</c:f>
              <c:strCache>
                <c:ptCount val="5"/>
                <c:pt idx="0">
                  <c:v>11/12</c:v>
                </c:pt>
                <c:pt idx="1">
                  <c:v>12/13</c:v>
                </c:pt>
                <c:pt idx="2">
                  <c:v>13/14</c:v>
                </c:pt>
                <c:pt idx="3">
                  <c:v>14/15</c:v>
                </c:pt>
                <c:pt idx="4">
                  <c:v>15/16</c:v>
                </c:pt>
              </c:strCache>
            </c:strRef>
          </c:cat>
          <c:val>
            <c:numRef>
              <c:f>'Figur 15'!$C$28:$G$28</c:f>
              <c:numCache>
                <c:formatCode>0</c:formatCode>
                <c:ptCount val="5"/>
                <c:pt idx="0">
                  <c:v>70.065075921908885</c:v>
                </c:pt>
                <c:pt idx="1">
                  <c:v>73.060963932333223</c:v>
                </c:pt>
                <c:pt idx="2">
                  <c:v>72.548435171385989</c:v>
                </c:pt>
                <c:pt idx="3">
                  <c:v>74.870912220309819</c:v>
                </c:pt>
                <c:pt idx="4">
                  <c:v>74.073041538890436</c:v>
                </c:pt>
              </c:numCache>
            </c:numRef>
          </c:val>
          <c:extLst>
            <c:ext xmlns:c16="http://schemas.microsoft.com/office/drawing/2014/chart" uri="{C3380CC4-5D6E-409C-BE32-E72D297353CC}">
              <c16:uniqueId val="{00000000-942A-48CD-87E3-6904BE0B050D}"/>
            </c:ext>
          </c:extLst>
        </c:ser>
        <c:ser>
          <c:idx val="1"/>
          <c:order val="1"/>
          <c:tx>
            <c:strRef>
              <c:f>'Figur 15'!$B$29</c:f>
              <c:strCache>
                <c:ptCount val="1"/>
                <c:pt idx="0">
                  <c:v>Annan examen</c:v>
                </c:pt>
              </c:strCache>
            </c:strRef>
          </c:tx>
          <c:spPr>
            <a:solidFill>
              <a:srgbClr val="D3D3EF"/>
            </a:solidFill>
            <a:ln>
              <a:solidFill>
                <a:srgbClr val="1E00BE"/>
              </a:solidFill>
            </a:ln>
            <a:effectLst/>
          </c:spPr>
          <c:invertIfNegative val="0"/>
          <c:cat>
            <c:strRef>
              <c:f>'Figur 15'!$C$23:$G$23</c:f>
              <c:strCache>
                <c:ptCount val="5"/>
                <c:pt idx="0">
                  <c:v>11/12</c:v>
                </c:pt>
                <c:pt idx="1">
                  <c:v>12/13</c:v>
                </c:pt>
                <c:pt idx="2">
                  <c:v>13/14</c:v>
                </c:pt>
                <c:pt idx="3">
                  <c:v>14/15</c:v>
                </c:pt>
                <c:pt idx="4">
                  <c:v>15/16</c:v>
                </c:pt>
              </c:strCache>
            </c:strRef>
          </c:cat>
          <c:val>
            <c:numRef>
              <c:f>'Figur 15'!$C$29:$G$29</c:f>
              <c:numCache>
                <c:formatCode>0</c:formatCode>
                <c:ptCount val="5"/>
                <c:pt idx="0">
                  <c:v>2.8199566160520604</c:v>
                </c:pt>
                <c:pt idx="1">
                  <c:v>2.1385253750398978</c:v>
                </c:pt>
                <c:pt idx="2">
                  <c:v>2.2652757078986587</c:v>
                </c:pt>
                <c:pt idx="3">
                  <c:v>2.6678141135972462</c:v>
                </c:pt>
                <c:pt idx="4">
                  <c:v>2.7320880959018679</c:v>
                </c:pt>
              </c:numCache>
            </c:numRef>
          </c:val>
          <c:extLst>
            <c:ext xmlns:c16="http://schemas.microsoft.com/office/drawing/2014/chart" uri="{C3380CC4-5D6E-409C-BE32-E72D297353CC}">
              <c16:uniqueId val="{00000001-942A-48CD-87E3-6904BE0B050D}"/>
            </c:ext>
          </c:extLst>
        </c:ser>
        <c:ser>
          <c:idx val="2"/>
          <c:order val="2"/>
          <c:tx>
            <c:strRef>
              <c:f>'Figur 15'!$B$30</c:f>
              <c:strCache>
                <c:ptCount val="1"/>
                <c:pt idx="0">
                  <c:v>Registrerade i högskolan</c:v>
                </c:pt>
              </c:strCache>
            </c:strRef>
          </c:tx>
          <c:spPr>
            <a:solidFill>
              <a:srgbClr val="EDEDFF"/>
            </a:solidFill>
            <a:ln>
              <a:solidFill>
                <a:srgbClr val="1E00BE"/>
              </a:solidFill>
            </a:ln>
            <a:effectLst/>
          </c:spPr>
          <c:invertIfNegative val="0"/>
          <c:cat>
            <c:strRef>
              <c:f>'Figur 15'!$C$23:$G$23</c:f>
              <c:strCache>
                <c:ptCount val="5"/>
                <c:pt idx="0">
                  <c:v>11/12</c:v>
                </c:pt>
                <c:pt idx="1">
                  <c:v>12/13</c:v>
                </c:pt>
                <c:pt idx="2">
                  <c:v>13/14</c:v>
                </c:pt>
                <c:pt idx="3">
                  <c:v>14/15</c:v>
                </c:pt>
                <c:pt idx="4">
                  <c:v>15/16</c:v>
                </c:pt>
              </c:strCache>
            </c:strRef>
          </c:cat>
          <c:val>
            <c:numRef>
              <c:f>'Figur 15'!$C$30:$G$30</c:f>
              <c:numCache>
                <c:formatCode>0</c:formatCode>
                <c:ptCount val="5"/>
                <c:pt idx="0">
                  <c:v>3.68763557483731</c:v>
                </c:pt>
                <c:pt idx="1">
                  <c:v>4.596233641876796</c:v>
                </c:pt>
                <c:pt idx="2">
                  <c:v>4.5007451564828616</c:v>
                </c:pt>
                <c:pt idx="3">
                  <c:v>4.6758462421113016</c:v>
                </c:pt>
                <c:pt idx="4">
                  <c:v>4.4605519933091715</c:v>
                </c:pt>
              </c:numCache>
            </c:numRef>
          </c:val>
          <c:extLst>
            <c:ext xmlns:c16="http://schemas.microsoft.com/office/drawing/2014/chart" uri="{C3380CC4-5D6E-409C-BE32-E72D297353CC}">
              <c16:uniqueId val="{00000002-942A-48CD-87E3-6904BE0B050D}"/>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nextTo"/>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tickLblSkip val="2"/>
        <c:noMultiLvlLbl val="0"/>
      </c:catAx>
      <c:valAx>
        <c:axId val="533070936"/>
        <c:scaling>
          <c:orientation val="minMax"/>
          <c:max val="10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legend>
      <c:legendPos val="b"/>
      <c:layout>
        <c:manualLayout>
          <c:xMode val="edge"/>
          <c:yMode val="edge"/>
          <c:x val="0"/>
          <c:y val="0.85731712790947034"/>
          <c:w val="0.48370277777777776"/>
          <c:h val="0.13680715911338975"/>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r>
              <a:rPr lang="en-US" b="1"/>
              <a:t>Män</a:t>
            </a:r>
          </a:p>
        </c:rich>
      </c:tx>
      <c:overlay val="0"/>
      <c:spPr>
        <a:noFill/>
        <a:ln>
          <a:noFill/>
        </a:ln>
        <a:effectLst/>
      </c:spPr>
      <c:txPr>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manualLayout>
          <c:layoutTarget val="inner"/>
          <c:xMode val="edge"/>
          <c:yMode val="edge"/>
          <c:x val="0.12390208333333333"/>
          <c:y val="0.11315347222222222"/>
          <c:w val="0.82398888888888888"/>
          <c:h val="0.67057673611111113"/>
        </c:manualLayout>
      </c:layout>
      <c:barChart>
        <c:barDir val="col"/>
        <c:grouping val="stacked"/>
        <c:varyColors val="0"/>
        <c:ser>
          <c:idx val="0"/>
          <c:order val="0"/>
          <c:spPr>
            <a:solidFill>
              <a:srgbClr val="1E00BE"/>
            </a:solidFill>
            <a:ln>
              <a:solidFill>
                <a:srgbClr val="1E00BE"/>
              </a:solidFill>
            </a:ln>
            <a:effectLst/>
          </c:spPr>
          <c:invertIfNegative val="0"/>
          <c:cat>
            <c:strRef>
              <c:f>'Figur 15'!$C$23:$G$23</c:f>
              <c:strCache>
                <c:ptCount val="5"/>
                <c:pt idx="0">
                  <c:v>11/12</c:v>
                </c:pt>
                <c:pt idx="1">
                  <c:v>12/13</c:v>
                </c:pt>
                <c:pt idx="2">
                  <c:v>13/14</c:v>
                </c:pt>
                <c:pt idx="3">
                  <c:v>14/15</c:v>
                </c:pt>
                <c:pt idx="4">
                  <c:v>15/16</c:v>
                </c:pt>
              </c:strCache>
            </c:strRef>
          </c:cat>
          <c:val>
            <c:numRef>
              <c:f>'Figur 15'!$C$32:$G$32</c:f>
              <c:numCache>
                <c:formatCode>0</c:formatCode>
                <c:ptCount val="5"/>
                <c:pt idx="0">
                  <c:v>39.523809523809526</c:v>
                </c:pt>
                <c:pt idx="1">
                  <c:v>50.666666666666671</c:v>
                </c:pt>
                <c:pt idx="2">
                  <c:v>48.201438848920866</c:v>
                </c:pt>
                <c:pt idx="3">
                  <c:v>50.476190476190474</c:v>
                </c:pt>
                <c:pt idx="4">
                  <c:v>43.377483443708606</c:v>
                </c:pt>
              </c:numCache>
            </c:numRef>
          </c:val>
          <c:extLst>
            <c:ext xmlns:c16="http://schemas.microsoft.com/office/drawing/2014/chart" uri="{C3380CC4-5D6E-409C-BE32-E72D297353CC}">
              <c16:uniqueId val="{00000000-3A2E-4BB6-B52D-06316E4BCACF}"/>
            </c:ext>
          </c:extLst>
        </c:ser>
        <c:ser>
          <c:idx val="1"/>
          <c:order val="1"/>
          <c:spPr>
            <a:solidFill>
              <a:srgbClr val="D3D3EF"/>
            </a:solidFill>
            <a:ln>
              <a:solidFill>
                <a:srgbClr val="1E00BE"/>
              </a:solidFill>
            </a:ln>
            <a:effectLst/>
          </c:spPr>
          <c:invertIfNegative val="0"/>
          <c:cat>
            <c:strRef>
              <c:f>'Figur 15'!$C$23:$G$23</c:f>
              <c:strCache>
                <c:ptCount val="5"/>
                <c:pt idx="0">
                  <c:v>11/12</c:v>
                </c:pt>
                <c:pt idx="1">
                  <c:v>12/13</c:v>
                </c:pt>
                <c:pt idx="2">
                  <c:v>13/14</c:v>
                </c:pt>
                <c:pt idx="3">
                  <c:v>14/15</c:v>
                </c:pt>
                <c:pt idx="4">
                  <c:v>15/16</c:v>
                </c:pt>
              </c:strCache>
            </c:strRef>
          </c:cat>
          <c:val>
            <c:numRef>
              <c:f>'Figur 15'!$C$33:$G$33</c:f>
              <c:numCache>
                <c:formatCode>0</c:formatCode>
                <c:ptCount val="5"/>
                <c:pt idx="0">
                  <c:v>3.3333333333333335</c:v>
                </c:pt>
                <c:pt idx="1">
                  <c:v>2.666666666666667</c:v>
                </c:pt>
                <c:pt idx="2">
                  <c:v>4.3165467625899279</c:v>
                </c:pt>
                <c:pt idx="3">
                  <c:v>4.4444444444444446</c:v>
                </c:pt>
                <c:pt idx="4">
                  <c:v>3.9735099337748347</c:v>
                </c:pt>
              </c:numCache>
            </c:numRef>
          </c:val>
          <c:extLst>
            <c:ext xmlns:c16="http://schemas.microsoft.com/office/drawing/2014/chart" uri="{C3380CC4-5D6E-409C-BE32-E72D297353CC}">
              <c16:uniqueId val="{00000001-3A2E-4BB6-B52D-06316E4BCACF}"/>
            </c:ext>
          </c:extLst>
        </c:ser>
        <c:ser>
          <c:idx val="2"/>
          <c:order val="2"/>
          <c:tx>
            <c:strRef>
              <c:f>'Figur 15'!$C$34</c:f>
              <c:strCache>
                <c:ptCount val="1"/>
                <c:pt idx="0">
                  <c:v>8</c:v>
                </c:pt>
              </c:strCache>
            </c:strRef>
          </c:tx>
          <c:spPr>
            <a:solidFill>
              <a:srgbClr val="EDEDFF"/>
            </a:solidFill>
            <a:ln>
              <a:solidFill>
                <a:srgbClr val="1E00BE"/>
              </a:solidFill>
            </a:ln>
            <a:effectLst/>
          </c:spPr>
          <c:invertIfNegative val="0"/>
          <c:cat>
            <c:strRef>
              <c:f>'Figur 15'!$C$23:$G$23</c:f>
              <c:strCache>
                <c:ptCount val="5"/>
                <c:pt idx="0">
                  <c:v>11/12</c:v>
                </c:pt>
                <c:pt idx="1">
                  <c:v>12/13</c:v>
                </c:pt>
                <c:pt idx="2">
                  <c:v>13/14</c:v>
                </c:pt>
                <c:pt idx="3">
                  <c:v>14/15</c:v>
                </c:pt>
                <c:pt idx="4">
                  <c:v>15/16</c:v>
                </c:pt>
              </c:strCache>
            </c:strRef>
          </c:cat>
          <c:val>
            <c:numRef>
              <c:f>'Figur 15'!$C$34:$G$34</c:f>
              <c:numCache>
                <c:formatCode>0</c:formatCode>
                <c:ptCount val="5"/>
                <c:pt idx="0">
                  <c:v>7.6190476190476195</c:v>
                </c:pt>
                <c:pt idx="1">
                  <c:v>8.8888888888888893</c:v>
                </c:pt>
                <c:pt idx="2">
                  <c:v>6.1151079136690649</c:v>
                </c:pt>
                <c:pt idx="3">
                  <c:v>7.9365079365079358</c:v>
                </c:pt>
                <c:pt idx="4">
                  <c:v>6.6225165562913908</c:v>
                </c:pt>
              </c:numCache>
            </c:numRef>
          </c:val>
          <c:extLst>
            <c:ext xmlns:c16="http://schemas.microsoft.com/office/drawing/2014/chart" uri="{C3380CC4-5D6E-409C-BE32-E72D297353CC}">
              <c16:uniqueId val="{00000002-3A2E-4BB6-B52D-06316E4BCACF}"/>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tickLblSkip val="2"/>
        <c:noMultiLvlLbl val="0"/>
      </c:catAx>
      <c:valAx>
        <c:axId val="533070936"/>
        <c:scaling>
          <c:orientation val="minMax"/>
          <c:max val="10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r>
              <a:rPr lang="en-US" b="1"/>
              <a:t>Kvinnor</a:t>
            </a:r>
          </a:p>
        </c:rich>
      </c:tx>
      <c:overlay val="0"/>
      <c:spPr>
        <a:noFill/>
        <a:ln>
          <a:noFill/>
        </a:ln>
        <a:effectLst/>
      </c:spPr>
      <c:txPr>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manualLayout>
          <c:layoutTarget val="inner"/>
          <c:xMode val="edge"/>
          <c:yMode val="edge"/>
          <c:x val="0.12390208333333333"/>
          <c:y val="0.11315347222222222"/>
          <c:w val="0.82398888888888888"/>
          <c:h val="0.67057673611111113"/>
        </c:manualLayout>
      </c:layout>
      <c:barChart>
        <c:barDir val="col"/>
        <c:grouping val="stacked"/>
        <c:varyColors val="0"/>
        <c:ser>
          <c:idx val="0"/>
          <c:order val="0"/>
          <c:tx>
            <c:strRef>
              <c:f>'Figur 16'!$B$28</c:f>
              <c:strCache>
                <c:ptCount val="1"/>
                <c:pt idx="0">
                  <c:v>Grundlärarexamen</c:v>
                </c:pt>
              </c:strCache>
            </c:strRef>
          </c:tx>
          <c:spPr>
            <a:solidFill>
              <a:srgbClr val="1E00BE"/>
            </a:solidFill>
            <a:ln>
              <a:solidFill>
                <a:srgbClr val="1E00BE"/>
              </a:solidFill>
            </a:ln>
            <a:effectLst/>
          </c:spPr>
          <c:invertIfNegative val="0"/>
          <c:cat>
            <c:strRef>
              <c:f>'Figur 16'!$C$23:$G$23</c:f>
              <c:strCache>
                <c:ptCount val="5"/>
                <c:pt idx="0">
                  <c:v>11/12</c:v>
                </c:pt>
                <c:pt idx="1">
                  <c:v>12/13</c:v>
                </c:pt>
                <c:pt idx="2">
                  <c:v>13/14</c:v>
                </c:pt>
                <c:pt idx="3">
                  <c:v>14/15</c:v>
                </c:pt>
                <c:pt idx="4">
                  <c:v>15/16</c:v>
                </c:pt>
              </c:strCache>
            </c:strRef>
          </c:cat>
          <c:val>
            <c:numRef>
              <c:f>'Figur 16'!$C$28:$G$28</c:f>
              <c:numCache>
                <c:formatCode>0</c:formatCode>
                <c:ptCount val="5"/>
                <c:pt idx="0">
                  <c:v>56.736327256558475</c:v>
                </c:pt>
                <c:pt idx="1">
                  <c:v>58.361645904114759</c:v>
                </c:pt>
                <c:pt idx="2">
                  <c:v>60.576194086429112</c:v>
                </c:pt>
                <c:pt idx="3">
                  <c:v>62.468872287442188</c:v>
                </c:pt>
                <c:pt idx="4">
                  <c:v>64.549578742709016</c:v>
                </c:pt>
              </c:numCache>
            </c:numRef>
          </c:val>
          <c:extLst>
            <c:ext xmlns:c16="http://schemas.microsoft.com/office/drawing/2014/chart" uri="{C3380CC4-5D6E-409C-BE32-E72D297353CC}">
              <c16:uniqueId val="{00000000-8291-46CD-A2B4-DE4AC1255BB1}"/>
            </c:ext>
          </c:extLst>
        </c:ser>
        <c:ser>
          <c:idx val="1"/>
          <c:order val="1"/>
          <c:tx>
            <c:strRef>
              <c:f>'Figur 16'!$B$29</c:f>
              <c:strCache>
                <c:ptCount val="1"/>
                <c:pt idx="0">
                  <c:v>Annan examen</c:v>
                </c:pt>
              </c:strCache>
            </c:strRef>
          </c:tx>
          <c:spPr>
            <a:solidFill>
              <a:srgbClr val="D3D3EF"/>
            </a:solidFill>
            <a:ln>
              <a:solidFill>
                <a:srgbClr val="1E00BE"/>
              </a:solidFill>
            </a:ln>
            <a:effectLst/>
          </c:spPr>
          <c:invertIfNegative val="0"/>
          <c:cat>
            <c:strRef>
              <c:f>'Figur 16'!$C$23:$G$23</c:f>
              <c:strCache>
                <c:ptCount val="5"/>
                <c:pt idx="0">
                  <c:v>11/12</c:v>
                </c:pt>
                <c:pt idx="1">
                  <c:v>12/13</c:v>
                </c:pt>
                <c:pt idx="2">
                  <c:v>13/14</c:v>
                </c:pt>
                <c:pt idx="3">
                  <c:v>14/15</c:v>
                </c:pt>
                <c:pt idx="4">
                  <c:v>15/16</c:v>
                </c:pt>
              </c:strCache>
            </c:strRef>
          </c:cat>
          <c:val>
            <c:numRef>
              <c:f>'Figur 16'!$C$29:$G$29</c:f>
              <c:numCache>
                <c:formatCode>0</c:formatCode>
                <c:ptCount val="5"/>
                <c:pt idx="0">
                  <c:v>6.1805246776345042</c:v>
                </c:pt>
                <c:pt idx="1">
                  <c:v>6.9460173650434127</c:v>
                </c:pt>
                <c:pt idx="2">
                  <c:v>7.0507960576194089</c:v>
                </c:pt>
                <c:pt idx="3">
                  <c:v>6.0832443970117396</c:v>
                </c:pt>
                <c:pt idx="4">
                  <c:v>6.4808813998703823</c:v>
                </c:pt>
              </c:numCache>
            </c:numRef>
          </c:val>
          <c:extLst>
            <c:ext xmlns:c16="http://schemas.microsoft.com/office/drawing/2014/chart" uri="{C3380CC4-5D6E-409C-BE32-E72D297353CC}">
              <c16:uniqueId val="{00000001-8291-46CD-A2B4-DE4AC1255BB1}"/>
            </c:ext>
          </c:extLst>
        </c:ser>
        <c:ser>
          <c:idx val="2"/>
          <c:order val="2"/>
          <c:tx>
            <c:strRef>
              <c:f>'Figur 16'!$B$30</c:f>
              <c:strCache>
                <c:ptCount val="1"/>
                <c:pt idx="0">
                  <c:v>Registrerade i högskolan</c:v>
                </c:pt>
              </c:strCache>
            </c:strRef>
          </c:tx>
          <c:spPr>
            <a:solidFill>
              <a:srgbClr val="EDEDFF"/>
            </a:solidFill>
            <a:ln>
              <a:solidFill>
                <a:srgbClr val="1E00BE"/>
              </a:solidFill>
            </a:ln>
            <a:effectLst/>
          </c:spPr>
          <c:invertIfNegative val="0"/>
          <c:cat>
            <c:strRef>
              <c:f>'Figur 16'!$C$23:$G$23</c:f>
              <c:strCache>
                <c:ptCount val="5"/>
                <c:pt idx="0">
                  <c:v>11/12</c:v>
                </c:pt>
                <c:pt idx="1">
                  <c:v>12/13</c:v>
                </c:pt>
                <c:pt idx="2">
                  <c:v>13/14</c:v>
                </c:pt>
                <c:pt idx="3">
                  <c:v>14/15</c:v>
                </c:pt>
                <c:pt idx="4">
                  <c:v>15/16</c:v>
                </c:pt>
              </c:strCache>
            </c:strRef>
          </c:cat>
          <c:val>
            <c:numRef>
              <c:f>'Figur 16'!$C$30:$G$30</c:f>
              <c:numCache>
                <c:formatCode>0</c:formatCode>
                <c:ptCount val="5"/>
                <c:pt idx="0">
                  <c:v>8.0035571365051119</c:v>
                </c:pt>
                <c:pt idx="1">
                  <c:v>7.8520196300490754</c:v>
                </c:pt>
                <c:pt idx="2">
                  <c:v>8.0363912054586795</c:v>
                </c:pt>
                <c:pt idx="3">
                  <c:v>10.032017075773746</c:v>
                </c:pt>
                <c:pt idx="4">
                  <c:v>9.3324692158133509</c:v>
                </c:pt>
              </c:numCache>
            </c:numRef>
          </c:val>
          <c:extLst>
            <c:ext xmlns:c16="http://schemas.microsoft.com/office/drawing/2014/chart" uri="{C3380CC4-5D6E-409C-BE32-E72D297353CC}">
              <c16:uniqueId val="{00000002-8291-46CD-A2B4-DE4AC1255BB1}"/>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tickLblSkip val="2"/>
        <c:noMultiLvlLbl val="0"/>
      </c:catAx>
      <c:valAx>
        <c:axId val="533070936"/>
        <c:scaling>
          <c:orientation val="minMax"/>
          <c:max val="10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legend>
      <c:legendPos val="b"/>
      <c:layout>
        <c:manualLayout>
          <c:xMode val="edge"/>
          <c:yMode val="edge"/>
          <c:x val="0"/>
          <c:y val="0.86153958333333336"/>
          <c:w val="0.46804722222222223"/>
          <c:h val="0.13846041666666667"/>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r>
              <a:rPr lang="sv-SE" b="1"/>
              <a:t>Kvinnor</a:t>
            </a:r>
          </a:p>
        </c:rich>
      </c:tx>
      <c:overlay val="0"/>
      <c:spPr>
        <a:noFill/>
        <a:ln>
          <a:noFill/>
        </a:ln>
        <a:effectLst/>
      </c:spPr>
      <c:txPr>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barChart>
        <c:barDir val="col"/>
        <c:grouping val="stacked"/>
        <c:varyColors val="0"/>
        <c:ser>
          <c:idx val="0"/>
          <c:order val="0"/>
          <c:tx>
            <c:strRef>
              <c:f>'Figur 2 '!$A$4</c:f>
              <c:strCache>
                <c:ptCount val="1"/>
                <c:pt idx="0">
                  <c:v>Svenska studenter</c:v>
                </c:pt>
              </c:strCache>
            </c:strRef>
          </c:tx>
          <c:spPr>
            <a:solidFill>
              <a:srgbClr val="1E00BE"/>
            </a:solidFill>
            <a:ln w="6350">
              <a:solidFill>
                <a:srgbClr val="1E00BE"/>
              </a:solidFill>
            </a:ln>
            <a:effectLst/>
          </c:spPr>
          <c:invertIfNegative val="0"/>
          <c:cat>
            <c:strRef>
              <c:f>'Figur 2 '!$B$3:$J$3</c:f>
              <c:strCache>
                <c:ptCount val="9"/>
                <c:pt idx="0">
                  <c:v>2012/13</c:v>
                </c:pt>
                <c:pt idx="1">
                  <c:v>2013/14</c:v>
                </c:pt>
                <c:pt idx="2">
                  <c:v>2014/15</c:v>
                </c:pt>
                <c:pt idx="3">
                  <c:v>2015/16</c:v>
                </c:pt>
                <c:pt idx="4">
                  <c:v>2016/17</c:v>
                </c:pt>
                <c:pt idx="5">
                  <c:v>2017/18</c:v>
                </c:pt>
                <c:pt idx="6">
                  <c:v>2018/19</c:v>
                </c:pt>
                <c:pt idx="7">
                  <c:v>2019/20</c:v>
                </c:pt>
                <c:pt idx="8">
                  <c:v>2020/21</c:v>
                </c:pt>
              </c:strCache>
            </c:strRef>
          </c:cat>
          <c:val>
            <c:numRef>
              <c:f>'Figur 2 '!$B$4:$J$4</c:f>
              <c:numCache>
                <c:formatCode>_-* #\ ##0_-;\-* #\ ##0_-;_-* "-"??_-;_-@_-</c:formatCode>
                <c:ptCount val="9"/>
                <c:pt idx="0">
                  <c:v>162075.27589099994</c:v>
                </c:pt>
                <c:pt idx="1">
                  <c:v>159416.6607909984</c:v>
                </c:pt>
                <c:pt idx="2">
                  <c:v>158369.32441199807</c:v>
                </c:pt>
                <c:pt idx="3">
                  <c:v>157760.34899899841</c:v>
                </c:pt>
                <c:pt idx="4">
                  <c:v>157658.73945100055</c:v>
                </c:pt>
                <c:pt idx="5">
                  <c:v>159791.9710610006</c:v>
                </c:pt>
                <c:pt idx="6">
                  <c:v>161828.03666799844</c:v>
                </c:pt>
                <c:pt idx="7">
                  <c:v>168610.76069699856</c:v>
                </c:pt>
                <c:pt idx="8">
                  <c:v>184445.98410999877</c:v>
                </c:pt>
              </c:numCache>
            </c:numRef>
          </c:val>
          <c:extLst>
            <c:ext xmlns:c16="http://schemas.microsoft.com/office/drawing/2014/chart" uri="{C3380CC4-5D6E-409C-BE32-E72D297353CC}">
              <c16:uniqueId val="{00000000-8437-403D-92CF-C3A098E0B1C8}"/>
            </c:ext>
          </c:extLst>
        </c:ser>
        <c:ser>
          <c:idx val="1"/>
          <c:order val="1"/>
          <c:tx>
            <c:strRef>
              <c:f>'Figur 2 '!$A$5</c:f>
              <c:strCache>
                <c:ptCount val="1"/>
                <c:pt idx="0">
                  <c:v>Inresande studenter</c:v>
                </c:pt>
              </c:strCache>
            </c:strRef>
          </c:tx>
          <c:spPr>
            <a:solidFill>
              <a:srgbClr val="D2CCF2"/>
            </a:solidFill>
            <a:ln w="6350">
              <a:solidFill>
                <a:srgbClr val="1E00BE"/>
              </a:solidFill>
            </a:ln>
            <a:effectLst/>
          </c:spPr>
          <c:invertIfNegative val="0"/>
          <c:cat>
            <c:strRef>
              <c:f>'Figur 2 '!$B$3:$J$3</c:f>
              <c:strCache>
                <c:ptCount val="9"/>
                <c:pt idx="0">
                  <c:v>2012/13</c:v>
                </c:pt>
                <c:pt idx="1">
                  <c:v>2013/14</c:v>
                </c:pt>
                <c:pt idx="2">
                  <c:v>2014/15</c:v>
                </c:pt>
                <c:pt idx="3">
                  <c:v>2015/16</c:v>
                </c:pt>
                <c:pt idx="4">
                  <c:v>2016/17</c:v>
                </c:pt>
                <c:pt idx="5">
                  <c:v>2017/18</c:v>
                </c:pt>
                <c:pt idx="6">
                  <c:v>2018/19</c:v>
                </c:pt>
                <c:pt idx="7">
                  <c:v>2019/20</c:v>
                </c:pt>
                <c:pt idx="8">
                  <c:v>2020/21</c:v>
                </c:pt>
              </c:strCache>
            </c:strRef>
          </c:cat>
          <c:val>
            <c:numRef>
              <c:f>'Figur 2 '!$B$5:$J$5</c:f>
              <c:numCache>
                <c:formatCode>_-* #\ ##0_-;\-* #\ ##0_-;_-* "-"??_-;_-@_-</c:formatCode>
                <c:ptCount val="9"/>
                <c:pt idx="0">
                  <c:v>11515.189359000009</c:v>
                </c:pt>
                <c:pt idx="1">
                  <c:v>11291.635900999991</c:v>
                </c:pt>
                <c:pt idx="2">
                  <c:v>11638.377540999991</c:v>
                </c:pt>
                <c:pt idx="3">
                  <c:v>12133.912265999985</c:v>
                </c:pt>
                <c:pt idx="4">
                  <c:v>12659.373829</c:v>
                </c:pt>
                <c:pt idx="5">
                  <c:v>13745.906798999993</c:v>
                </c:pt>
                <c:pt idx="6">
                  <c:v>13986.479832000014</c:v>
                </c:pt>
                <c:pt idx="7">
                  <c:v>14538.661384000017</c:v>
                </c:pt>
                <c:pt idx="8">
                  <c:v>12918.178150000009</c:v>
                </c:pt>
              </c:numCache>
            </c:numRef>
          </c:val>
          <c:extLst>
            <c:ext xmlns:c16="http://schemas.microsoft.com/office/drawing/2014/chart" uri="{C3380CC4-5D6E-409C-BE32-E72D297353CC}">
              <c16:uniqueId val="{00000001-8437-403D-92CF-C3A098E0B1C8}"/>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tickLblSkip val="2"/>
        <c:noMultiLvlLbl val="0"/>
      </c:catAx>
      <c:valAx>
        <c:axId val="533070936"/>
        <c:scaling>
          <c:orientation val="minMax"/>
          <c:max val="200000"/>
          <c:min val="0"/>
        </c:scaling>
        <c:delete val="0"/>
        <c:axPos val="l"/>
        <c:majorGridlines>
          <c:spPr>
            <a:ln w="9525" cap="flat" cmpd="sng" algn="ctr">
              <a:solidFill>
                <a:srgbClr val="D3D3EF"/>
              </a:solidFill>
              <a:round/>
            </a:ln>
            <a:effectLst/>
          </c:spPr>
        </c:majorGridlines>
        <c:numFmt formatCode="_-* #\ ##0_-;\-* #\ ##0_-;_-* &quot;-&quot;??_-;_-@_-"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legend>
      <c:legendPos val="b"/>
      <c:layout>
        <c:manualLayout>
          <c:xMode val="edge"/>
          <c:yMode val="edge"/>
          <c:x val="1.182677165354562E-4"/>
          <c:y val="0.88633077803600546"/>
          <c:w val="0.40889551836199922"/>
          <c:h val="0.11366922196399461"/>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r>
              <a:rPr lang="en-US" b="1"/>
              <a:t>Män</a:t>
            </a:r>
          </a:p>
        </c:rich>
      </c:tx>
      <c:overlay val="0"/>
      <c:spPr>
        <a:noFill/>
        <a:ln>
          <a:noFill/>
        </a:ln>
        <a:effectLst/>
      </c:spPr>
      <c:txPr>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manualLayout>
          <c:layoutTarget val="inner"/>
          <c:xMode val="edge"/>
          <c:yMode val="edge"/>
          <c:x val="0.12390208333333333"/>
          <c:y val="0.11315347222222222"/>
          <c:w val="0.82398888888888888"/>
          <c:h val="0.67057673611111113"/>
        </c:manualLayout>
      </c:layout>
      <c:barChart>
        <c:barDir val="col"/>
        <c:grouping val="stacked"/>
        <c:varyColors val="0"/>
        <c:ser>
          <c:idx val="0"/>
          <c:order val="0"/>
          <c:spPr>
            <a:solidFill>
              <a:srgbClr val="1E00BE"/>
            </a:solidFill>
            <a:ln>
              <a:solidFill>
                <a:srgbClr val="1E00BE"/>
              </a:solidFill>
            </a:ln>
            <a:effectLst/>
          </c:spPr>
          <c:invertIfNegative val="0"/>
          <c:cat>
            <c:strRef>
              <c:f>'Figur 16'!$C$23:$G$23</c:f>
              <c:strCache>
                <c:ptCount val="5"/>
                <c:pt idx="0">
                  <c:v>11/12</c:v>
                </c:pt>
                <c:pt idx="1">
                  <c:v>12/13</c:v>
                </c:pt>
                <c:pt idx="2">
                  <c:v>13/14</c:v>
                </c:pt>
                <c:pt idx="3">
                  <c:v>14/15</c:v>
                </c:pt>
                <c:pt idx="4">
                  <c:v>15/16</c:v>
                </c:pt>
              </c:strCache>
            </c:strRef>
          </c:cat>
          <c:val>
            <c:numRef>
              <c:f>'Figur 16'!$C$32:$G$32</c:f>
              <c:numCache>
                <c:formatCode>0</c:formatCode>
                <c:ptCount val="5"/>
                <c:pt idx="0">
                  <c:v>39.517625231910948</c:v>
                </c:pt>
                <c:pt idx="1">
                  <c:v>44.363103953147878</c:v>
                </c:pt>
                <c:pt idx="2">
                  <c:v>44.93333333333333</c:v>
                </c:pt>
                <c:pt idx="3">
                  <c:v>49.763033175355446</c:v>
                </c:pt>
                <c:pt idx="4">
                  <c:v>50.455580865603643</c:v>
                </c:pt>
              </c:numCache>
            </c:numRef>
          </c:val>
          <c:extLst>
            <c:ext xmlns:c16="http://schemas.microsoft.com/office/drawing/2014/chart" uri="{C3380CC4-5D6E-409C-BE32-E72D297353CC}">
              <c16:uniqueId val="{00000000-F73A-4B5F-94DD-C3FB815BD8B0}"/>
            </c:ext>
          </c:extLst>
        </c:ser>
        <c:ser>
          <c:idx val="1"/>
          <c:order val="1"/>
          <c:spPr>
            <a:solidFill>
              <a:srgbClr val="D3D3EF"/>
            </a:solidFill>
            <a:ln>
              <a:solidFill>
                <a:srgbClr val="1E00BE"/>
              </a:solidFill>
            </a:ln>
            <a:effectLst/>
          </c:spPr>
          <c:invertIfNegative val="0"/>
          <c:cat>
            <c:strRef>
              <c:f>'Figur 16'!$C$23:$G$23</c:f>
              <c:strCache>
                <c:ptCount val="5"/>
                <c:pt idx="0">
                  <c:v>11/12</c:v>
                </c:pt>
                <c:pt idx="1">
                  <c:v>12/13</c:v>
                </c:pt>
                <c:pt idx="2">
                  <c:v>13/14</c:v>
                </c:pt>
                <c:pt idx="3">
                  <c:v>14/15</c:v>
                </c:pt>
                <c:pt idx="4">
                  <c:v>15/16</c:v>
                </c:pt>
              </c:strCache>
            </c:strRef>
          </c:cat>
          <c:val>
            <c:numRef>
              <c:f>'Figur 16'!$C$33:$G$33</c:f>
              <c:numCache>
                <c:formatCode>0</c:formatCode>
                <c:ptCount val="5"/>
                <c:pt idx="0">
                  <c:v>3.339517625231911</c:v>
                </c:pt>
                <c:pt idx="1">
                  <c:v>4.2459736456808201</c:v>
                </c:pt>
                <c:pt idx="2">
                  <c:v>3.4666666666666663</c:v>
                </c:pt>
                <c:pt idx="3">
                  <c:v>3.6729857819905209</c:v>
                </c:pt>
                <c:pt idx="4">
                  <c:v>4.1002277904328022</c:v>
                </c:pt>
              </c:numCache>
            </c:numRef>
          </c:val>
          <c:extLst>
            <c:ext xmlns:c16="http://schemas.microsoft.com/office/drawing/2014/chart" uri="{C3380CC4-5D6E-409C-BE32-E72D297353CC}">
              <c16:uniqueId val="{00000001-F73A-4B5F-94DD-C3FB815BD8B0}"/>
            </c:ext>
          </c:extLst>
        </c:ser>
        <c:ser>
          <c:idx val="2"/>
          <c:order val="2"/>
          <c:spPr>
            <a:solidFill>
              <a:srgbClr val="EDEDFF"/>
            </a:solidFill>
            <a:ln>
              <a:solidFill>
                <a:srgbClr val="1E00BE"/>
              </a:solidFill>
            </a:ln>
            <a:effectLst/>
          </c:spPr>
          <c:invertIfNegative val="0"/>
          <c:cat>
            <c:strRef>
              <c:f>'Figur 16'!$C$23:$G$23</c:f>
              <c:strCache>
                <c:ptCount val="5"/>
                <c:pt idx="0">
                  <c:v>11/12</c:v>
                </c:pt>
                <c:pt idx="1">
                  <c:v>12/13</c:v>
                </c:pt>
                <c:pt idx="2">
                  <c:v>13/14</c:v>
                </c:pt>
                <c:pt idx="3">
                  <c:v>14/15</c:v>
                </c:pt>
                <c:pt idx="4">
                  <c:v>15/16</c:v>
                </c:pt>
              </c:strCache>
            </c:strRef>
          </c:cat>
          <c:val>
            <c:numRef>
              <c:f>'Figur 16'!$C$34:$G$34</c:f>
              <c:numCache>
                <c:formatCode>0</c:formatCode>
                <c:ptCount val="5"/>
                <c:pt idx="0">
                  <c:v>11.131725417439704</c:v>
                </c:pt>
                <c:pt idx="1">
                  <c:v>8.0527086383601763</c:v>
                </c:pt>
                <c:pt idx="2">
                  <c:v>11.200000000000001</c:v>
                </c:pt>
                <c:pt idx="3">
                  <c:v>10.308056872037914</c:v>
                </c:pt>
                <c:pt idx="4">
                  <c:v>8.8838268792710693</c:v>
                </c:pt>
              </c:numCache>
            </c:numRef>
          </c:val>
          <c:extLst>
            <c:ext xmlns:c16="http://schemas.microsoft.com/office/drawing/2014/chart" uri="{C3380CC4-5D6E-409C-BE32-E72D297353CC}">
              <c16:uniqueId val="{00000002-F73A-4B5F-94DD-C3FB815BD8B0}"/>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tickLblSkip val="2"/>
        <c:noMultiLvlLbl val="0"/>
      </c:catAx>
      <c:valAx>
        <c:axId val="533070936"/>
        <c:scaling>
          <c:orientation val="minMax"/>
          <c:max val="10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r>
              <a:rPr lang="en-US" b="1"/>
              <a:t>Män</a:t>
            </a:r>
          </a:p>
        </c:rich>
      </c:tx>
      <c:overlay val="0"/>
      <c:spPr>
        <a:noFill/>
        <a:ln>
          <a:noFill/>
        </a:ln>
        <a:effectLst/>
      </c:spPr>
      <c:txPr>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manualLayout>
          <c:layoutTarget val="inner"/>
          <c:xMode val="edge"/>
          <c:yMode val="edge"/>
          <c:x val="0.12390208333333333"/>
          <c:y val="0.11315347222222222"/>
          <c:w val="0.82398888888888888"/>
          <c:h val="0.67057673611111113"/>
        </c:manualLayout>
      </c:layout>
      <c:barChart>
        <c:barDir val="col"/>
        <c:grouping val="stacked"/>
        <c:varyColors val="0"/>
        <c:ser>
          <c:idx val="0"/>
          <c:order val="0"/>
          <c:spPr>
            <a:solidFill>
              <a:srgbClr val="1E00BE"/>
            </a:solidFill>
            <a:ln>
              <a:solidFill>
                <a:srgbClr val="1E00BE"/>
              </a:solidFill>
            </a:ln>
            <a:effectLst/>
          </c:spPr>
          <c:invertIfNegative val="0"/>
          <c:cat>
            <c:strRef>
              <c:f>'Figur 17'!$C$23:$M$23</c:f>
              <c:strCache>
                <c:ptCount val="11"/>
                <c:pt idx="0">
                  <c:v>06/07</c:v>
                </c:pt>
                <c:pt idx="1">
                  <c:v>07/08</c:v>
                </c:pt>
                <c:pt idx="2">
                  <c:v>08/09</c:v>
                </c:pt>
                <c:pt idx="3">
                  <c:v>09/10</c:v>
                </c:pt>
                <c:pt idx="4">
                  <c:v>10/11</c:v>
                </c:pt>
                <c:pt idx="5">
                  <c:v>11/12</c:v>
                </c:pt>
                <c:pt idx="6">
                  <c:v>12/13</c:v>
                </c:pt>
                <c:pt idx="7">
                  <c:v>13/14</c:v>
                </c:pt>
                <c:pt idx="8">
                  <c:v>14/15</c:v>
                </c:pt>
                <c:pt idx="9">
                  <c:v>15/16</c:v>
                </c:pt>
                <c:pt idx="10">
                  <c:v>16/17</c:v>
                </c:pt>
              </c:strCache>
            </c:strRef>
          </c:cat>
          <c:val>
            <c:numRef>
              <c:f>'Figur 17'!$C$32:$M$32</c:f>
              <c:numCache>
                <c:formatCode>0</c:formatCode>
                <c:ptCount val="11"/>
                <c:pt idx="0">
                  <c:v>39.540143234074634</c:v>
                </c:pt>
                <c:pt idx="1">
                  <c:v>42.691813116159452</c:v>
                </c:pt>
                <c:pt idx="2">
                  <c:v>40.827190827190826</c:v>
                </c:pt>
                <c:pt idx="3">
                  <c:v>44.140030441400299</c:v>
                </c:pt>
                <c:pt idx="4">
                  <c:v>44.283006948831336</c:v>
                </c:pt>
                <c:pt idx="5">
                  <c:v>43.806835998745683</c:v>
                </c:pt>
                <c:pt idx="6">
                  <c:v>41.362530413625301</c:v>
                </c:pt>
                <c:pt idx="7">
                  <c:v>39.61407491486947</c:v>
                </c:pt>
                <c:pt idx="8">
                  <c:v>41.3704128440367</c:v>
                </c:pt>
                <c:pt idx="9">
                  <c:v>40.633323468481798</c:v>
                </c:pt>
                <c:pt idx="10">
                  <c:v>46.405628632609357</c:v>
                </c:pt>
              </c:numCache>
            </c:numRef>
          </c:val>
          <c:extLst>
            <c:ext xmlns:c16="http://schemas.microsoft.com/office/drawing/2014/chart" uri="{C3380CC4-5D6E-409C-BE32-E72D297353CC}">
              <c16:uniqueId val="{00000000-D581-40D9-8AFF-7C25A4CC13CD}"/>
            </c:ext>
          </c:extLst>
        </c:ser>
        <c:ser>
          <c:idx val="1"/>
          <c:order val="1"/>
          <c:spPr>
            <a:solidFill>
              <a:srgbClr val="D3D3EF"/>
            </a:solidFill>
            <a:ln>
              <a:solidFill>
                <a:srgbClr val="1E00BE"/>
              </a:solidFill>
            </a:ln>
            <a:effectLst/>
          </c:spPr>
          <c:invertIfNegative val="0"/>
          <c:cat>
            <c:strRef>
              <c:f>'Figur 17'!$C$23:$M$23</c:f>
              <c:strCache>
                <c:ptCount val="11"/>
                <c:pt idx="0">
                  <c:v>06/07</c:v>
                </c:pt>
                <c:pt idx="1">
                  <c:v>07/08</c:v>
                </c:pt>
                <c:pt idx="2">
                  <c:v>08/09</c:v>
                </c:pt>
                <c:pt idx="3">
                  <c:v>09/10</c:v>
                </c:pt>
                <c:pt idx="4">
                  <c:v>10/11</c:v>
                </c:pt>
                <c:pt idx="5">
                  <c:v>11/12</c:v>
                </c:pt>
                <c:pt idx="6">
                  <c:v>12/13</c:v>
                </c:pt>
                <c:pt idx="7">
                  <c:v>13/14</c:v>
                </c:pt>
                <c:pt idx="8">
                  <c:v>14/15</c:v>
                </c:pt>
                <c:pt idx="9">
                  <c:v>15/16</c:v>
                </c:pt>
                <c:pt idx="10">
                  <c:v>16/17</c:v>
                </c:pt>
              </c:strCache>
            </c:strRef>
          </c:cat>
          <c:val>
            <c:numRef>
              <c:f>'Figur 17'!$C$33:$M$33</c:f>
              <c:numCache>
                <c:formatCode>0</c:formatCode>
                <c:ptCount val="11"/>
                <c:pt idx="0">
                  <c:v>5.5032039200904634</c:v>
                </c:pt>
                <c:pt idx="1">
                  <c:v>4.6292327475353616</c:v>
                </c:pt>
                <c:pt idx="2">
                  <c:v>3.8493038493038494</c:v>
                </c:pt>
                <c:pt idx="3">
                  <c:v>4.9315068493150687</c:v>
                </c:pt>
                <c:pt idx="4">
                  <c:v>4.8325963360707522</c:v>
                </c:pt>
                <c:pt idx="5">
                  <c:v>4.609595484477893</c:v>
                </c:pt>
                <c:pt idx="6">
                  <c:v>4.5924574209245739</c:v>
                </c:pt>
                <c:pt idx="7">
                  <c:v>4.5402951191827468</c:v>
                </c:pt>
                <c:pt idx="8">
                  <c:v>4.5871559633027523</c:v>
                </c:pt>
                <c:pt idx="9">
                  <c:v>4.5871559633027523</c:v>
                </c:pt>
                <c:pt idx="10">
                  <c:v>4.3132456408687672</c:v>
                </c:pt>
              </c:numCache>
            </c:numRef>
          </c:val>
          <c:extLst>
            <c:ext xmlns:c16="http://schemas.microsoft.com/office/drawing/2014/chart" uri="{C3380CC4-5D6E-409C-BE32-E72D297353CC}">
              <c16:uniqueId val="{00000001-D581-40D9-8AFF-7C25A4CC13CD}"/>
            </c:ext>
          </c:extLst>
        </c:ser>
        <c:ser>
          <c:idx val="2"/>
          <c:order val="2"/>
          <c:spPr>
            <a:solidFill>
              <a:srgbClr val="EDEDFF"/>
            </a:solidFill>
            <a:ln>
              <a:solidFill>
                <a:srgbClr val="1E00BE"/>
              </a:solidFill>
            </a:ln>
            <a:effectLst/>
          </c:spPr>
          <c:invertIfNegative val="0"/>
          <c:cat>
            <c:strRef>
              <c:f>'Figur 17'!$C$23:$M$23</c:f>
              <c:strCache>
                <c:ptCount val="11"/>
                <c:pt idx="0">
                  <c:v>06/07</c:v>
                </c:pt>
                <c:pt idx="1">
                  <c:v>07/08</c:v>
                </c:pt>
                <c:pt idx="2">
                  <c:v>08/09</c:v>
                </c:pt>
                <c:pt idx="3">
                  <c:v>09/10</c:v>
                </c:pt>
                <c:pt idx="4">
                  <c:v>10/11</c:v>
                </c:pt>
                <c:pt idx="5">
                  <c:v>11/12</c:v>
                </c:pt>
                <c:pt idx="6">
                  <c:v>12/13</c:v>
                </c:pt>
                <c:pt idx="7">
                  <c:v>13/14</c:v>
                </c:pt>
                <c:pt idx="8">
                  <c:v>14/15</c:v>
                </c:pt>
                <c:pt idx="9">
                  <c:v>15/16</c:v>
                </c:pt>
                <c:pt idx="10">
                  <c:v>16/17</c:v>
                </c:pt>
              </c:strCache>
            </c:strRef>
          </c:cat>
          <c:val>
            <c:numRef>
              <c:f>'Figur 17'!$C$34:$M$34</c:f>
              <c:numCache>
                <c:formatCode>0</c:formatCode>
                <c:ptCount val="11"/>
                <c:pt idx="0">
                  <c:v>13.984168865435356</c:v>
                </c:pt>
                <c:pt idx="1">
                  <c:v>12.901843120445777</c:v>
                </c:pt>
                <c:pt idx="2">
                  <c:v>13.800163800163801</c:v>
                </c:pt>
                <c:pt idx="3">
                  <c:v>13.028919330289193</c:v>
                </c:pt>
                <c:pt idx="4">
                  <c:v>14.276689829437778</c:v>
                </c:pt>
                <c:pt idx="5">
                  <c:v>13.264346190028222</c:v>
                </c:pt>
                <c:pt idx="6">
                  <c:v>14.263990267639903</c:v>
                </c:pt>
                <c:pt idx="7">
                  <c:v>13.734392735527809</c:v>
                </c:pt>
                <c:pt idx="8">
                  <c:v>14.678899082568808</c:v>
                </c:pt>
                <c:pt idx="9">
                  <c:v>14.560520864160994</c:v>
                </c:pt>
                <c:pt idx="10">
                  <c:v>13.000917711838483</c:v>
                </c:pt>
              </c:numCache>
            </c:numRef>
          </c:val>
          <c:extLst>
            <c:ext xmlns:c16="http://schemas.microsoft.com/office/drawing/2014/chart" uri="{C3380CC4-5D6E-409C-BE32-E72D297353CC}">
              <c16:uniqueId val="{00000002-D581-40D9-8AFF-7C25A4CC13CD}"/>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tickLblSkip val="2"/>
        <c:noMultiLvlLbl val="0"/>
      </c:catAx>
      <c:valAx>
        <c:axId val="533070936"/>
        <c:scaling>
          <c:orientation val="minMax"/>
          <c:max val="10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r>
              <a:rPr lang="en-US" b="1"/>
              <a:t>Kvinnor</a:t>
            </a:r>
          </a:p>
        </c:rich>
      </c:tx>
      <c:overlay val="0"/>
      <c:spPr>
        <a:noFill/>
        <a:ln>
          <a:noFill/>
        </a:ln>
        <a:effectLst/>
      </c:spPr>
      <c:txPr>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barChart>
        <c:barDir val="col"/>
        <c:grouping val="stacked"/>
        <c:varyColors val="0"/>
        <c:ser>
          <c:idx val="0"/>
          <c:order val="0"/>
          <c:tx>
            <c:strRef>
              <c:f>'Figur 17'!$B$28</c:f>
              <c:strCache>
                <c:ptCount val="1"/>
                <c:pt idx="0">
                  <c:v>Högskoleingenjörsexamen</c:v>
                </c:pt>
              </c:strCache>
            </c:strRef>
          </c:tx>
          <c:spPr>
            <a:solidFill>
              <a:srgbClr val="1E00BE"/>
            </a:solidFill>
            <a:ln>
              <a:solidFill>
                <a:srgbClr val="1E00BE"/>
              </a:solidFill>
            </a:ln>
            <a:effectLst/>
          </c:spPr>
          <c:invertIfNegative val="0"/>
          <c:cat>
            <c:strRef>
              <c:f>'Figur 17'!$C$23:$M$23</c:f>
              <c:strCache>
                <c:ptCount val="11"/>
                <c:pt idx="0">
                  <c:v>06/07</c:v>
                </c:pt>
                <c:pt idx="1">
                  <c:v>07/08</c:v>
                </c:pt>
                <c:pt idx="2">
                  <c:v>08/09</c:v>
                </c:pt>
                <c:pt idx="3">
                  <c:v>09/10</c:v>
                </c:pt>
                <c:pt idx="4">
                  <c:v>10/11</c:v>
                </c:pt>
                <c:pt idx="5">
                  <c:v>11/12</c:v>
                </c:pt>
                <c:pt idx="6">
                  <c:v>12/13</c:v>
                </c:pt>
                <c:pt idx="7">
                  <c:v>13/14</c:v>
                </c:pt>
                <c:pt idx="8">
                  <c:v>14/15</c:v>
                </c:pt>
                <c:pt idx="9">
                  <c:v>15/16</c:v>
                </c:pt>
                <c:pt idx="10">
                  <c:v>16/17</c:v>
                </c:pt>
              </c:strCache>
            </c:strRef>
          </c:cat>
          <c:val>
            <c:numRef>
              <c:f>'Figur 17'!$C$28:$M$28</c:f>
              <c:numCache>
                <c:formatCode>0</c:formatCode>
                <c:ptCount val="11"/>
                <c:pt idx="0">
                  <c:v>43.827160493827158</c:v>
                </c:pt>
                <c:pt idx="1">
                  <c:v>43.370508054522929</c:v>
                </c:pt>
                <c:pt idx="2">
                  <c:v>47.707558859975222</c:v>
                </c:pt>
                <c:pt idx="3">
                  <c:v>52.570320077594566</c:v>
                </c:pt>
                <c:pt idx="4">
                  <c:v>52.169197396963121</c:v>
                </c:pt>
                <c:pt idx="5">
                  <c:v>52.487804878048784</c:v>
                </c:pt>
                <c:pt idx="6">
                  <c:v>54.609929078014183</c:v>
                </c:pt>
                <c:pt idx="7">
                  <c:v>51.839738348323792</c:v>
                </c:pt>
                <c:pt idx="8">
                  <c:v>52.614379084967325</c:v>
                </c:pt>
                <c:pt idx="9">
                  <c:v>51.504102096627172</c:v>
                </c:pt>
                <c:pt idx="10">
                  <c:v>56.586270871985157</c:v>
                </c:pt>
              </c:numCache>
            </c:numRef>
          </c:val>
          <c:extLst>
            <c:ext xmlns:c16="http://schemas.microsoft.com/office/drawing/2014/chart" uri="{C3380CC4-5D6E-409C-BE32-E72D297353CC}">
              <c16:uniqueId val="{00000000-DA51-47CD-A54F-63FC68E6AD04}"/>
            </c:ext>
          </c:extLst>
        </c:ser>
        <c:ser>
          <c:idx val="1"/>
          <c:order val="1"/>
          <c:tx>
            <c:strRef>
              <c:f>'Figur 17'!$B$29</c:f>
              <c:strCache>
                <c:ptCount val="1"/>
                <c:pt idx="0">
                  <c:v>Annan examen</c:v>
                </c:pt>
              </c:strCache>
            </c:strRef>
          </c:tx>
          <c:spPr>
            <a:solidFill>
              <a:srgbClr val="D3D3EF"/>
            </a:solidFill>
            <a:ln>
              <a:solidFill>
                <a:srgbClr val="1E00BE"/>
              </a:solidFill>
            </a:ln>
            <a:effectLst/>
          </c:spPr>
          <c:invertIfNegative val="0"/>
          <c:cat>
            <c:strRef>
              <c:f>'Figur 17'!$C$23:$M$23</c:f>
              <c:strCache>
                <c:ptCount val="11"/>
                <c:pt idx="0">
                  <c:v>06/07</c:v>
                </c:pt>
                <c:pt idx="1">
                  <c:v>07/08</c:v>
                </c:pt>
                <c:pt idx="2">
                  <c:v>08/09</c:v>
                </c:pt>
                <c:pt idx="3">
                  <c:v>09/10</c:v>
                </c:pt>
                <c:pt idx="4">
                  <c:v>10/11</c:v>
                </c:pt>
                <c:pt idx="5">
                  <c:v>11/12</c:v>
                </c:pt>
                <c:pt idx="6">
                  <c:v>12/13</c:v>
                </c:pt>
                <c:pt idx="7">
                  <c:v>13/14</c:v>
                </c:pt>
                <c:pt idx="8">
                  <c:v>14/15</c:v>
                </c:pt>
                <c:pt idx="9">
                  <c:v>15/16</c:v>
                </c:pt>
                <c:pt idx="10">
                  <c:v>16/17</c:v>
                </c:pt>
              </c:strCache>
            </c:strRef>
          </c:cat>
          <c:val>
            <c:numRef>
              <c:f>'Figur 17'!$C$29:$M$29</c:f>
              <c:numCache>
                <c:formatCode>0</c:formatCode>
                <c:ptCount val="11"/>
                <c:pt idx="0">
                  <c:v>11.975308641975309</c:v>
                </c:pt>
                <c:pt idx="1">
                  <c:v>8.0545229244114012</c:v>
                </c:pt>
                <c:pt idx="2">
                  <c:v>7.4349442379182156</c:v>
                </c:pt>
                <c:pt idx="3">
                  <c:v>8.4384093113482059</c:v>
                </c:pt>
                <c:pt idx="4">
                  <c:v>8.3514099783080269</c:v>
                </c:pt>
                <c:pt idx="5">
                  <c:v>7.9024390243902438</c:v>
                </c:pt>
                <c:pt idx="6">
                  <c:v>7.7127659574468082</c:v>
                </c:pt>
                <c:pt idx="7">
                  <c:v>6.7865903515944401</c:v>
                </c:pt>
                <c:pt idx="8">
                  <c:v>6.4542483660130729</c:v>
                </c:pt>
                <c:pt idx="9">
                  <c:v>6.1075660893345489</c:v>
                </c:pt>
                <c:pt idx="10">
                  <c:v>6.7717996289424862</c:v>
                </c:pt>
              </c:numCache>
            </c:numRef>
          </c:val>
          <c:extLst>
            <c:ext xmlns:c16="http://schemas.microsoft.com/office/drawing/2014/chart" uri="{C3380CC4-5D6E-409C-BE32-E72D297353CC}">
              <c16:uniqueId val="{00000001-DA51-47CD-A54F-63FC68E6AD04}"/>
            </c:ext>
          </c:extLst>
        </c:ser>
        <c:ser>
          <c:idx val="2"/>
          <c:order val="2"/>
          <c:tx>
            <c:strRef>
              <c:f>'Figur 17'!$B$30</c:f>
              <c:strCache>
                <c:ptCount val="1"/>
                <c:pt idx="0">
                  <c:v>Registrerade i högskolan</c:v>
                </c:pt>
              </c:strCache>
            </c:strRef>
          </c:tx>
          <c:spPr>
            <a:solidFill>
              <a:srgbClr val="EDEDFF"/>
            </a:solidFill>
            <a:ln>
              <a:solidFill>
                <a:srgbClr val="1E00BE"/>
              </a:solidFill>
            </a:ln>
            <a:effectLst/>
          </c:spPr>
          <c:invertIfNegative val="0"/>
          <c:cat>
            <c:strRef>
              <c:f>'Figur 17'!$C$23:$M$23</c:f>
              <c:strCache>
                <c:ptCount val="11"/>
                <c:pt idx="0">
                  <c:v>06/07</c:v>
                </c:pt>
                <c:pt idx="1">
                  <c:v>07/08</c:v>
                </c:pt>
                <c:pt idx="2">
                  <c:v>08/09</c:v>
                </c:pt>
                <c:pt idx="3">
                  <c:v>09/10</c:v>
                </c:pt>
                <c:pt idx="4">
                  <c:v>10/11</c:v>
                </c:pt>
                <c:pt idx="5">
                  <c:v>11/12</c:v>
                </c:pt>
                <c:pt idx="6">
                  <c:v>12/13</c:v>
                </c:pt>
                <c:pt idx="7">
                  <c:v>13/14</c:v>
                </c:pt>
                <c:pt idx="8">
                  <c:v>14/15</c:v>
                </c:pt>
                <c:pt idx="9">
                  <c:v>15/16</c:v>
                </c:pt>
                <c:pt idx="10">
                  <c:v>16/17</c:v>
                </c:pt>
              </c:strCache>
            </c:strRef>
          </c:cat>
          <c:val>
            <c:numRef>
              <c:f>'Figur 17'!$C$30:$M$30</c:f>
              <c:numCache>
                <c:formatCode>0</c:formatCode>
                <c:ptCount val="11"/>
                <c:pt idx="0">
                  <c:v>14.19753086419753</c:v>
                </c:pt>
                <c:pt idx="1">
                  <c:v>16.232961586121437</c:v>
                </c:pt>
                <c:pt idx="2">
                  <c:v>13.754646840148698</c:v>
                </c:pt>
                <c:pt idx="3">
                  <c:v>12.609117361784675</c:v>
                </c:pt>
                <c:pt idx="4">
                  <c:v>12.689804772234273</c:v>
                </c:pt>
                <c:pt idx="5">
                  <c:v>12.975609756097562</c:v>
                </c:pt>
                <c:pt idx="6">
                  <c:v>12.943262411347517</c:v>
                </c:pt>
                <c:pt idx="7">
                  <c:v>13.736713000817661</c:v>
                </c:pt>
                <c:pt idx="8">
                  <c:v>14.542483660130721</c:v>
                </c:pt>
                <c:pt idx="9">
                  <c:v>16.955332725615317</c:v>
                </c:pt>
                <c:pt idx="10">
                  <c:v>13.543599257884972</c:v>
                </c:pt>
              </c:numCache>
            </c:numRef>
          </c:val>
          <c:extLst>
            <c:ext xmlns:c16="http://schemas.microsoft.com/office/drawing/2014/chart" uri="{C3380CC4-5D6E-409C-BE32-E72D297353CC}">
              <c16:uniqueId val="{00000002-DA51-47CD-A54F-63FC68E6AD04}"/>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tickLblSkip val="2"/>
        <c:noMultiLvlLbl val="0"/>
      </c:catAx>
      <c:valAx>
        <c:axId val="533070936"/>
        <c:scaling>
          <c:orientation val="minMax"/>
          <c:max val="10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legend>
      <c:legendPos val="b"/>
      <c:layout>
        <c:manualLayout>
          <c:xMode val="edge"/>
          <c:yMode val="edge"/>
          <c:x val="0"/>
          <c:y val="0.87159277777777777"/>
          <c:w val="0.44245444444444443"/>
          <c:h val="0.128407222222222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r>
              <a:rPr lang="en-US" b="1"/>
              <a:t>Kvinnor</a:t>
            </a:r>
          </a:p>
        </c:rich>
      </c:tx>
      <c:overlay val="0"/>
      <c:spPr>
        <a:noFill/>
        <a:ln>
          <a:noFill/>
        </a:ln>
        <a:effectLst/>
      </c:spPr>
      <c:txPr>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manualLayout>
          <c:layoutTarget val="inner"/>
          <c:xMode val="edge"/>
          <c:yMode val="edge"/>
          <c:x val="0.12390208333333333"/>
          <c:y val="0.11315347222222222"/>
          <c:w val="0.82398888888888888"/>
          <c:h val="0.67057673611111113"/>
        </c:manualLayout>
      </c:layout>
      <c:barChart>
        <c:barDir val="col"/>
        <c:grouping val="stacked"/>
        <c:varyColors val="0"/>
        <c:ser>
          <c:idx val="0"/>
          <c:order val="0"/>
          <c:tx>
            <c:strRef>
              <c:f>'Figur 18'!$B$28</c:f>
              <c:strCache>
                <c:ptCount val="1"/>
                <c:pt idx="0">
                  <c:v>Juristexamen</c:v>
                </c:pt>
              </c:strCache>
            </c:strRef>
          </c:tx>
          <c:spPr>
            <a:solidFill>
              <a:srgbClr val="1E00BE"/>
            </a:solidFill>
            <a:ln>
              <a:solidFill>
                <a:srgbClr val="1E00BE"/>
              </a:solidFill>
            </a:ln>
            <a:effectLst/>
          </c:spPr>
          <c:invertIfNegative val="0"/>
          <c:cat>
            <c:strRef>
              <c:f>'Figur 18'!$C$23:$M$23</c:f>
              <c:strCache>
                <c:ptCount val="11"/>
                <c:pt idx="0">
                  <c:v>04/05</c:v>
                </c:pt>
                <c:pt idx="1">
                  <c:v>05/06</c:v>
                </c:pt>
                <c:pt idx="2">
                  <c:v>06/07</c:v>
                </c:pt>
                <c:pt idx="3">
                  <c:v>07/08</c:v>
                </c:pt>
                <c:pt idx="4">
                  <c:v>08/09</c:v>
                </c:pt>
                <c:pt idx="5">
                  <c:v>09/10</c:v>
                </c:pt>
                <c:pt idx="6">
                  <c:v>10/11</c:v>
                </c:pt>
                <c:pt idx="7">
                  <c:v>11/12</c:v>
                </c:pt>
                <c:pt idx="8">
                  <c:v>12/13</c:v>
                </c:pt>
                <c:pt idx="9">
                  <c:v>13/14</c:v>
                </c:pt>
                <c:pt idx="10">
                  <c:v>14/15</c:v>
                </c:pt>
              </c:strCache>
            </c:strRef>
          </c:cat>
          <c:val>
            <c:numRef>
              <c:f>'Figur 18'!$C$28:$M$28</c:f>
              <c:numCache>
                <c:formatCode>0</c:formatCode>
                <c:ptCount val="11"/>
                <c:pt idx="0">
                  <c:v>70.595238095238102</c:v>
                </c:pt>
                <c:pt idx="1">
                  <c:v>72.036082474226802</c:v>
                </c:pt>
                <c:pt idx="2">
                  <c:v>73.991031390134538</c:v>
                </c:pt>
                <c:pt idx="3">
                  <c:v>73.744075829383888</c:v>
                </c:pt>
                <c:pt idx="4">
                  <c:v>73.490276356192425</c:v>
                </c:pt>
                <c:pt idx="5">
                  <c:v>74.103942652329749</c:v>
                </c:pt>
                <c:pt idx="6">
                  <c:v>77.20338983050847</c:v>
                </c:pt>
                <c:pt idx="7">
                  <c:v>77.068345323740999</c:v>
                </c:pt>
                <c:pt idx="8">
                  <c:v>78.359683794466406</c:v>
                </c:pt>
                <c:pt idx="9">
                  <c:v>75.696445725264169</c:v>
                </c:pt>
                <c:pt idx="10">
                  <c:v>78.3</c:v>
                </c:pt>
              </c:numCache>
            </c:numRef>
          </c:val>
          <c:extLst>
            <c:ext xmlns:c16="http://schemas.microsoft.com/office/drawing/2014/chart" uri="{C3380CC4-5D6E-409C-BE32-E72D297353CC}">
              <c16:uniqueId val="{00000000-CEC0-46CF-87C9-935C728AD729}"/>
            </c:ext>
          </c:extLst>
        </c:ser>
        <c:ser>
          <c:idx val="1"/>
          <c:order val="1"/>
          <c:tx>
            <c:strRef>
              <c:f>'Figur 18'!$B$29</c:f>
              <c:strCache>
                <c:ptCount val="1"/>
                <c:pt idx="0">
                  <c:v>Annan examen</c:v>
                </c:pt>
              </c:strCache>
            </c:strRef>
          </c:tx>
          <c:spPr>
            <a:solidFill>
              <a:srgbClr val="D3D3EF"/>
            </a:solidFill>
            <a:ln>
              <a:solidFill>
                <a:srgbClr val="1E00BE"/>
              </a:solidFill>
            </a:ln>
            <a:effectLst/>
          </c:spPr>
          <c:invertIfNegative val="0"/>
          <c:cat>
            <c:strRef>
              <c:f>'Figur 18'!$C$23:$M$23</c:f>
              <c:strCache>
                <c:ptCount val="11"/>
                <c:pt idx="0">
                  <c:v>04/05</c:v>
                </c:pt>
                <c:pt idx="1">
                  <c:v>05/06</c:v>
                </c:pt>
                <c:pt idx="2">
                  <c:v>06/07</c:v>
                </c:pt>
                <c:pt idx="3">
                  <c:v>07/08</c:v>
                </c:pt>
                <c:pt idx="4">
                  <c:v>08/09</c:v>
                </c:pt>
                <c:pt idx="5">
                  <c:v>09/10</c:v>
                </c:pt>
                <c:pt idx="6">
                  <c:v>10/11</c:v>
                </c:pt>
                <c:pt idx="7">
                  <c:v>11/12</c:v>
                </c:pt>
                <c:pt idx="8">
                  <c:v>12/13</c:v>
                </c:pt>
                <c:pt idx="9">
                  <c:v>13/14</c:v>
                </c:pt>
                <c:pt idx="10">
                  <c:v>14/15</c:v>
                </c:pt>
              </c:strCache>
            </c:strRef>
          </c:cat>
          <c:val>
            <c:numRef>
              <c:f>'Figur 18'!$C$29:$M$29</c:f>
              <c:numCache>
                <c:formatCode>0</c:formatCode>
                <c:ptCount val="11"/>
                <c:pt idx="0">
                  <c:v>9.4047619047619051</c:v>
                </c:pt>
                <c:pt idx="1">
                  <c:v>7.0876288659793811</c:v>
                </c:pt>
                <c:pt idx="2">
                  <c:v>8.6322869955156953</c:v>
                </c:pt>
                <c:pt idx="3">
                  <c:v>8.4360189573459721</c:v>
                </c:pt>
                <c:pt idx="4">
                  <c:v>8.4953940634595693</c:v>
                </c:pt>
                <c:pt idx="5">
                  <c:v>8.6917562724014346</c:v>
                </c:pt>
                <c:pt idx="6">
                  <c:v>7.5423728813559325</c:v>
                </c:pt>
                <c:pt idx="7">
                  <c:v>7.7338129496402885</c:v>
                </c:pt>
                <c:pt idx="8">
                  <c:v>8.3992094861660078</c:v>
                </c:pt>
                <c:pt idx="9">
                  <c:v>9.7022094140249759</c:v>
                </c:pt>
                <c:pt idx="10">
                  <c:v>7.3999999999999995</c:v>
                </c:pt>
              </c:numCache>
            </c:numRef>
          </c:val>
          <c:extLst>
            <c:ext xmlns:c16="http://schemas.microsoft.com/office/drawing/2014/chart" uri="{C3380CC4-5D6E-409C-BE32-E72D297353CC}">
              <c16:uniqueId val="{00000001-CEC0-46CF-87C9-935C728AD729}"/>
            </c:ext>
          </c:extLst>
        </c:ser>
        <c:ser>
          <c:idx val="2"/>
          <c:order val="2"/>
          <c:tx>
            <c:strRef>
              <c:f>'Figur 18'!$B$30</c:f>
              <c:strCache>
                <c:ptCount val="1"/>
                <c:pt idx="0">
                  <c:v>Registrerade i högskolan</c:v>
                </c:pt>
              </c:strCache>
            </c:strRef>
          </c:tx>
          <c:spPr>
            <a:solidFill>
              <a:srgbClr val="EDEDFF"/>
            </a:solidFill>
            <a:ln>
              <a:solidFill>
                <a:srgbClr val="1E00BE"/>
              </a:solidFill>
            </a:ln>
            <a:effectLst/>
          </c:spPr>
          <c:invertIfNegative val="0"/>
          <c:cat>
            <c:strRef>
              <c:f>'Figur 18'!$C$23:$M$23</c:f>
              <c:strCache>
                <c:ptCount val="11"/>
                <c:pt idx="0">
                  <c:v>04/05</c:v>
                </c:pt>
                <c:pt idx="1">
                  <c:v>05/06</c:v>
                </c:pt>
                <c:pt idx="2">
                  <c:v>06/07</c:v>
                </c:pt>
                <c:pt idx="3">
                  <c:v>07/08</c:v>
                </c:pt>
                <c:pt idx="4">
                  <c:v>08/09</c:v>
                </c:pt>
                <c:pt idx="5">
                  <c:v>09/10</c:v>
                </c:pt>
                <c:pt idx="6">
                  <c:v>10/11</c:v>
                </c:pt>
                <c:pt idx="7">
                  <c:v>11/12</c:v>
                </c:pt>
                <c:pt idx="8">
                  <c:v>12/13</c:v>
                </c:pt>
                <c:pt idx="9">
                  <c:v>13/14</c:v>
                </c:pt>
                <c:pt idx="10">
                  <c:v>14/15</c:v>
                </c:pt>
              </c:strCache>
            </c:strRef>
          </c:cat>
          <c:val>
            <c:numRef>
              <c:f>'Figur 18'!$C$30:$M$30</c:f>
              <c:numCache>
                <c:formatCode>0</c:formatCode>
                <c:ptCount val="11"/>
                <c:pt idx="0">
                  <c:v>5.9523809523809517</c:v>
                </c:pt>
                <c:pt idx="1">
                  <c:v>6.0567010309278349</c:v>
                </c:pt>
                <c:pt idx="2">
                  <c:v>6.0538116591928253</c:v>
                </c:pt>
                <c:pt idx="3">
                  <c:v>6.2559241706161135</c:v>
                </c:pt>
                <c:pt idx="4">
                  <c:v>6.9600818833162741</c:v>
                </c:pt>
                <c:pt idx="5">
                  <c:v>6.4516129032258061</c:v>
                </c:pt>
                <c:pt idx="6">
                  <c:v>6.3559322033898304</c:v>
                </c:pt>
                <c:pt idx="7">
                  <c:v>6.2949640287769784</c:v>
                </c:pt>
                <c:pt idx="8">
                  <c:v>5.0395256916996045</c:v>
                </c:pt>
                <c:pt idx="9">
                  <c:v>7.4927953890489913</c:v>
                </c:pt>
                <c:pt idx="10">
                  <c:v>6.3</c:v>
                </c:pt>
              </c:numCache>
            </c:numRef>
          </c:val>
          <c:extLst>
            <c:ext xmlns:c16="http://schemas.microsoft.com/office/drawing/2014/chart" uri="{C3380CC4-5D6E-409C-BE32-E72D297353CC}">
              <c16:uniqueId val="{00000002-CEC0-46CF-87C9-935C728AD729}"/>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tickLblSkip val="2"/>
        <c:noMultiLvlLbl val="0"/>
      </c:catAx>
      <c:valAx>
        <c:axId val="533070936"/>
        <c:scaling>
          <c:orientation val="minMax"/>
          <c:max val="10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legend>
      <c:legendPos val="b"/>
      <c:layout>
        <c:manualLayout>
          <c:xMode val="edge"/>
          <c:yMode val="edge"/>
          <c:x val="0"/>
          <c:y val="0.86153958333333336"/>
          <c:w val="0.45040833333333335"/>
          <c:h val="0.13846041666666667"/>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r>
              <a:rPr lang="en-US" b="1"/>
              <a:t>Män</a:t>
            </a:r>
          </a:p>
        </c:rich>
      </c:tx>
      <c:overlay val="0"/>
      <c:spPr>
        <a:noFill/>
        <a:ln>
          <a:noFill/>
        </a:ln>
        <a:effectLst/>
      </c:spPr>
      <c:txPr>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manualLayout>
          <c:layoutTarget val="inner"/>
          <c:xMode val="edge"/>
          <c:yMode val="edge"/>
          <c:x val="0.12390208333333333"/>
          <c:y val="0.11315347222222222"/>
          <c:w val="0.82398888888888888"/>
          <c:h val="0.67057673611111113"/>
        </c:manualLayout>
      </c:layout>
      <c:barChart>
        <c:barDir val="col"/>
        <c:grouping val="stacked"/>
        <c:varyColors val="0"/>
        <c:ser>
          <c:idx val="0"/>
          <c:order val="0"/>
          <c:spPr>
            <a:solidFill>
              <a:srgbClr val="1E00BE"/>
            </a:solidFill>
            <a:ln>
              <a:solidFill>
                <a:srgbClr val="1E00BE"/>
              </a:solidFill>
            </a:ln>
            <a:effectLst/>
          </c:spPr>
          <c:invertIfNegative val="0"/>
          <c:cat>
            <c:strRef>
              <c:f>'Figur 18'!$C$23:$M$23</c:f>
              <c:strCache>
                <c:ptCount val="11"/>
                <c:pt idx="0">
                  <c:v>04/05</c:v>
                </c:pt>
                <c:pt idx="1">
                  <c:v>05/06</c:v>
                </c:pt>
                <c:pt idx="2">
                  <c:v>06/07</c:v>
                </c:pt>
                <c:pt idx="3">
                  <c:v>07/08</c:v>
                </c:pt>
                <c:pt idx="4">
                  <c:v>08/09</c:v>
                </c:pt>
                <c:pt idx="5">
                  <c:v>09/10</c:v>
                </c:pt>
                <c:pt idx="6">
                  <c:v>10/11</c:v>
                </c:pt>
                <c:pt idx="7">
                  <c:v>11/12</c:v>
                </c:pt>
                <c:pt idx="8">
                  <c:v>12/13</c:v>
                </c:pt>
                <c:pt idx="9">
                  <c:v>13/14</c:v>
                </c:pt>
                <c:pt idx="10">
                  <c:v>14/15</c:v>
                </c:pt>
              </c:strCache>
            </c:strRef>
          </c:cat>
          <c:val>
            <c:numRef>
              <c:f>'Figur 18'!$C$32:$M$32</c:f>
              <c:numCache>
                <c:formatCode>0</c:formatCode>
                <c:ptCount val="11"/>
                <c:pt idx="0">
                  <c:v>57.894736842105267</c:v>
                </c:pt>
                <c:pt idx="1">
                  <c:v>60.96</c:v>
                </c:pt>
                <c:pt idx="2">
                  <c:v>54.908485856905152</c:v>
                </c:pt>
                <c:pt idx="3">
                  <c:v>62.46153846153846</c:v>
                </c:pt>
                <c:pt idx="4">
                  <c:v>66.233766233766232</c:v>
                </c:pt>
                <c:pt idx="5">
                  <c:v>62.180200222469409</c:v>
                </c:pt>
                <c:pt idx="6">
                  <c:v>64.59854014598541</c:v>
                </c:pt>
                <c:pt idx="7">
                  <c:v>62.740076824583866</c:v>
                </c:pt>
                <c:pt idx="8">
                  <c:v>64.82670089858793</c:v>
                </c:pt>
                <c:pt idx="9">
                  <c:v>66.758620689655174</c:v>
                </c:pt>
                <c:pt idx="10">
                  <c:v>64.01673640167364</c:v>
                </c:pt>
              </c:numCache>
            </c:numRef>
          </c:val>
          <c:extLst>
            <c:ext xmlns:c16="http://schemas.microsoft.com/office/drawing/2014/chart" uri="{C3380CC4-5D6E-409C-BE32-E72D297353CC}">
              <c16:uniqueId val="{00000000-E72B-4043-96B9-C5CDD7D427FD}"/>
            </c:ext>
          </c:extLst>
        </c:ser>
        <c:ser>
          <c:idx val="1"/>
          <c:order val="1"/>
          <c:spPr>
            <a:solidFill>
              <a:srgbClr val="D3D3EF"/>
            </a:solidFill>
            <a:ln>
              <a:solidFill>
                <a:srgbClr val="1E00BE"/>
              </a:solidFill>
            </a:ln>
            <a:effectLst/>
          </c:spPr>
          <c:invertIfNegative val="0"/>
          <c:cat>
            <c:strRef>
              <c:f>'Figur 18'!$C$23:$M$23</c:f>
              <c:strCache>
                <c:ptCount val="11"/>
                <c:pt idx="0">
                  <c:v>04/05</c:v>
                </c:pt>
                <c:pt idx="1">
                  <c:v>05/06</c:v>
                </c:pt>
                <c:pt idx="2">
                  <c:v>06/07</c:v>
                </c:pt>
                <c:pt idx="3">
                  <c:v>07/08</c:v>
                </c:pt>
                <c:pt idx="4">
                  <c:v>08/09</c:v>
                </c:pt>
                <c:pt idx="5">
                  <c:v>09/10</c:v>
                </c:pt>
                <c:pt idx="6">
                  <c:v>10/11</c:v>
                </c:pt>
                <c:pt idx="7">
                  <c:v>11/12</c:v>
                </c:pt>
                <c:pt idx="8">
                  <c:v>12/13</c:v>
                </c:pt>
                <c:pt idx="9">
                  <c:v>13/14</c:v>
                </c:pt>
                <c:pt idx="10">
                  <c:v>14/15</c:v>
                </c:pt>
              </c:strCache>
            </c:strRef>
          </c:cat>
          <c:val>
            <c:numRef>
              <c:f>'Figur 18'!$C$33:$M$33</c:f>
              <c:numCache>
                <c:formatCode>0</c:formatCode>
                <c:ptCount val="11"/>
                <c:pt idx="0">
                  <c:v>6.140350877192982</c:v>
                </c:pt>
                <c:pt idx="1">
                  <c:v>8</c:v>
                </c:pt>
                <c:pt idx="2">
                  <c:v>8.3194675540765388</c:v>
                </c:pt>
                <c:pt idx="3">
                  <c:v>8.3076923076923084</c:v>
                </c:pt>
                <c:pt idx="4">
                  <c:v>7.0129870129870122</c:v>
                </c:pt>
                <c:pt idx="5">
                  <c:v>8.3426028921023345</c:v>
                </c:pt>
                <c:pt idx="6">
                  <c:v>6.9343065693430654</c:v>
                </c:pt>
                <c:pt idx="7">
                  <c:v>8.9628681177976954</c:v>
                </c:pt>
                <c:pt idx="8">
                  <c:v>9.1142490372272142</c:v>
                </c:pt>
                <c:pt idx="9">
                  <c:v>8</c:v>
                </c:pt>
                <c:pt idx="10">
                  <c:v>8.0892608089260811</c:v>
                </c:pt>
              </c:numCache>
            </c:numRef>
          </c:val>
          <c:extLst>
            <c:ext xmlns:c16="http://schemas.microsoft.com/office/drawing/2014/chart" uri="{C3380CC4-5D6E-409C-BE32-E72D297353CC}">
              <c16:uniqueId val="{00000001-E72B-4043-96B9-C5CDD7D427FD}"/>
            </c:ext>
          </c:extLst>
        </c:ser>
        <c:ser>
          <c:idx val="2"/>
          <c:order val="2"/>
          <c:spPr>
            <a:solidFill>
              <a:srgbClr val="EDEDFF"/>
            </a:solidFill>
            <a:ln>
              <a:solidFill>
                <a:srgbClr val="1E00BE"/>
              </a:solidFill>
            </a:ln>
            <a:effectLst/>
          </c:spPr>
          <c:invertIfNegative val="0"/>
          <c:cat>
            <c:strRef>
              <c:f>'Figur 18'!$C$23:$M$23</c:f>
              <c:strCache>
                <c:ptCount val="11"/>
                <c:pt idx="0">
                  <c:v>04/05</c:v>
                </c:pt>
                <c:pt idx="1">
                  <c:v>05/06</c:v>
                </c:pt>
                <c:pt idx="2">
                  <c:v>06/07</c:v>
                </c:pt>
                <c:pt idx="3">
                  <c:v>07/08</c:v>
                </c:pt>
                <c:pt idx="4">
                  <c:v>08/09</c:v>
                </c:pt>
                <c:pt idx="5">
                  <c:v>09/10</c:v>
                </c:pt>
                <c:pt idx="6">
                  <c:v>10/11</c:v>
                </c:pt>
                <c:pt idx="7">
                  <c:v>11/12</c:v>
                </c:pt>
                <c:pt idx="8">
                  <c:v>12/13</c:v>
                </c:pt>
                <c:pt idx="9">
                  <c:v>13/14</c:v>
                </c:pt>
                <c:pt idx="10">
                  <c:v>14/15</c:v>
                </c:pt>
              </c:strCache>
            </c:strRef>
          </c:cat>
          <c:val>
            <c:numRef>
              <c:f>'Figur 18'!$C$34:$M$34</c:f>
              <c:numCache>
                <c:formatCode>0</c:formatCode>
                <c:ptCount val="11"/>
                <c:pt idx="0">
                  <c:v>10.350877192982457</c:v>
                </c:pt>
                <c:pt idx="1">
                  <c:v>7.3599999999999994</c:v>
                </c:pt>
                <c:pt idx="2">
                  <c:v>9.1514143094841938</c:v>
                </c:pt>
                <c:pt idx="3">
                  <c:v>10.153846153846153</c:v>
                </c:pt>
                <c:pt idx="4">
                  <c:v>9.0909090909090917</c:v>
                </c:pt>
                <c:pt idx="5">
                  <c:v>8.3426028921023345</c:v>
                </c:pt>
                <c:pt idx="6">
                  <c:v>8.2725060827250605</c:v>
                </c:pt>
                <c:pt idx="7">
                  <c:v>11.395646606914212</c:v>
                </c:pt>
                <c:pt idx="8">
                  <c:v>8.7291399229781774</c:v>
                </c:pt>
                <c:pt idx="9">
                  <c:v>10.206896551724139</c:v>
                </c:pt>
                <c:pt idx="10">
                  <c:v>9.0655509065550905</c:v>
                </c:pt>
              </c:numCache>
            </c:numRef>
          </c:val>
          <c:extLst>
            <c:ext xmlns:c16="http://schemas.microsoft.com/office/drawing/2014/chart" uri="{C3380CC4-5D6E-409C-BE32-E72D297353CC}">
              <c16:uniqueId val="{00000002-E72B-4043-96B9-C5CDD7D427FD}"/>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tickLblSkip val="2"/>
        <c:noMultiLvlLbl val="0"/>
      </c:catAx>
      <c:valAx>
        <c:axId val="533070936"/>
        <c:scaling>
          <c:orientation val="minMax"/>
          <c:max val="10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r>
              <a:rPr lang="en-US" b="1"/>
              <a:t>Kvinnor</a:t>
            </a:r>
          </a:p>
        </c:rich>
      </c:tx>
      <c:overlay val="0"/>
      <c:spPr>
        <a:noFill/>
        <a:ln>
          <a:noFill/>
        </a:ln>
        <a:effectLst/>
      </c:spPr>
      <c:txPr>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manualLayout>
          <c:layoutTarget val="inner"/>
          <c:xMode val="edge"/>
          <c:yMode val="edge"/>
          <c:x val="0.12390208333333333"/>
          <c:y val="0.11315347222222222"/>
          <c:w val="0.82398888888888888"/>
          <c:h val="0.67057673611111113"/>
        </c:manualLayout>
      </c:layout>
      <c:barChart>
        <c:barDir val="col"/>
        <c:grouping val="stacked"/>
        <c:varyColors val="0"/>
        <c:ser>
          <c:idx val="0"/>
          <c:order val="0"/>
          <c:tx>
            <c:strRef>
              <c:f>'Figur 19'!$B$28</c:f>
              <c:strCache>
                <c:ptCount val="1"/>
                <c:pt idx="0">
                  <c:v>Läkarexamen</c:v>
                </c:pt>
              </c:strCache>
            </c:strRef>
          </c:tx>
          <c:spPr>
            <a:solidFill>
              <a:srgbClr val="1E00BE"/>
            </a:solidFill>
            <a:ln>
              <a:solidFill>
                <a:srgbClr val="1E00BE"/>
              </a:solidFill>
            </a:ln>
            <a:effectLst/>
          </c:spPr>
          <c:invertIfNegative val="0"/>
          <c:cat>
            <c:strRef>
              <c:f>'Figur 19'!$C$23:$M$23</c:f>
              <c:strCache>
                <c:ptCount val="11"/>
                <c:pt idx="0">
                  <c:v>03/04</c:v>
                </c:pt>
                <c:pt idx="1">
                  <c:v>04/05</c:v>
                </c:pt>
                <c:pt idx="2">
                  <c:v>05/06</c:v>
                </c:pt>
                <c:pt idx="3">
                  <c:v>06/07</c:v>
                </c:pt>
                <c:pt idx="4">
                  <c:v>07/08</c:v>
                </c:pt>
                <c:pt idx="5">
                  <c:v>08/09</c:v>
                </c:pt>
                <c:pt idx="6">
                  <c:v>09/10</c:v>
                </c:pt>
                <c:pt idx="7">
                  <c:v>10/11</c:v>
                </c:pt>
                <c:pt idx="8">
                  <c:v>11/12</c:v>
                </c:pt>
                <c:pt idx="9">
                  <c:v>12/13</c:v>
                </c:pt>
                <c:pt idx="10">
                  <c:v>13/14</c:v>
                </c:pt>
              </c:strCache>
            </c:strRef>
          </c:cat>
          <c:val>
            <c:numRef>
              <c:f>'Figur 19'!$C$28:$M$28</c:f>
              <c:numCache>
                <c:formatCode>0</c:formatCode>
                <c:ptCount val="11"/>
                <c:pt idx="0">
                  <c:v>89.932885906040269</c:v>
                </c:pt>
                <c:pt idx="1">
                  <c:v>90.444810543657326</c:v>
                </c:pt>
                <c:pt idx="2">
                  <c:v>90.172413793103445</c:v>
                </c:pt>
                <c:pt idx="3">
                  <c:v>90.562613430127044</c:v>
                </c:pt>
                <c:pt idx="4">
                  <c:v>91.100323624595475</c:v>
                </c:pt>
                <c:pt idx="5">
                  <c:v>90.224358974358978</c:v>
                </c:pt>
                <c:pt idx="6">
                  <c:v>92.005420054200542</c:v>
                </c:pt>
                <c:pt idx="7">
                  <c:v>86.797385620915037</c:v>
                </c:pt>
                <c:pt idx="8">
                  <c:v>89.051094890510953</c:v>
                </c:pt>
                <c:pt idx="9">
                  <c:v>89.086595492289447</c:v>
                </c:pt>
                <c:pt idx="10">
                  <c:v>84.982935153583611</c:v>
                </c:pt>
              </c:numCache>
            </c:numRef>
          </c:val>
          <c:extLst>
            <c:ext xmlns:c16="http://schemas.microsoft.com/office/drawing/2014/chart" uri="{C3380CC4-5D6E-409C-BE32-E72D297353CC}">
              <c16:uniqueId val="{00000000-3BD1-4CE9-AF80-104B5DA7272C}"/>
            </c:ext>
          </c:extLst>
        </c:ser>
        <c:ser>
          <c:idx val="1"/>
          <c:order val="1"/>
          <c:tx>
            <c:strRef>
              <c:f>'Figur 19'!$B$29</c:f>
              <c:strCache>
                <c:ptCount val="1"/>
                <c:pt idx="0">
                  <c:v>Annan examen</c:v>
                </c:pt>
              </c:strCache>
            </c:strRef>
          </c:tx>
          <c:spPr>
            <a:solidFill>
              <a:srgbClr val="D3D3EF"/>
            </a:solidFill>
            <a:ln>
              <a:solidFill>
                <a:srgbClr val="1E00BE"/>
              </a:solidFill>
            </a:ln>
            <a:effectLst/>
          </c:spPr>
          <c:invertIfNegative val="0"/>
          <c:cat>
            <c:strRef>
              <c:f>'Figur 19'!$C$23:$M$23</c:f>
              <c:strCache>
                <c:ptCount val="11"/>
                <c:pt idx="0">
                  <c:v>03/04</c:v>
                </c:pt>
                <c:pt idx="1">
                  <c:v>04/05</c:v>
                </c:pt>
                <c:pt idx="2">
                  <c:v>05/06</c:v>
                </c:pt>
                <c:pt idx="3">
                  <c:v>06/07</c:v>
                </c:pt>
                <c:pt idx="4">
                  <c:v>07/08</c:v>
                </c:pt>
                <c:pt idx="5">
                  <c:v>08/09</c:v>
                </c:pt>
                <c:pt idx="6">
                  <c:v>09/10</c:v>
                </c:pt>
                <c:pt idx="7">
                  <c:v>10/11</c:v>
                </c:pt>
                <c:pt idx="8">
                  <c:v>11/12</c:v>
                </c:pt>
                <c:pt idx="9">
                  <c:v>12/13</c:v>
                </c:pt>
                <c:pt idx="10">
                  <c:v>13/14</c:v>
                </c:pt>
              </c:strCache>
            </c:strRef>
          </c:cat>
          <c:val>
            <c:numRef>
              <c:f>'Figur 19'!$C$29:$M$29</c:f>
              <c:numCache>
                <c:formatCode>0</c:formatCode>
                <c:ptCount val="11"/>
                <c:pt idx="0">
                  <c:v>2.0134228187919461</c:v>
                </c:pt>
                <c:pt idx="1">
                  <c:v>1.4827018121911038</c:v>
                </c:pt>
                <c:pt idx="2">
                  <c:v>2.4137931034482758</c:v>
                </c:pt>
                <c:pt idx="3">
                  <c:v>3.0852994555353903</c:v>
                </c:pt>
                <c:pt idx="4">
                  <c:v>2.7508090614886731</c:v>
                </c:pt>
                <c:pt idx="5">
                  <c:v>3.3653846153846154</c:v>
                </c:pt>
                <c:pt idx="6">
                  <c:v>2.7100271002710028</c:v>
                </c:pt>
                <c:pt idx="7">
                  <c:v>4.5751633986928102</c:v>
                </c:pt>
                <c:pt idx="8">
                  <c:v>3.5279805352798053</c:v>
                </c:pt>
                <c:pt idx="9">
                  <c:v>3.6773428232502967</c:v>
                </c:pt>
                <c:pt idx="10">
                  <c:v>5.346985210466439</c:v>
                </c:pt>
              </c:numCache>
            </c:numRef>
          </c:val>
          <c:extLst>
            <c:ext xmlns:c16="http://schemas.microsoft.com/office/drawing/2014/chart" uri="{C3380CC4-5D6E-409C-BE32-E72D297353CC}">
              <c16:uniqueId val="{00000001-3BD1-4CE9-AF80-104B5DA7272C}"/>
            </c:ext>
          </c:extLst>
        </c:ser>
        <c:ser>
          <c:idx val="2"/>
          <c:order val="2"/>
          <c:tx>
            <c:strRef>
              <c:f>'Figur 19'!$B$30</c:f>
              <c:strCache>
                <c:ptCount val="1"/>
                <c:pt idx="0">
                  <c:v>Registrerade i högskolan</c:v>
                </c:pt>
              </c:strCache>
            </c:strRef>
          </c:tx>
          <c:spPr>
            <a:solidFill>
              <a:srgbClr val="EDEDFF"/>
            </a:solidFill>
            <a:ln>
              <a:solidFill>
                <a:srgbClr val="1E00BE"/>
              </a:solidFill>
            </a:ln>
            <a:effectLst/>
          </c:spPr>
          <c:invertIfNegative val="0"/>
          <c:cat>
            <c:strRef>
              <c:f>'Figur 19'!$C$23:$M$23</c:f>
              <c:strCache>
                <c:ptCount val="11"/>
                <c:pt idx="0">
                  <c:v>03/04</c:v>
                </c:pt>
                <c:pt idx="1">
                  <c:v>04/05</c:v>
                </c:pt>
                <c:pt idx="2">
                  <c:v>05/06</c:v>
                </c:pt>
                <c:pt idx="3">
                  <c:v>06/07</c:v>
                </c:pt>
                <c:pt idx="4">
                  <c:v>07/08</c:v>
                </c:pt>
                <c:pt idx="5">
                  <c:v>08/09</c:v>
                </c:pt>
                <c:pt idx="6">
                  <c:v>09/10</c:v>
                </c:pt>
                <c:pt idx="7">
                  <c:v>10/11</c:v>
                </c:pt>
                <c:pt idx="8">
                  <c:v>11/12</c:v>
                </c:pt>
                <c:pt idx="9">
                  <c:v>12/13</c:v>
                </c:pt>
                <c:pt idx="10">
                  <c:v>13/14</c:v>
                </c:pt>
              </c:strCache>
            </c:strRef>
          </c:cat>
          <c:val>
            <c:numRef>
              <c:f>'Figur 19'!$C$30:$M$30</c:f>
              <c:numCache>
                <c:formatCode>0</c:formatCode>
                <c:ptCount val="11"/>
                <c:pt idx="0">
                  <c:v>2.8523489932885906</c:v>
                </c:pt>
                <c:pt idx="1">
                  <c:v>3.7891268533772648</c:v>
                </c:pt>
                <c:pt idx="2">
                  <c:v>2.2413793103448274</c:v>
                </c:pt>
                <c:pt idx="3">
                  <c:v>1.2704174228675136</c:v>
                </c:pt>
                <c:pt idx="4">
                  <c:v>2.7508090614886731</c:v>
                </c:pt>
                <c:pt idx="5">
                  <c:v>3.0448717948717947</c:v>
                </c:pt>
                <c:pt idx="6">
                  <c:v>2.5745257452574526</c:v>
                </c:pt>
                <c:pt idx="7">
                  <c:v>4.4444444444444446</c:v>
                </c:pt>
                <c:pt idx="8">
                  <c:v>3.0413625304136254</c:v>
                </c:pt>
                <c:pt idx="9">
                  <c:v>3.6773428232502967</c:v>
                </c:pt>
                <c:pt idx="10">
                  <c:v>5.6882821387940838</c:v>
                </c:pt>
              </c:numCache>
            </c:numRef>
          </c:val>
          <c:extLst>
            <c:ext xmlns:c16="http://schemas.microsoft.com/office/drawing/2014/chart" uri="{C3380CC4-5D6E-409C-BE32-E72D297353CC}">
              <c16:uniqueId val="{00000002-3BD1-4CE9-AF80-104B5DA7272C}"/>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tickLblSkip val="2"/>
        <c:noMultiLvlLbl val="0"/>
      </c:catAx>
      <c:valAx>
        <c:axId val="533070936"/>
        <c:scaling>
          <c:orientation val="minMax"/>
          <c:max val="100"/>
          <c:min val="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legend>
      <c:legendPos val="b"/>
      <c:layout>
        <c:manualLayout>
          <c:xMode val="edge"/>
          <c:yMode val="edge"/>
          <c:x val="0"/>
          <c:y val="0.86153958333333336"/>
          <c:w val="0.45481805555555549"/>
          <c:h val="0.13846041666666667"/>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r>
              <a:rPr lang="en-US" b="1"/>
              <a:t>Män</a:t>
            </a:r>
          </a:p>
        </c:rich>
      </c:tx>
      <c:overlay val="0"/>
      <c:spPr>
        <a:noFill/>
        <a:ln>
          <a:noFill/>
        </a:ln>
        <a:effectLst/>
      </c:spPr>
      <c:txPr>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manualLayout>
          <c:layoutTarget val="inner"/>
          <c:xMode val="edge"/>
          <c:yMode val="edge"/>
          <c:x val="0.12390208333333333"/>
          <c:y val="0.11315347222222222"/>
          <c:w val="0.82398888888888888"/>
          <c:h val="0.67057673611111113"/>
        </c:manualLayout>
      </c:layout>
      <c:barChart>
        <c:barDir val="col"/>
        <c:grouping val="stacked"/>
        <c:varyColors val="0"/>
        <c:ser>
          <c:idx val="0"/>
          <c:order val="0"/>
          <c:spPr>
            <a:solidFill>
              <a:srgbClr val="1E00BE"/>
            </a:solidFill>
            <a:ln>
              <a:solidFill>
                <a:srgbClr val="1E00BE"/>
              </a:solidFill>
            </a:ln>
            <a:effectLst/>
          </c:spPr>
          <c:invertIfNegative val="0"/>
          <c:cat>
            <c:strRef>
              <c:f>'Figur 19'!$C$23:$M$23</c:f>
              <c:strCache>
                <c:ptCount val="11"/>
                <c:pt idx="0">
                  <c:v>03/04</c:v>
                </c:pt>
                <c:pt idx="1">
                  <c:v>04/05</c:v>
                </c:pt>
                <c:pt idx="2">
                  <c:v>05/06</c:v>
                </c:pt>
                <c:pt idx="3">
                  <c:v>06/07</c:v>
                </c:pt>
                <c:pt idx="4">
                  <c:v>07/08</c:v>
                </c:pt>
                <c:pt idx="5">
                  <c:v>08/09</c:v>
                </c:pt>
                <c:pt idx="6">
                  <c:v>09/10</c:v>
                </c:pt>
                <c:pt idx="7">
                  <c:v>10/11</c:v>
                </c:pt>
                <c:pt idx="8">
                  <c:v>11/12</c:v>
                </c:pt>
                <c:pt idx="9">
                  <c:v>12/13</c:v>
                </c:pt>
                <c:pt idx="10">
                  <c:v>13/14</c:v>
                </c:pt>
              </c:strCache>
            </c:strRef>
          </c:cat>
          <c:val>
            <c:numRef>
              <c:f>'Figur 19'!$C$32:$M$32</c:f>
              <c:numCache>
                <c:formatCode>0</c:formatCode>
                <c:ptCount val="11"/>
                <c:pt idx="0">
                  <c:v>86.40167364016736</c:v>
                </c:pt>
                <c:pt idx="1">
                  <c:v>84.615384615384613</c:v>
                </c:pt>
                <c:pt idx="2">
                  <c:v>84.909456740442664</c:v>
                </c:pt>
                <c:pt idx="3">
                  <c:v>85.662431941923785</c:v>
                </c:pt>
                <c:pt idx="4">
                  <c:v>85.925925925925924</c:v>
                </c:pt>
                <c:pt idx="5">
                  <c:v>84.154929577464785</c:v>
                </c:pt>
                <c:pt idx="6">
                  <c:v>83.28173374613003</c:v>
                </c:pt>
                <c:pt idx="7">
                  <c:v>83.746130030959748</c:v>
                </c:pt>
                <c:pt idx="8">
                  <c:v>79.61696306429549</c:v>
                </c:pt>
                <c:pt idx="9">
                  <c:v>82.475660639777473</c:v>
                </c:pt>
                <c:pt idx="10">
                  <c:v>80.758807588075882</c:v>
                </c:pt>
              </c:numCache>
            </c:numRef>
          </c:val>
          <c:extLst>
            <c:ext xmlns:c16="http://schemas.microsoft.com/office/drawing/2014/chart" uri="{C3380CC4-5D6E-409C-BE32-E72D297353CC}">
              <c16:uniqueId val="{00000000-0800-4FAF-A589-18780F0555D5}"/>
            </c:ext>
          </c:extLst>
        </c:ser>
        <c:ser>
          <c:idx val="1"/>
          <c:order val="1"/>
          <c:spPr>
            <a:solidFill>
              <a:srgbClr val="D3D3EF"/>
            </a:solidFill>
            <a:ln>
              <a:solidFill>
                <a:srgbClr val="1E00BE"/>
              </a:solidFill>
            </a:ln>
            <a:effectLst/>
          </c:spPr>
          <c:invertIfNegative val="0"/>
          <c:cat>
            <c:strRef>
              <c:f>'Figur 19'!$C$23:$M$23</c:f>
              <c:strCache>
                <c:ptCount val="11"/>
                <c:pt idx="0">
                  <c:v>03/04</c:v>
                </c:pt>
                <c:pt idx="1">
                  <c:v>04/05</c:v>
                </c:pt>
                <c:pt idx="2">
                  <c:v>05/06</c:v>
                </c:pt>
                <c:pt idx="3">
                  <c:v>06/07</c:v>
                </c:pt>
                <c:pt idx="4">
                  <c:v>07/08</c:v>
                </c:pt>
                <c:pt idx="5">
                  <c:v>08/09</c:v>
                </c:pt>
                <c:pt idx="6">
                  <c:v>09/10</c:v>
                </c:pt>
                <c:pt idx="7">
                  <c:v>10/11</c:v>
                </c:pt>
                <c:pt idx="8">
                  <c:v>11/12</c:v>
                </c:pt>
                <c:pt idx="9">
                  <c:v>12/13</c:v>
                </c:pt>
                <c:pt idx="10">
                  <c:v>13/14</c:v>
                </c:pt>
              </c:strCache>
            </c:strRef>
          </c:cat>
          <c:val>
            <c:numRef>
              <c:f>'Figur 19'!$C$33:$M$33</c:f>
              <c:numCache>
                <c:formatCode>0</c:formatCode>
                <c:ptCount val="11"/>
                <c:pt idx="0">
                  <c:v>1.6736401673640167</c:v>
                </c:pt>
                <c:pt idx="1">
                  <c:v>2.8571428571428572</c:v>
                </c:pt>
                <c:pt idx="2">
                  <c:v>2.8169014084507045</c:v>
                </c:pt>
                <c:pt idx="3">
                  <c:v>3.2667876588021776</c:v>
                </c:pt>
                <c:pt idx="4">
                  <c:v>2.7777777777777777</c:v>
                </c:pt>
                <c:pt idx="5">
                  <c:v>2.640845070422535</c:v>
                </c:pt>
                <c:pt idx="6">
                  <c:v>3.2507739938080498</c:v>
                </c:pt>
                <c:pt idx="7">
                  <c:v>4.7987616099071211</c:v>
                </c:pt>
                <c:pt idx="8">
                  <c:v>3.5567715458276332</c:v>
                </c:pt>
                <c:pt idx="9">
                  <c:v>2.0862308762169679</c:v>
                </c:pt>
                <c:pt idx="10">
                  <c:v>6.0975609756097562</c:v>
                </c:pt>
              </c:numCache>
            </c:numRef>
          </c:val>
          <c:extLst>
            <c:ext xmlns:c16="http://schemas.microsoft.com/office/drawing/2014/chart" uri="{C3380CC4-5D6E-409C-BE32-E72D297353CC}">
              <c16:uniqueId val="{00000001-0800-4FAF-A589-18780F0555D5}"/>
            </c:ext>
          </c:extLst>
        </c:ser>
        <c:ser>
          <c:idx val="2"/>
          <c:order val="2"/>
          <c:spPr>
            <a:solidFill>
              <a:srgbClr val="EDEDFF"/>
            </a:solidFill>
            <a:ln>
              <a:solidFill>
                <a:srgbClr val="1E00BE"/>
              </a:solidFill>
            </a:ln>
            <a:effectLst/>
          </c:spPr>
          <c:invertIfNegative val="0"/>
          <c:cat>
            <c:strRef>
              <c:f>'Figur 19'!$C$23:$M$23</c:f>
              <c:strCache>
                <c:ptCount val="11"/>
                <c:pt idx="0">
                  <c:v>03/04</c:v>
                </c:pt>
                <c:pt idx="1">
                  <c:v>04/05</c:v>
                </c:pt>
                <c:pt idx="2">
                  <c:v>05/06</c:v>
                </c:pt>
                <c:pt idx="3">
                  <c:v>06/07</c:v>
                </c:pt>
                <c:pt idx="4">
                  <c:v>07/08</c:v>
                </c:pt>
                <c:pt idx="5">
                  <c:v>08/09</c:v>
                </c:pt>
                <c:pt idx="6">
                  <c:v>09/10</c:v>
                </c:pt>
                <c:pt idx="7">
                  <c:v>10/11</c:v>
                </c:pt>
                <c:pt idx="8">
                  <c:v>11/12</c:v>
                </c:pt>
                <c:pt idx="9">
                  <c:v>12/13</c:v>
                </c:pt>
                <c:pt idx="10">
                  <c:v>13/14</c:v>
                </c:pt>
              </c:strCache>
            </c:strRef>
          </c:cat>
          <c:val>
            <c:numRef>
              <c:f>'Figur 19'!$C$34:$M$34</c:f>
              <c:numCache>
                <c:formatCode>0</c:formatCode>
                <c:ptCount val="11"/>
                <c:pt idx="0">
                  <c:v>4.8117154811715483</c:v>
                </c:pt>
                <c:pt idx="1">
                  <c:v>5.0549450549450547</c:v>
                </c:pt>
                <c:pt idx="2">
                  <c:v>4.4265593561368206</c:v>
                </c:pt>
                <c:pt idx="3">
                  <c:v>4.5372050816696916</c:v>
                </c:pt>
                <c:pt idx="4">
                  <c:v>5</c:v>
                </c:pt>
                <c:pt idx="5">
                  <c:v>4.401408450704225</c:v>
                </c:pt>
                <c:pt idx="6">
                  <c:v>4.643962848297214</c:v>
                </c:pt>
                <c:pt idx="7">
                  <c:v>4.643962848297214</c:v>
                </c:pt>
                <c:pt idx="8">
                  <c:v>5.8823529411764701</c:v>
                </c:pt>
                <c:pt idx="9">
                  <c:v>7.3713490959666199</c:v>
                </c:pt>
                <c:pt idx="10">
                  <c:v>5.1490514905149052</c:v>
                </c:pt>
              </c:numCache>
            </c:numRef>
          </c:val>
          <c:extLst>
            <c:ext xmlns:c16="http://schemas.microsoft.com/office/drawing/2014/chart" uri="{C3380CC4-5D6E-409C-BE32-E72D297353CC}">
              <c16:uniqueId val="{00000002-0800-4FAF-A589-18780F0555D5}"/>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tickLblSkip val="2"/>
        <c:noMultiLvlLbl val="0"/>
      </c:catAx>
      <c:valAx>
        <c:axId val="533070936"/>
        <c:scaling>
          <c:orientation val="minMax"/>
          <c:max val="10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r>
              <a:rPr lang="en-US" b="1"/>
              <a:t>Kvinnor</a:t>
            </a:r>
          </a:p>
        </c:rich>
      </c:tx>
      <c:overlay val="0"/>
      <c:spPr>
        <a:noFill/>
        <a:ln>
          <a:noFill/>
        </a:ln>
        <a:effectLst/>
      </c:spPr>
      <c:txPr>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manualLayout>
          <c:layoutTarget val="inner"/>
          <c:xMode val="edge"/>
          <c:yMode val="edge"/>
          <c:x val="0.12390208333333333"/>
          <c:y val="0.11315347222222222"/>
          <c:w val="0.82398888888888888"/>
          <c:h val="0.67057673611111113"/>
        </c:manualLayout>
      </c:layout>
      <c:barChart>
        <c:barDir val="col"/>
        <c:grouping val="stacked"/>
        <c:varyColors val="0"/>
        <c:ser>
          <c:idx val="0"/>
          <c:order val="0"/>
          <c:tx>
            <c:strRef>
              <c:f>'Figur 20'!$B$28</c:f>
              <c:strCache>
                <c:ptCount val="1"/>
                <c:pt idx="0">
                  <c:v>Psykologexamen</c:v>
                </c:pt>
              </c:strCache>
            </c:strRef>
          </c:tx>
          <c:spPr>
            <a:solidFill>
              <a:srgbClr val="1E00BE"/>
            </a:solidFill>
            <a:ln>
              <a:solidFill>
                <a:srgbClr val="1E00BE"/>
              </a:solidFill>
            </a:ln>
            <a:effectLst/>
          </c:spPr>
          <c:invertIfNegative val="0"/>
          <c:cat>
            <c:strRef>
              <c:f>'Figur 20'!$C$23:$M$23</c:f>
              <c:strCache>
                <c:ptCount val="11"/>
                <c:pt idx="0">
                  <c:v>04/05</c:v>
                </c:pt>
                <c:pt idx="1">
                  <c:v>05/06</c:v>
                </c:pt>
                <c:pt idx="2">
                  <c:v>06/07</c:v>
                </c:pt>
                <c:pt idx="3">
                  <c:v>07/08</c:v>
                </c:pt>
                <c:pt idx="4">
                  <c:v>08/09</c:v>
                </c:pt>
                <c:pt idx="5">
                  <c:v>09/10</c:v>
                </c:pt>
                <c:pt idx="6">
                  <c:v>10/11</c:v>
                </c:pt>
                <c:pt idx="7">
                  <c:v>11/12</c:v>
                </c:pt>
                <c:pt idx="8">
                  <c:v>12/13</c:v>
                </c:pt>
                <c:pt idx="9">
                  <c:v>13/14</c:v>
                </c:pt>
                <c:pt idx="10">
                  <c:v>14/15</c:v>
                </c:pt>
              </c:strCache>
            </c:strRef>
          </c:cat>
          <c:val>
            <c:numRef>
              <c:f>'Figur 20'!$C$28:$M$28</c:f>
              <c:numCache>
                <c:formatCode>0</c:formatCode>
                <c:ptCount val="11"/>
                <c:pt idx="0">
                  <c:v>83.185840707964601</c:v>
                </c:pt>
                <c:pt idx="1">
                  <c:v>84.084084084084083</c:v>
                </c:pt>
                <c:pt idx="2">
                  <c:v>87.172011661807574</c:v>
                </c:pt>
                <c:pt idx="3">
                  <c:v>79.63446475195822</c:v>
                </c:pt>
                <c:pt idx="4">
                  <c:v>83.111111111111114</c:v>
                </c:pt>
                <c:pt idx="5">
                  <c:v>82.969432314410483</c:v>
                </c:pt>
                <c:pt idx="6">
                  <c:v>78.48101265822784</c:v>
                </c:pt>
                <c:pt idx="7">
                  <c:v>79.876796714579058</c:v>
                </c:pt>
                <c:pt idx="8">
                  <c:v>78.555304740406314</c:v>
                </c:pt>
                <c:pt idx="9">
                  <c:v>76.073619631901849</c:v>
                </c:pt>
                <c:pt idx="10">
                  <c:v>78.400000000000006</c:v>
                </c:pt>
              </c:numCache>
            </c:numRef>
          </c:val>
          <c:extLst>
            <c:ext xmlns:c16="http://schemas.microsoft.com/office/drawing/2014/chart" uri="{C3380CC4-5D6E-409C-BE32-E72D297353CC}">
              <c16:uniqueId val="{00000000-3FA6-4CF3-86DC-9E7A8F41EDB2}"/>
            </c:ext>
          </c:extLst>
        </c:ser>
        <c:ser>
          <c:idx val="1"/>
          <c:order val="1"/>
          <c:tx>
            <c:strRef>
              <c:f>'Figur 20'!$B$29</c:f>
              <c:strCache>
                <c:ptCount val="1"/>
                <c:pt idx="0">
                  <c:v>Annan examen</c:v>
                </c:pt>
              </c:strCache>
            </c:strRef>
          </c:tx>
          <c:spPr>
            <a:solidFill>
              <a:srgbClr val="D3D3EF"/>
            </a:solidFill>
            <a:ln>
              <a:solidFill>
                <a:srgbClr val="1E00BE"/>
              </a:solidFill>
            </a:ln>
            <a:effectLst/>
          </c:spPr>
          <c:invertIfNegative val="0"/>
          <c:cat>
            <c:strRef>
              <c:f>'Figur 20'!$C$23:$M$23</c:f>
              <c:strCache>
                <c:ptCount val="11"/>
                <c:pt idx="0">
                  <c:v>04/05</c:v>
                </c:pt>
                <c:pt idx="1">
                  <c:v>05/06</c:v>
                </c:pt>
                <c:pt idx="2">
                  <c:v>06/07</c:v>
                </c:pt>
                <c:pt idx="3">
                  <c:v>07/08</c:v>
                </c:pt>
                <c:pt idx="4">
                  <c:v>08/09</c:v>
                </c:pt>
                <c:pt idx="5">
                  <c:v>09/10</c:v>
                </c:pt>
                <c:pt idx="6">
                  <c:v>10/11</c:v>
                </c:pt>
                <c:pt idx="7">
                  <c:v>11/12</c:v>
                </c:pt>
                <c:pt idx="8">
                  <c:v>12/13</c:v>
                </c:pt>
                <c:pt idx="9">
                  <c:v>13/14</c:v>
                </c:pt>
                <c:pt idx="10">
                  <c:v>14/15</c:v>
                </c:pt>
              </c:strCache>
            </c:strRef>
          </c:cat>
          <c:val>
            <c:numRef>
              <c:f>'Figur 20'!$C$29:$M$29</c:f>
              <c:numCache>
                <c:formatCode>0</c:formatCode>
                <c:ptCount val="11"/>
                <c:pt idx="0">
                  <c:v>2.9498525073746311</c:v>
                </c:pt>
                <c:pt idx="1">
                  <c:v>3.303303303303303</c:v>
                </c:pt>
                <c:pt idx="2">
                  <c:v>3.7900874635568513</c:v>
                </c:pt>
                <c:pt idx="3">
                  <c:v>7.0496083550913839</c:v>
                </c:pt>
                <c:pt idx="4">
                  <c:v>4.8888888888888893</c:v>
                </c:pt>
                <c:pt idx="5">
                  <c:v>6.1135371179039302</c:v>
                </c:pt>
                <c:pt idx="6">
                  <c:v>8.0168776371308024</c:v>
                </c:pt>
                <c:pt idx="7">
                  <c:v>5.5441478439425058</c:v>
                </c:pt>
                <c:pt idx="8">
                  <c:v>6.772009029345373</c:v>
                </c:pt>
                <c:pt idx="9">
                  <c:v>7.9754601226993866</c:v>
                </c:pt>
                <c:pt idx="10">
                  <c:v>9.6</c:v>
                </c:pt>
              </c:numCache>
            </c:numRef>
          </c:val>
          <c:extLst>
            <c:ext xmlns:c16="http://schemas.microsoft.com/office/drawing/2014/chart" uri="{C3380CC4-5D6E-409C-BE32-E72D297353CC}">
              <c16:uniqueId val="{00000001-3FA6-4CF3-86DC-9E7A8F41EDB2}"/>
            </c:ext>
          </c:extLst>
        </c:ser>
        <c:ser>
          <c:idx val="2"/>
          <c:order val="2"/>
          <c:tx>
            <c:strRef>
              <c:f>'Figur 20'!$B$30</c:f>
              <c:strCache>
                <c:ptCount val="1"/>
                <c:pt idx="0">
                  <c:v>Registrerade i högskolan</c:v>
                </c:pt>
              </c:strCache>
            </c:strRef>
          </c:tx>
          <c:spPr>
            <a:solidFill>
              <a:srgbClr val="EDEDFF"/>
            </a:solidFill>
            <a:ln>
              <a:solidFill>
                <a:srgbClr val="1E00BE"/>
              </a:solidFill>
            </a:ln>
            <a:effectLst/>
          </c:spPr>
          <c:invertIfNegative val="0"/>
          <c:cat>
            <c:strRef>
              <c:f>'Figur 20'!$C$23:$M$23</c:f>
              <c:strCache>
                <c:ptCount val="11"/>
                <c:pt idx="0">
                  <c:v>04/05</c:v>
                </c:pt>
                <c:pt idx="1">
                  <c:v>05/06</c:v>
                </c:pt>
                <c:pt idx="2">
                  <c:v>06/07</c:v>
                </c:pt>
                <c:pt idx="3">
                  <c:v>07/08</c:v>
                </c:pt>
                <c:pt idx="4">
                  <c:v>08/09</c:v>
                </c:pt>
                <c:pt idx="5">
                  <c:v>09/10</c:v>
                </c:pt>
                <c:pt idx="6">
                  <c:v>10/11</c:v>
                </c:pt>
                <c:pt idx="7">
                  <c:v>11/12</c:v>
                </c:pt>
                <c:pt idx="8">
                  <c:v>12/13</c:v>
                </c:pt>
                <c:pt idx="9">
                  <c:v>13/14</c:v>
                </c:pt>
                <c:pt idx="10">
                  <c:v>14/15</c:v>
                </c:pt>
              </c:strCache>
            </c:strRef>
          </c:cat>
          <c:val>
            <c:numRef>
              <c:f>'Figur 20'!$C$30:$M$30</c:f>
              <c:numCache>
                <c:formatCode>0</c:formatCode>
                <c:ptCount val="11"/>
                <c:pt idx="0">
                  <c:v>4.71976401179941</c:v>
                </c:pt>
                <c:pt idx="1">
                  <c:v>6.0060060060060056</c:v>
                </c:pt>
                <c:pt idx="2">
                  <c:v>3.7900874635568513</c:v>
                </c:pt>
                <c:pt idx="3">
                  <c:v>5.7441253263707575</c:v>
                </c:pt>
                <c:pt idx="4">
                  <c:v>4</c:v>
                </c:pt>
                <c:pt idx="5">
                  <c:v>5.4585152838427948</c:v>
                </c:pt>
                <c:pt idx="6">
                  <c:v>6.1181434599156121</c:v>
                </c:pt>
                <c:pt idx="7">
                  <c:v>7.3921971252566738</c:v>
                </c:pt>
                <c:pt idx="8">
                  <c:v>7.4492099322799099</c:v>
                </c:pt>
                <c:pt idx="9">
                  <c:v>8.5889570552147241</c:v>
                </c:pt>
                <c:pt idx="10">
                  <c:v>5.6000000000000005</c:v>
                </c:pt>
              </c:numCache>
            </c:numRef>
          </c:val>
          <c:extLst>
            <c:ext xmlns:c16="http://schemas.microsoft.com/office/drawing/2014/chart" uri="{C3380CC4-5D6E-409C-BE32-E72D297353CC}">
              <c16:uniqueId val="{00000002-3FA6-4CF3-86DC-9E7A8F41EDB2}"/>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tickLblSkip val="2"/>
        <c:noMultiLvlLbl val="0"/>
      </c:catAx>
      <c:valAx>
        <c:axId val="533070936"/>
        <c:scaling>
          <c:orientation val="minMax"/>
          <c:max val="10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legend>
      <c:legendPos val="b"/>
      <c:layout>
        <c:manualLayout>
          <c:xMode val="edge"/>
          <c:yMode val="edge"/>
          <c:x val="0"/>
          <c:y val="0.86153958333333336"/>
          <c:w val="0.44599861111111111"/>
          <c:h val="0.13846041666666667"/>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r>
              <a:rPr lang="en-US" b="1"/>
              <a:t>Män</a:t>
            </a:r>
          </a:p>
        </c:rich>
      </c:tx>
      <c:overlay val="0"/>
      <c:spPr>
        <a:noFill/>
        <a:ln>
          <a:noFill/>
        </a:ln>
        <a:effectLst/>
      </c:spPr>
      <c:txPr>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manualLayout>
          <c:layoutTarget val="inner"/>
          <c:xMode val="edge"/>
          <c:yMode val="edge"/>
          <c:x val="0.12390208333333333"/>
          <c:y val="0.11315347222222222"/>
          <c:w val="0.82398888888888888"/>
          <c:h val="0.67057673611111113"/>
        </c:manualLayout>
      </c:layout>
      <c:barChart>
        <c:barDir val="col"/>
        <c:grouping val="stacked"/>
        <c:varyColors val="0"/>
        <c:ser>
          <c:idx val="0"/>
          <c:order val="0"/>
          <c:spPr>
            <a:solidFill>
              <a:srgbClr val="1E00BE"/>
            </a:solidFill>
            <a:ln>
              <a:solidFill>
                <a:srgbClr val="1E00BE"/>
              </a:solidFill>
            </a:ln>
            <a:effectLst/>
          </c:spPr>
          <c:invertIfNegative val="0"/>
          <c:cat>
            <c:strRef>
              <c:f>'Figur 20'!$C$23:$M$23</c:f>
              <c:strCache>
                <c:ptCount val="11"/>
                <c:pt idx="0">
                  <c:v>04/05</c:v>
                </c:pt>
                <c:pt idx="1">
                  <c:v>05/06</c:v>
                </c:pt>
                <c:pt idx="2">
                  <c:v>06/07</c:v>
                </c:pt>
                <c:pt idx="3">
                  <c:v>07/08</c:v>
                </c:pt>
                <c:pt idx="4">
                  <c:v>08/09</c:v>
                </c:pt>
                <c:pt idx="5">
                  <c:v>09/10</c:v>
                </c:pt>
                <c:pt idx="6">
                  <c:v>10/11</c:v>
                </c:pt>
                <c:pt idx="7">
                  <c:v>11/12</c:v>
                </c:pt>
                <c:pt idx="8">
                  <c:v>12/13</c:v>
                </c:pt>
                <c:pt idx="9">
                  <c:v>13/14</c:v>
                </c:pt>
                <c:pt idx="10">
                  <c:v>14/15</c:v>
                </c:pt>
              </c:strCache>
            </c:strRef>
          </c:cat>
          <c:val>
            <c:numRef>
              <c:f>'Figur 20'!$C$32:$M$32</c:f>
              <c:numCache>
                <c:formatCode>0</c:formatCode>
                <c:ptCount val="11"/>
                <c:pt idx="0">
                  <c:v>77.157360406091371</c:v>
                </c:pt>
                <c:pt idx="1">
                  <c:v>71.929824561403507</c:v>
                </c:pt>
                <c:pt idx="2">
                  <c:v>68.59903381642512</c:v>
                </c:pt>
                <c:pt idx="3">
                  <c:v>68.911917098445599</c:v>
                </c:pt>
                <c:pt idx="4">
                  <c:v>72.195121951219505</c:v>
                </c:pt>
                <c:pt idx="5">
                  <c:v>73.786407766990294</c:v>
                </c:pt>
                <c:pt idx="6">
                  <c:v>69.230769230769226</c:v>
                </c:pt>
                <c:pt idx="7">
                  <c:v>64.224137931034491</c:v>
                </c:pt>
                <c:pt idx="8">
                  <c:v>61.702127659574465</c:v>
                </c:pt>
                <c:pt idx="9">
                  <c:v>64.840182648401822</c:v>
                </c:pt>
                <c:pt idx="10">
                  <c:v>72</c:v>
                </c:pt>
              </c:numCache>
            </c:numRef>
          </c:val>
          <c:extLst>
            <c:ext xmlns:c16="http://schemas.microsoft.com/office/drawing/2014/chart" uri="{C3380CC4-5D6E-409C-BE32-E72D297353CC}">
              <c16:uniqueId val="{00000000-B9B9-4460-A7BA-CE9BA9A45E37}"/>
            </c:ext>
          </c:extLst>
        </c:ser>
        <c:ser>
          <c:idx val="1"/>
          <c:order val="1"/>
          <c:spPr>
            <a:solidFill>
              <a:srgbClr val="D3D3EF"/>
            </a:solidFill>
            <a:ln>
              <a:solidFill>
                <a:srgbClr val="1E00BE"/>
              </a:solidFill>
            </a:ln>
            <a:effectLst/>
          </c:spPr>
          <c:invertIfNegative val="0"/>
          <c:cat>
            <c:strRef>
              <c:f>'Figur 20'!$C$23:$M$23</c:f>
              <c:strCache>
                <c:ptCount val="11"/>
                <c:pt idx="0">
                  <c:v>04/05</c:v>
                </c:pt>
                <c:pt idx="1">
                  <c:v>05/06</c:v>
                </c:pt>
                <c:pt idx="2">
                  <c:v>06/07</c:v>
                </c:pt>
                <c:pt idx="3">
                  <c:v>07/08</c:v>
                </c:pt>
                <c:pt idx="4">
                  <c:v>08/09</c:v>
                </c:pt>
                <c:pt idx="5">
                  <c:v>09/10</c:v>
                </c:pt>
                <c:pt idx="6">
                  <c:v>10/11</c:v>
                </c:pt>
                <c:pt idx="7">
                  <c:v>11/12</c:v>
                </c:pt>
                <c:pt idx="8">
                  <c:v>12/13</c:v>
                </c:pt>
                <c:pt idx="9">
                  <c:v>13/14</c:v>
                </c:pt>
                <c:pt idx="10">
                  <c:v>14/15</c:v>
                </c:pt>
              </c:strCache>
            </c:strRef>
          </c:cat>
          <c:val>
            <c:numRef>
              <c:f>'Figur 20'!$C$33:$M$33</c:f>
              <c:numCache>
                <c:formatCode>0</c:formatCode>
                <c:ptCount val="11"/>
                <c:pt idx="0">
                  <c:v>3.5532994923857872</c:v>
                </c:pt>
                <c:pt idx="1">
                  <c:v>5.2631578947368416</c:v>
                </c:pt>
                <c:pt idx="2">
                  <c:v>10.144927536231885</c:v>
                </c:pt>
                <c:pt idx="3">
                  <c:v>7.7720207253886011</c:v>
                </c:pt>
                <c:pt idx="4">
                  <c:v>9.2682926829268286</c:v>
                </c:pt>
                <c:pt idx="5">
                  <c:v>9.7087378640776691</c:v>
                </c:pt>
                <c:pt idx="6">
                  <c:v>7.6923076923076925</c:v>
                </c:pt>
                <c:pt idx="7">
                  <c:v>8.6206896551724146</c:v>
                </c:pt>
                <c:pt idx="8">
                  <c:v>9.3617021276595747</c:v>
                </c:pt>
                <c:pt idx="9">
                  <c:v>11.87214611872146</c:v>
                </c:pt>
                <c:pt idx="10">
                  <c:v>8</c:v>
                </c:pt>
              </c:numCache>
            </c:numRef>
          </c:val>
          <c:extLst>
            <c:ext xmlns:c16="http://schemas.microsoft.com/office/drawing/2014/chart" uri="{C3380CC4-5D6E-409C-BE32-E72D297353CC}">
              <c16:uniqueId val="{00000001-B9B9-4460-A7BA-CE9BA9A45E37}"/>
            </c:ext>
          </c:extLst>
        </c:ser>
        <c:ser>
          <c:idx val="2"/>
          <c:order val="2"/>
          <c:spPr>
            <a:solidFill>
              <a:srgbClr val="EDEDFF"/>
            </a:solidFill>
            <a:ln>
              <a:solidFill>
                <a:srgbClr val="1E00BE"/>
              </a:solidFill>
            </a:ln>
            <a:effectLst/>
          </c:spPr>
          <c:invertIfNegative val="0"/>
          <c:cat>
            <c:strRef>
              <c:f>'Figur 20'!$C$23:$M$23</c:f>
              <c:strCache>
                <c:ptCount val="11"/>
                <c:pt idx="0">
                  <c:v>04/05</c:v>
                </c:pt>
                <c:pt idx="1">
                  <c:v>05/06</c:v>
                </c:pt>
                <c:pt idx="2">
                  <c:v>06/07</c:v>
                </c:pt>
                <c:pt idx="3">
                  <c:v>07/08</c:v>
                </c:pt>
                <c:pt idx="4">
                  <c:v>08/09</c:v>
                </c:pt>
                <c:pt idx="5">
                  <c:v>09/10</c:v>
                </c:pt>
                <c:pt idx="6">
                  <c:v>10/11</c:v>
                </c:pt>
                <c:pt idx="7">
                  <c:v>11/12</c:v>
                </c:pt>
                <c:pt idx="8">
                  <c:v>12/13</c:v>
                </c:pt>
                <c:pt idx="9">
                  <c:v>13/14</c:v>
                </c:pt>
                <c:pt idx="10">
                  <c:v>14/15</c:v>
                </c:pt>
              </c:strCache>
            </c:strRef>
          </c:cat>
          <c:val>
            <c:numRef>
              <c:f>'Figur 20'!$C$34:$M$34</c:f>
              <c:numCache>
                <c:formatCode>0</c:formatCode>
                <c:ptCount val="11"/>
                <c:pt idx="0">
                  <c:v>6.091370558375635</c:v>
                </c:pt>
                <c:pt idx="1">
                  <c:v>8.7719298245614024</c:v>
                </c:pt>
                <c:pt idx="2">
                  <c:v>4.3478260869565215</c:v>
                </c:pt>
                <c:pt idx="3">
                  <c:v>4.6632124352331603</c:v>
                </c:pt>
                <c:pt idx="4">
                  <c:v>5.3658536585365857</c:v>
                </c:pt>
                <c:pt idx="5">
                  <c:v>5.825242718446602</c:v>
                </c:pt>
                <c:pt idx="6">
                  <c:v>9.2307692307692317</c:v>
                </c:pt>
                <c:pt idx="7">
                  <c:v>9.4827586206896548</c:v>
                </c:pt>
                <c:pt idx="8">
                  <c:v>8.5106382978723403</c:v>
                </c:pt>
                <c:pt idx="9">
                  <c:v>11.87214611872146</c:v>
                </c:pt>
                <c:pt idx="10">
                  <c:v>7.1111111111111107</c:v>
                </c:pt>
              </c:numCache>
            </c:numRef>
          </c:val>
          <c:extLst>
            <c:ext xmlns:c16="http://schemas.microsoft.com/office/drawing/2014/chart" uri="{C3380CC4-5D6E-409C-BE32-E72D297353CC}">
              <c16:uniqueId val="{00000002-B9B9-4460-A7BA-CE9BA9A45E37}"/>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tickLblSkip val="2"/>
        <c:noMultiLvlLbl val="0"/>
      </c:catAx>
      <c:valAx>
        <c:axId val="533070936"/>
        <c:scaling>
          <c:orientation val="minMax"/>
          <c:max val="10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r>
              <a:rPr lang="en-US" b="1"/>
              <a:t>Kvinnor</a:t>
            </a:r>
          </a:p>
        </c:rich>
      </c:tx>
      <c:layout>
        <c:manualLayout>
          <c:xMode val="edge"/>
          <c:yMode val="edge"/>
          <c:x val="0.41778055555555554"/>
          <c:y val="2.1846305222127039E-2"/>
        </c:manualLayout>
      </c:layout>
      <c:overlay val="0"/>
      <c:spPr>
        <a:noFill/>
        <a:ln>
          <a:noFill/>
        </a:ln>
        <a:effectLst/>
      </c:spPr>
      <c:txPr>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manualLayout>
          <c:layoutTarget val="inner"/>
          <c:xMode val="edge"/>
          <c:yMode val="edge"/>
          <c:x val="0.12390208333333333"/>
          <c:y val="0.11315347222222222"/>
          <c:w val="0.82398888888888888"/>
          <c:h val="0.67057673611111113"/>
        </c:manualLayout>
      </c:layout>
      <c:barChart>
        <c:barDir val="col"/>
        <c:grouping val="stacked"/>
        <c:varyColors val="0"/>
        <c:ser>
          <c:idx val="0"/>
          <c:order val="0"/>
          <c:tx>
            <c:strRef>
              <c:f>'Figur 21'!$B$28</c:f>
              <c:strCache>
                <c:ptCount val="1"/>
                <c:pt idx="0">
                  <c:v>Sjuksköterskeexamen</c:v>
                </c:pt>
              </c:strCache>
            </c:strRef>
          </c:tx>
          <c:spPr>
            <a:solidFill>
              <a:srgbClr val="1E00BE"/>
            </a:solidFill>
            <a:ln>
              <a:solidFill>
                <a:srgbClr val="1E00BE"/>
              </a:solidFill>
            </a:ln>
            <a:effectLst/>
          </c:spPr>
          <c:invertIfNegative val="0"/>
          <c:cat>
            <c:strRef>
              <c:f>'Figur 21'!$C$23:$M$23</c:f>
              <c:strCache>
                <c:ptCount val="11"/>
                <c:pt idx="0">
                  <c:v>06/07</c:v>
                </c:pt>
                <c:pt idx="1">
                  <c:v>07/08</c:v>
                </c:pt>
                <c:pt idx="2">
                  <c:v>08/09</c:v>
                </c:pt>
                <c:pt idx="3">
                  <c:v>09/10</c:v>
                </c:pt>
                <c:pt idx="4">
                  <c:v>10/11</c:v>
                </c:pt>
                <c:pt idx="5">
                  <c:v>11/12</c:v>
                </c:pt>
                <c:pt idx="6">
                  <c:v>12/13</c:v>
                </c:pt>
                <c:pt idx="7">
                  <c:v>13/14</c:v>
                </c:pt>
                <c:pt idx="8">
                  <c:v>14/15</c:v>
                </c:pt>
                <c:pt idx="9">
                  <c:v>15/16</c:v>
                </c:pt>
                <c:pt idx="10">
                  <c:v>16/17</c:v>
                </c:pt>
              </c:strCache>
            </c:strRef>
          </c:cat>
          <c:val>
            <c:numRef>
              <c:f>'Figur 21'!$C$28:$M$28</c:f>
              <c:numCache>
                <c:formatCode>0</c:formatCode>
                <c:ptCount val="11"/>
                <c:pt idx="0">
                  <c:v>80.808080808080803</c:v>
                </c:pt>
                <c:pt idx="1">
                  <c:v>79.496883348174535</c:v>
                </c:pt>
                <c:pt idx="2">
                  <c:v>78.482758620689651</c:v>
                </c:pt>
                <c:pt idx="3">
                  <c:v>77.409787444389522</c:v>
                </c:pt>
                <c:pt idx="4">
                  <c:v>76.566564199574373</c:v>
                </c:pt>
                <c:pt idx="5">
                  <c:v>76.235785565096307</c:v>
                </c:pt>
                <c:pt idx="6">
                  <c:v>77.313769751693002</c:v>
                </c:pt>
                <c:pt idx="7">
                  <c:v>76.88243064729194</c:v>
                </c:pt>
                <c:pt idx="8">
                  <c:v>76.912986445124616</c:v>
                </c:pt>
                <c:pt idx="9">
                  <c:v>76.60249629786334</c:v>
                </c:pt>
                <c:pt idx="10">
                  <c:v>75.6530408773679</c:v>
                </c:pt>
              </c:numCache>
            </c:numRef>
          </c:val>
          <c:extLst>
            <c:ext xmlns:c16="http://schemas.microsoft.com/office/drawing/2014/chart" uri="{C3380CC4-5D6E-409C-BE32-E72D297353CC}">
              <c16:uniqueId val="{00000000-15E7-4236-A4F4-154E7523EC0C}"/>
            </c:ext>
          </c:extLst>
        </c:ser>
        <c:ser>
          <c:idx val="1"/>
          <c:order val="1"/>
          <c:tx>
            <c:strRef>
              <c:f>'Figur 21'!$B$29</c:f>
              <c:strCache>
                <c:ptCount val="1"/>
                <c:pt idx="0">
                  <c:v>Annan examen</c:v>
                </c:pt>
              </c:strCache>
            </c:strRef>
          </c:tx>
          <c:spPr>
            <a:solidFill>
              <a:srgbClr val="D3D3EF"/>
            </a:solidFill>
            <a:ln>
              <a:solidFill>
                <a:srgbClr val="1E00BE"/>
              </a:solidFill>
            </a:ln>
            <a:effectLst/>
          </c:spPr>
          <c:invertIfNegative val="0"/>
          <c:cat>
            <c:strRef>
              <c:f>'Figur 21'!$C$23:$M$23</c:f>
              <c:strCache>
                <c:ptCount val="11"/>
                <c:pt idx="0">
                  <c:v>06/07</c:v>
                </c:pt>
                <c:pt idx="1">
                  <c:v>07/08</c:v>
                </c:pt>
                <c:pt idx="2">
                  <c:v>08/09</c:v>
                </c:pt>
                <c:pt idx="3">
                  <c:v>09/10</c:v>
                </c:pt>
                <c:pt idx="4">
                  <c:v>10/11</c:v>
                </c:pt>
                <c:pt idx="5">
                  <c:v>11/12</c:v>
                </c:pt>
                <c:pt idx="6">
                  <c:v>12/13</c:v>
                </c:pt>
                <c:pt idx="7">
                  <c:v>13/14</c:v>
                </c:pt>
                <c:pt idx="8">
                  <c:v>14/15</c:v>
                </c:pt>
                <c:pt idx="9">
                  <c:v>15/16</c:v>
                </c:pt>
                <c:pt idx="10">
                  <c:v>16/17</c:v>
                </c:pt>
              </c:strCache>
            </c:strRef>
          </c:cat>
          <c:val>
            <c:numRef>
              <c:f>'Figur 21'!$C$29:$M$29</c:f>
              <c:numCache>
                <c:formatCode>0</c:formatCode>
                <c:ptCount val="11"/>
                <c:pt idx="0">
                  <c:v>2.089072543617998</c:v>
                </c:pt>
                <c:pt idx="1">
                  <c:v>2.0258236865538737</c:v>
                </c:pt>
                <c:pt idx="2">
                  <c:v>2.5057471264367819</c:v>
                </c:pt>
                <c:pt idx="3">
                  <c:v>2.9906080079090462</c:v>
                </c:pt>
                <c:pt idx="4">
                  <c:v>2.7666114920785057</c:v>
                </c:pt>
                <c:pt idx="5">
                  <c:v>3.1097702483174752</c:v>
                </c:pt>
                <c:pt idx="6">
                  <c:v>3.0699774266365689</c:v>
                </c:pt>
                <c:pt idx="7">
                  <c:v>2.6199911933069133</c:v>
                </c:pt>
                <c:pt idx="8">
                  <c:v>2.5797988631394841</c:v>
                </c:pt>
                <c:pt idx="9">
                  <c:v>3.0040194626613075</c:v>
                </c:pt>
                <c:pt idx="10">
                  <c:v>2.5922233300099702</c:v>
                </c:pt>
              </c:numCache>
            </c:numRef>
          </c:val>
          <c:extLst>
            <c:ext xmlns:c16="http://schemas.microsoft.com/office/drawing/2014/chart" uri="{C3380CC4-5D6E-409C-BE32-E72D297353CC}">
              <c16:uniqueId val="{00000001-15E7-4236-A4F4-154E7523EC0C}"/>
            </c:ext>
          </c:extLst>
        </c:ser>
        <c:ser>
          <c:idx val="2"/>
          <c:order val="2"/>
          <c:tx>
            <c:strRef>
              <c:f>'Figur 21'!$B$30</c:f>
              <c:strCache>
                <c:ptCount val="1"/>
                <c:pt idx="0">
                  <c:v>Registrerade i högskolan</c:v>
                </c:pt>
              </c:strCache>
            </c:strRef>
          </c:tx>
          <c:spPr>
            <a:solidFill>
              <a:srgbClr val="EDEDFF"/>
            </a:solidFill>
            <a:ln>
              <a:solidFill>
                <a:srgbClr val="1E00BE"/>
              </a:solidFill>
            </a:ln>
            <a:effectLst/>
          </c:spPr>
          <c:invertIfNegative val="0"/>
          <c:cat>
            <c:strRef>
              <c:f>'Figur 21'!$C$23:$M$23</c:f>
              <c:strCache>
                <c:ptCount val="11"/>
                <c:pt idx="0">
                  <c:v>06/07</c:v>
                </c:pt>
                <c:pt idx="1">
                  <c:v>07/08</c:v>
                </c:pt>
                <c:pt idx="2">
                  <c:v>08/09</c:v>
                </c:pt>
                <c:pt idx="3">
                  <c:v>09/10</c:v>
                </c:pt>
                <c:pt idx="4">
                  <c:v>10/11</c:v>
                </c:pt>
                <c:pt idx="5">
                  <c:v>11/12</c:v>
                </c:pt>
                <c:pt idx="6">
                  <c:v>12/13</c:v>
                </c:pt>
                <c:pt idx="7">
                  <c:v>13/14</c:v>
                </c:pt>
                <c:pt idx="8">
                  <c:v>14/15</c:v>
                </c:pt>
                <c:pt idx="9">
                  <c:v>15/16</c:v>
                </c:pt>
                <c:pt idx="10">
                  <c:v>16/17</c:v>
                </c:pt>
              </c:strCache>
            </c:strRef>
          </c:cat>
          <c:val>
            <c:numRef>
              <c:f>'Figur 21'!$C$30:$M$30</c:f>
              <c:numCache>
                <c:formatCode>0</c:formatCode>
                <c:ptCount val="11"/>
                <c:pt idx="0">
                  <c:v>5.3719008264462813</c:v>
                </c:pt>
                <c:pt idx="1">
                  <c:v>6.0552092609082813</c:v>
                </c:pt>
                <c:pt idx="2">
                  <c:v>5.7471264367816088</c:v>
                </c:pt>
                <c:pt idx="3">
                  <c:v>7.1675729115175484</c:v>
                </c:pt>
                <c:pt idx="4">
                  <c:v>6.999290612437929</c:v>
                </c:pt>
                <c:pt idx="5">
                  <c:v>6.8693432350893477</c:v>
                </c:pt>
                <c:pt idx="6">
                  <c:v>6.3656884875846504</c:v>
                </c:pt>
                <c:pt idx="7">
                  <c:v>7.1994715984147959</c:v>
                </c:pt>
                <c:pt idx="8">
                  <c:v>7.3677306515085261</c:v>
                </c:pt>
                <c:pt idx="9">
                  <c:v>7.5523587899301887</c:v>
                </c:pt>
                <c:pt idx="10">
                  <c:v>8.1355932203389827</c:v>
                </c:pt>
              </c:numCache>
            </c:numRef>
          </c:val>
          <c:extLst>
            <c:ext xmlns:c16="http://schemas.microsoft.com/office/drawing/2014/chart" uri="{C3380CC4-5D6E-409C-BE32-E72D297353CC}">
              <c16:uniqueId val="{00000002-15E7-4236-A4F4-154E7523EC0C}"/>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tickLblSkip val="2"/>
        <c:noMultiLvlLbl val="0"/>
      </c:catAx>
      <c:valAx>
        <c:axId val="533070936"/>
        <c:scaling>
          <c:orientation val="minMax"/>
          <c:max val="10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legend>
      <c:legendPos val="b"/>
      <c:layout>
        <c:manualLayout>
          <c:xMode val="edge"/>
          <c:yMode val="edge"/>
          <c:x val="0"/>
          <c:y val="0.86153958333333336"/>
          <c:w val="0.47245694444444436"/>
          <c:h val="0.13846041666666667"/>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rgbClr val="1E00BE"/>
                </a:solidFill>
                <a:latin typeface="+mn-lt"/>
                <a:ea typeface="Roboto" panose="02000000000000000000" pitchFamily="2" charset="0"/>
                <a:cs typeface="+mn-cs"/>
              </a:defRPr>
            </a:pPr>
            <a:r>
              <a:rPr lang="sv-SE" b="1"/>
              <a:t>Män</a:t>
            </a:r>
          </a:p>
        </c:rich>
      </c:tx>
      <c:overlay val="0"/>
      <c:spPr>
        <a:noFill/>
        <a:ln>
          <a:noFill/>
        </a:ln>
        <a:effectLst/>
      </c:spPr>
      <c:txPr>
        <a:bodyPr rot="0" spcFirstLastPara="1" vertOverflow="ellipsis" vert="horz" wrap="square" anchor="ctr" anchorCtr="1"/>
        <a:lstStyle/>
        <a:p>
          <a:pPr>
            <a:defRPr sz="960" b="0"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manualLayout>
          <c:layoutTarget val="inner"/>
          <c:xMode val="edge"/>
          <c:yMode val="edge"/>
          <c:x val="0.17701899478474281"/>
          <c:y val="0.14274475524475524"/>
          <c:w val="0.77833814807240009"/>
          <c:h val="0.65775803920488951"/>
        </c:manualLayout>
      </c:layout>
      <c:barChart>
        <c:barDir val="col"/>
        <c:grouping val="stacked"/>
        <c:varyColors val="0"/>
        <c:ser>
          <c:idx val="0"/>
          <c:order val="0"/>
          <c:tx>
            <c:strRef>
              <c:f>'Figur 2 '!$A$8</c:f>
              <c:strCache>
                <c:ptCount val="1"/>
                <c:pt idx="0">
                  <c:v>Svenska studenter</c:v>
                </c:pt>
              </c:strCache>
            </c:strRef>
          </c:tx>
          <c:spPr>
            <a:solidFill>
              <a:srgbClr val="1E00BE"/>
            </a:solidFill>
            <a:ln w="6350">
              <a:solidFill>
                <a:srgbClr val="1E00BE"/>
              </a:solidFill>
            </a:ln>
            <a:effectLst/>
          </c:spPr>
          <c:invertIfNegative val="0"/>
          <c:cat>
            <c:strRef>
              <c:f>'Figur 2 '!$B$7:$J$7</c:f>
              <c:strCache>
                <c:ptCount val="9"/>
                <c:pt idx="0">
                  <c:v>2012/13</c:v>
                </c:pt>
                <c:pt idx="1">
                  <c:v>2013/14</c:v>
                </c:pt>
                <c:pt idx="2">
                  <c:v>2014/15</c:v>
                </c:pt>
                <c:pt idx="3">
                  <c:v>2015/16</c:v>
                </c:pt>
                <c:pt idx="4">
                  <c:v>2016/17</c:v>
                </c:pt>
                <c:pt idx="5">
                  <c:v>2017/18</c:v>
                </c:pt>
                <c:pt idx="6">
                  <c:v>2018/19</c:v>
                </c:pt>
                <c:pt idx="7">
                  <c:v>2019/20</c:v>
                </c:pt>
                <c:pt idx="8">
                  <c:v>2020/21</c:v>
                </c:pt>
              </c:strCache>
            </c:strRef>
          </c:cat>
          <c:val>
            <c:numRef>
              <c:f>'Figur 2 '!$B$8:$J$8</c:f>
              <c:numCache>
                <c:formatCode>_-* #\ ##0_-;\-* #\ ##0_-;_-* "-"??_-;_-@_-</c:formatCode>
                <c:ptCount val="9"/>
                <c:pt idx="0">
                  <c:v>109539.25572799929</c:v>
                </c:pt>
                <c:pt idx="1">
                  <c:v>108746.10673699852</c:v>
                </c:pt>
                <c:pt idx="2">
                  <c:v>108039.71769999807</c:v>
                </c:pt>
                <c:pt idx="3">
                  <c:v>106650.14482299816</c:v>
                </c:pt>
                <c:pt idx="4">
                  <c:v>105696.99325499935</c:v>
                </c:pt>
                <c:pt idx="5">
                  <c:v>105109.88405399934</c:v>
                </c:pt>
                <c:pt idx="6">
                  <c:v>105719.98768999835</c:v>
                </c:pt>
                <c:pt idx="7">
                  <c:v>109779.83631099827</c:v>
                </c:pt>
                <c:pt idx="8">
                  <c:v>117800.88389199825</c:v>
                </c:pt>
              </c:numCache>
            </c:numRef>
          </c:val>
          <c:extLst>
            <c:ext xmlns:c16="http://schemas.microsoft.com/office/drawing/2014/chart" uri="{C3380CC4-5D6E-409C-BE32-E72D297353CC}">
              <c16:uniqueId val="{00000000-8BE8-43F6-8A99-EF39D5B4804D}"/>
            </c:ext>
          </c:extLst>
        </c:ser>
        <c:ser>
          <c:idx val="1"/>
          <c:order val="1"/>
          <c:tx>
            <c:strRef>
              <c:f>'Figur 2 '!$A$9</c:f>
              <c:strCache>
                <c:ptCount val="1"/>
                <c:pt idx="0">
                  <c:v>Inresande studenter</c:v>
                </c:pt>
              </c:strCache>
            </c:strRef>
          </c:tx>
          <c:spPr>
            <a:solidFill>
              <a:srgbClr val="D2CCF2"/>
            </a:solidFill>
            <a:ln w="6350">
              <a:solidFill>
                <a:srgbClr val="1E00BE"/>
              </a:solidFill>
            </a:ln>
            <a:effectLst/>
          </c:spPr>
          <c:invertIfNegative val="0"/>
          <c:cat>
            <c:strRef>
              <c:f>'Figur 2 '!$B$7:$J$7</c:f>
              <c:strCache>
                <c:ptCount val="9"/>
                <c:pt idx="0">
                  <c:v>2012/13</c:v>
                </c:pt>
                <c:pt idx="1">
                  <c:v>2013/14</c:v>
                </c:pt>
                <c:pt idx="2">
                  <c:v>2014/15</c:v>
                </c:pt>
                <c:pt idx="3">
                  <c:v>2015/16</c:v>
                </c:pt>
                <c:pt idx="4">
                  <c:v>2016/17</c:v>
                </c:pt>
                <c:pt idx="5">
                  <c:v>2017/18</c:v>
                </c:pt>
                <c:pt idx="6">
                  <c:v>2018/19</c:v>
                </c:pt>
                <c:pt idx="7">
                  <c:v>2019/20</c:v>
                </c:pt>
                <c:pt idx="8">
                  <c:v>2020/21</c:v>
                </c:pt>
              </c:strCache>
            </c:strRef>
          </c:cat>
          <c:val>
            <c:numRef>
              <c:f>'Figur 2 '!$B$9:$J$9</c:f>
              <c:numCache>
                <c:formatCode>_-* #\ ##0_-;\-* #\ ##0_-;_-* "-"??_-;_-@_-</c:formatCode>
                <c:ptCount val="9"/>
                <c:pt idx="0">
                  <c:v>11069.87593799997</c:v>
                </c:pt>
                <c:pt idx="1">
                  <c:v>10467.667620999975</c:v>
                </c:pt>
                <c:pt idx="2">
                  <c:v>10631.259066999992</c:v>
                </c:pt>
                <c:pt idx="3">
                  <c:v>11480.122196999981</c:v>
                </c:pt>
                <c:pt idx="4">
                  <c:v>11669.598894000042</c:v>
                </c:pt>
                <c:pt idx="5">
                  <c:v>12512.838636999983</c:v>
                </c:pt>
                <c:pt idx="6">
                  <c:v>12669.536636999979</c:v>
                </c:pt>
                <c:pt idx="7">
                  <c:v>12908.601332</c:v>
                </c:pt>
                <c:pt idx="8">
                  <c:v>11470.194710000014</c:v>
                </c:pt>
              </c:numCache>
            </c:numRef>
          </c:val>
          <c:extLst>
            <c:ext xmlns:c16="http://schemas.microsoft.com/office/drawing/2014/chart" uri="{C3380CC4-5D6E-409C-BE32-E72D297353CC}">
              <c16:uniqueId val="{00000001-8BE8-43F6-8A99-EF39D5B4804D}"/>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tickLblSkip val="2"/>
        <c:noMultiLvlLbl val="0"/>
      </c:catAx>
      <c:valAx>
        <c:axId val="533070936"/>
        <c:scaling>
          <c:orientation val="minMax"/>
          <c:max val="200000"/>
        </c:scaling>
        <c:delete val="0"/>
        <c:axPos val="l"/>
        <c:majorGridlines>
          <c:spPr>
            <a:ln w="9525" cap="flat" cmpd="sng" algn="ctr">
              <a:solidFill>
                <a:srgbClr val="D3D3EF"/>
              </a:solidFill>
              <a:round/>
            </a:ln>
            <a:effectLst/>
          </c:spPr>
        </c:majorGridlines>
        <c:numFmt formatCode="_-* #\ ##0_-;\-* #\ ##0_-;_-* &quot;-&quot;??_-;_-@_-"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r>
              <a:rPr lang="en-US" b="1"/>
              <a:t>Män</a:t>
            </a:r>
          </a:p>
        </c:rich>
      </c:tx>
      <c:overlay val="0"/>
      <c:spPr>
        <a:noFill/>
        <a:ln>
          <a:noFill/>
        </a:ln>
        <a:effectLst/>
      </c:spPr>
      <c:txPr>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manualLayout>
          <c:layoutTarget val="inner"/>
          <c:xMode val="edge"/>
          <c:yMode val="edge"/>
          <c:x val="0.12390208333333333"/>
          <c:y val="0.11315347222222222"/>
          <c:w val="0.82398888888888888"/>
          <c:h val="0.67057673611111113"/>
        </c:manualLayout>
      </c:layout>
      <c:barChart>
        <c:barDir val="col"/>
        <c:grouping val="stacked"/>
        <c:varyColors val="0"/>
        <c:ser>
          <c:idx val="0"/>
          <c:order val="0"/>
          <c:spPr>
            <a:solidFill>
              <a:srgbClr val="1E00BE"/>
            </a:solidFill>
            <a:ln>
              <a:solidFill>
                <a:srgbClr val="1E00BE"/>
              </a:solidFill>
            </a:ln>
            <a:effectLst/>
          </c:spPr>
          <c:invertIfNegative val="0"/>
          <c:cat>
            <c:strRef>
              <c:f>'Figur 21'!$C$23:$M$23</c:f>
              <c:strCache>
                <c:ptCount val="11"/>
                <c:pt idx="0">
                  <c:v>06/07</c:v>
                </c:pt>
                <c:pt idx="1">
                  <c:v>07/08</c:v>
                </c:pt>
                <c:pt idx="2">
                  <c:v>08/09</c:v>
                </c:pt>
                <c:pt idx="3">
                  <c:v>09/10</c:v>
                </c:pt>
                <c:pt idx="4">
                  <c:v>10/11</c:v>
                </c:pt>
                <c:pt idx="5">
                  <c:v>11/12</c:v>
                </c:pt>
                <c:pt idx="6">
                  <c:v>12/13</c:v>
                </c:pt>
                <c:pt idx="7">
                  <c:v>13/14</c:v>
                </c:pt>
                <c:pt idx="8">
                  <c:v>14/15</c:v>
                </c:pt>
                <c:pt idx="9">
                  <c:v>15/16</c:v>
                </c:pt>
                <c:pt idx="10">
                  <c:v>16/17</c:v>
                </c:pt>
              </c:strCache>
            </c:strRef>
          </c:cat>
          <c:val>
            <c:numRef>
              <c:f>'Figur 21'!$C$32:$M$32</c:f>
              <c:numCache>
                <c:formatCode>0</c:formatCode>
                <c:ptCount val="11"/>
                <c:pt idx="0">
                  <c:v>69.510489510489521</c:v>
                </c:pt>
                <c:pt idx="1">
                  <c:v>67.897727272727266</c:v>
                </c:pt>
                <c:pt idx="2">
                  <c:v>66.328011611030476</c:v>
                </c:pt>
                <c:pt idx="3">
                  <c:v>66.276041666666657</c:v>
                </c:pt>
                <c:pt idx="4">
                  <c:v>63.636363636363633</c:v>
                </c:pt>
                <c:pt idx="5">
                  <c:v>63.701923076923073</c:v>
                </c:pt>
                <c:pt idx="6">
                  <c:v>62.95302013422819</c:v>
                </c:pt>
                <c:pt idx="7">
                  <c:v>62.989323843416365</c:v>
                </c:pt>
                <c:pt idx="8">
                  <c:v>61.54734411085451</c:v>
                </c:pt>
                <c:pt idx="9">
                  <c:v>61.127596439169139</c:v>
                </c:pt>
                <c:pt idx="10">
                  <c:v>62.251655629139066</c:v>
                </c:pt>
              </c:numCache>
            </c:numRef>
          </c:val>
          <c:extLst>
            <c:ext xmlns:c16="http://schemas.microsoft.com/office/drawing/2014/chart" uri="{C3380CC4-5D6E-409C-BE32-E72D297353CC}">
              <c16:uniqueId val="{00000000-6422-4F59-8991-D0940F5E2F44}"/>
            </c:ext>
          </c:extLst>
        </c:ser>
        <c:ser>
          <c:idx val="1"/>
          <c:order val="1"/>
          <c:spPr>
            <a:solidFill>
              <a:srgbClr val="D3D3EF"/>
            </a:solidFill>
            <a:ln>
              <a:solidFill>
                <a:srgbClr val="1E00BE"/>
              </a:solidFill>
            </a:ln>
            <a:effectLst/>
          </c:spPr>
          <c:invertIfNegative val="0"/>
          <c:cat>
            <c:strRef>
              <c:f>'Figur 21'!$C$23:$M$23</c:f>
              <c:strCache>
                <c:ptCount val="11"/>
                <c:pt idx="0">
                  <c:v>06/07</c:v>
                </c:pt>
                <c:pt idx="1">
                  <c:v>07/08</c:v>
                </c:pt>
                <c:pt idx="2">
                  <c:v>08/09</c:v>
                </c:pt>
                <c:pt idx="3">
                  <c:v>09/10</c:v>
                </c:pt>
                <c:pt idx="4">
                  <c:v>10/11</c:v>
                </c:pt>
                <c:pt idx="5">
                  <c:v>11/12</c:v>
                </c:pt>
                <c:pt idx="6">
                  <c:v>12/13</c:v>
                </c:pt>
                <c:pt idx="7">
                  <c:v>13/14</c:v>
                </c:pt>
                <c:pt idx="8">
                  <c:v>14/15</c:v>
                </c:pt>
                <c:pt idx="9">
                  <c:v>15/16</c:v>
                </c:pt>
                <c:pt idx="10">
                  <c:v>16/17</c:v>
                </c:pt>
              </c:strCache>
            </c:strRef>
          </c:cat>
          <c:val>
            <c:numRef>
              <c:f>'Figur 21'!$C$33:$M$33</c:f>
              <c:numCache>
                <c:formatCode>0</c:formatCode>
                <c:ptCount val="11"/>
                <c:pt idx="0">
                  <c:v>2.6573426573426575</c:v>
                </c:pt>
                <c:pt idx="1">
                  <c:v>1.8465909090909092</c:v>
                </c:pt>
                <c:pt idx="2">
                  <c:v>2.0319303338171264</c:v>
                </c:pt>
                <c:pt idx="3">
                  <c:v>2.473958333333333</c:v>
                </c:pt>
                <c:pt idx="4">
                  <c:v>3.1133250311332503</c:v>
                </c:pt>
                <c:pt idx="5">
                  <c:v>2.8846153846153846</c:v>
                </c:pt>
                <c:pt idx="6">
                  <c:v>3.2214765100671143</c:v>
                </c:pt>
                <c:pt idx="7">
                  <c:v>1.1862396204033214</c:v>
                </c:pt>
                <c:pt idx="8">
                  <c:v>2.3094688221709005</c:v>
                </c:pt>
                <c:pt idx="9">
                  <c:v>3.4619188921859543</c:v>
                </c:pt>
                <c:pt idx="10">
                  <c:v>2.759381898454746</c:v>
                </c:pt>
              </c:numCache>
            </c:numRef>
          </c:val>
          <c:extLst>
            <c:ext xmlns:c16="http://schemas.microsoft.com/office/drawing/2014/chart" uri="{C3380CC4-5D6E-409C-BE32-E72D297353CC}">
              <c16:uniqueId val="{00000001-6422-4F59-8991-D0940F5E2F44}"/>
            </c:ext>
          </c:extLst>
        </c:ser>
        <c:ser>
          <c:idx val="2"/>
          <c:order val="2"/>
          <c:spPr>
            <a:solidFill>
              <a:srgbClr val="EDEDFF"/>
            </a:solidFill>
            <a:ln>
              <a:solidFill>
                <a:srgbClr val="1E00BE"/>
              </a:solidFill>
            </a:ln>
            <a:effectLst/>
          </c:spPr>
          <c:invertIfNegative val="0"/>
          <c:cat>
            <c:strRef>
              <c:f>'Figur 21'!$C$23:$M$23</c:f>
              <c:strCache>
                <c:ptCount val="11"/>
                <c:pt idx="0">
                  <c:v>06/07</c:v>
                </c:pt>
                <c:pt idx="1">
                  <c:v>07/08</c:v>
                </c:pt>
                <c:pt idx="2">
                  <c:v>08/09</c:v>
                </c:pt>
                <c:pt idx="3">
                  <c:v>09/10</c:v>
                </c:pt>
                <c:pt idx="4">
                  <c:v>10/11</c:v>
                </c:pt>
                <c:pt idx="5">
                  <c:v>11/12</c:v>
                </c:pt>
                <c:pt idx="6">
                  <c:v>12/13</c:v>
                </c:pt>
                <c:pt idx="7">
                  <c:v>13/14</c:v>
                </c:pt>
                <c:pt idx="8">
                  <c:v>14/15</c:v>
                </c:pt>
                <c:pt idx="9">
                  <c:v>15/16</c:v>
                </c:pt>
                <c:pt idx="10">
                  <c:v>16/17</c:v>
                </c:pt>
              </c:strCache>
            </c:strRef>
          </c:cat>
          <c:val>
            <c:numRef>
              <c:f>'Figur 21'!$C$34:$M$34</c:f>
              <c:numCache>
                <c:formatCode>0</c:formatCode>
                <c:ptCount val="11"/>
                <c:pt idx="0">
                  <c:v>9.2307692307692317</c:v>
                </c:pt>
                <c:pt idx="1">
                  <c:v>8.9488636363636367</c:v>
                </c:pt>
                <c:pt idx="2">
                  <c:v>8.99854862119013</c:v>
                </c:pt>
                <c:pt idx="3">
                  <c:v>10.807291666666668</c:v>
                </c:pt>
                <c:pt idx="4">
                  <c:v>8.5927770859277697</c:v>
                </c:pt>
                <c:pt idx="5">
                  <c:v>10.336538461538462</c:v>
                </c:pt>
                <c:pt idx="6">
                  <c:v>10.067114093959731</c:v>
                </c:pt>
                <c:pt idx="7">
                  <c:v>10.676156583629894</c:v>
                </c:pt>
                <c:pt idx="8">
                  <c:v>11.893764434180138</c:v>
                </c:pt>
                <c:pt idx="9">
                  <c:v>11.671612265084075</c:v>
                </c:pt>
                <c:pt idx="10">
                  <c:v>10.375275938189846</c:v>
                </c:pt>
              </c:numCache>
            </c:numRef>
          </c:val>
          <c:extLst>
            <c:ext xmlns:c16="http://schemas.microsoft.com/office/drawing/2014/chart" uri="{C3380CC4-5D6E-409C-BE32-E72D297353CC}">
              <c16:uniqueId val="{00000002-6422-4F59-8991-D0940F5E2F44}"/>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tickLblSkip val="2"/>
        <c:noMultiLvlLbl val="0"/>
      </c:catAx>
      <c:valAx>
        <c:axId val="533070936"/>
        <c:scaling>
          <c:orientation val="minMax"/>
          <c:max val="10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r>
              <a:rPr lang="en-US" b="1"/>
              <a:t>Kvinnor</a:t>
            </a:r>
          </a:p>
        </c:rich>
      </c:tx>
      <c:layout>
        <c:manualLayout>
          <c:xMode val="edge"/>
          <c:yMode val="edge"/>
          <c:x val="0.41778055555555554"/>
          <c:y val="2.1019738693201191E-2"/>
        </c:manualLayout>
      </c:layout>
      <c:overlay val="0"/>
      <c:spPr>
        <a:noFill/>
        <a:ln>
          <a:noFill/>
        </a:ln>
        <a:effectLst/>
      </c:spPr>
      <c:txPr>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manualLayout>
          <c:layoutTarget val="inner"/>
          <c:xMode val="edge"/>
          <c:yMode val="edge"/>
          <c:x val="0.12390208333333333"/>
          <c:y val="0.11315347222222222"/>
          <c:w val="0.82398888888888888"/>
          <c:h val="0.67057673611111113"/>
        </c:manualLayout>
      </c:layout>
      <c:barChart>
        <c:barDir val="col"/>
        <c:grouping val="stacked"/>
        <c:varyColors val="0"/>
        <c:ser>
          <c:idx val="0"/>
          <c:order val="0"/>
          <c:tx>
            <c:strRef>
              <c:f>'Figur 22'!$B$28</c:f>
              <c:strCache>
                <c:ptCount val="1"/>
                <c:pt idx="0">
                  <c:v>Socionomexamen</c:v>
                </c:pt>
              </c:strCache>
            </c:strRef>
          </c:tx>
          <c:spPr>
            <a:solidFill>
              <a:srgbClr val="1E00BE"/>
            </a:solidFill>
            <a:ln>
              <a:solidFill>
                <a:srgbClr val="1E00BE"/>
              </a:solidFill>
            </a:ln>
            <a:effectLst/>
          </c:spPr>
          <c:invertIfNegative val="0"/>
          <c:cat>
            <c:strRef>
              <c:f>'Figur 22'!$C$23:$M$23</c:f>
              <c:strCache>
                <c:ptCount val="11"/>
                <c:pt idx="0">
                  <c:v>05/06</c:v>
                </c:pt>
                <c:pt idx="1">
                  <c:v>06/07</c:v>
                </c:pt>
                <c:pt idx="2">
                  <c:v>07/08</c:v>
                </c:pt>
                <c:pt idx="3">
                  <c:v>08/09</c:v>
                </c:pt>
                <c:pt idx="4">
                  <c:v>09/10</c:v>
                </c:pt>
                <c:pt idx="5">
                  <c:v>10/11</c:v>
                </c:pt>
                <c:pt idx="6">
                  <c:v>11/12</c:v>
                </c:pt>
                <c:pt idx="7">
                  <c:v>12/13</c:v>
                </c:pt>
                <c:pt idx="8">
                  <c:v>13/14</c:v>
                </c:pt>
                <c:pt idx="9">
                  <c:v>14/15</c:v>
                </c:pt>
                <c:pt idx="10">
                  <c:v>15/16</c:v>
                </c:pt>
              </c:strCache>
            </c:strRef>
          </c:cat>
          <c:val>
            <c:numRef>
              <c:f>'Figur 22'!$C$28:$M$28</c:f>
              <c:numCache>
                <c:formatCode>0</c:formatCode>
                <c:ptCount val="11"/>
                <c:pt idx="0">
                  <c:v>76.850828729281773</c:v>
                </c:pt>
                <c:pt idx="1">
                  <c:v>76.377575467177778</c:v>
                </c:pt>
                <c:pt idx="2">
                  <c:v>71.907422186751788</c:v>
                </c:pt>
                <c:pt idx="3">
                  <c:v>72.600557546794107</c:v>
                </c:pt>
                <c:pt idx="4">
                  <c:v>76.181102362204726</c:v>
                </c:pt>
                <c:pt idx="5">
                  <c:v>75.065502183406124</c:v>
                </c:pt>
                <c:pt idx="6">
                  <c:v>74.815157116451019</c:v>
                </c:pt>
                <c:pt idx="7">
                  <c:v>75.057313159101327</c:v>
                </c:pt>
                <c:pt idx="8">
                  <c:v>74.565325384997521</c:v>
                </c:pt>
                <c:pt idx="9">
                  <c:v>76.153846153846146</c:v>
                </c:pt>
                <c:pt idx="10">
                  <c:v>76.59980897803247</c:v>
                </c:pt>
              </c:numCache>
            </c:numRef>
          </c:val>
          <c:extLst>
            <c:ext xmlns:c16="http://schemas.microsoft.com/office/drawing/2014/chart" uri="{C3380CC4-5D6E-409C-BE32-E72D297353CC}">
              <c16:uniqueId val="{00000000-DB64-46AA-9189-8EF100BB5AEE}"/>
            </c:ext>
          </c:extLst>
        </c:ser>
        <c:ser>
          <c:idx val="1"/>
          <c:order val="1"/>
          <c:tx>
            <c:strRef>
              <c:f>'Figur 22'!$B$29</c:f>
              <c:strCache>
                <c:ptCount val="1"/>
                <c:pt idx="0">
                  <c:v>Annan examen</c:v>
                </c:pt>
              </c:strCache>
            </c:strRef>
          </c:tx>
          <c:spPr>
            <a:solidFill>
              <a:srgbClr val="D3D3EF"/>
            </a:solidFill>
            <a:ln>
              <a:solidFill>
                <a:srgbClr val="1E00BE"/>
              </a:solidFill>
            </a:ln>
            <a:effectLst/>
          </c:spPr>
          <c:invertIfNegative val="0"/>
          <c:cat>
            <c:strRef>
              <c:f>'Figur 22'!$C$23:$M$23</c:f>
              <c:strCache>
                <c:ptCount val="11"/>
                <c:pt idx="0">
                  <c:v>05/06</c:v>
                </c:pt>
                <c:pt idx="1">
                  <c:v>06/07</c:v>
                </c:pt>
                <c:pt idx="2">
                  <c:v>07/08</c:v>
                </c:pt>
                <c:pt idx="3">
                  <c:v>08/09</c:v>
                </c:pt>
                <c:pt idx="4">
                  <c:v>09/10</c:v>
                </c:pt>
                <c:pt idx="5">
                  <c:v>10/11</c:v>
                </c:pt>
                <c:pt idx="6">
                  <c:v>11/12</c:v>
                </c:pt>
                <c:pt idx="7">
                  <c:v>12/13</c:v>
                </c:pt>
                <c:pt idx="8">
                  <c:v>13/14</c:v>
                </c:pt>
                <c:pt idx="9">
                  <c:v>14/15</c:v>
                </c:pt>
                <c:pt idx="10">
                  <c:v>15/16</c:v>
                </c:pt>
              </c:strCache>
            </c:strRef>
          </c:cat>
          <c:val>
            <c:numRef>
              <c:f>'Figur 22'!$C$29:$M$29</c:f>
              <c:numCache>
                <c:formatCode>0</c:formatCode>
                <c:ptCount val="11"/>
                <c:pt idx="0">
                  <c:v>3.867403314917127</c:v>
                </c:pt>
                <c:pt idx="1">
                  <c:v>3.689506468615237</c:v>
                </c:pt>
                <c:pt idx="2">
                  <c:v>5.6664006384676773</c:v>
                </c:pt>
                <c:pt idx="3">
                  <c:v>4.9780963759458379</c:v>
                </c:pt>
                <c:pt idx="4">
                  <c:v>4.7637795275590555</c:v>
                </c:pt>
                <c:pt idx="5">
                  <c:v>5.9825327510917026</c:v>
                </c:pt>
                <c:pt idx="6">
                  <c:v>7.7171903881700556</c:v>
                </c:pt>
                <c:pt idx="7">
                  <c:v>6.9692801467216876</c:v>
                </c:pt>
                <c:pt idx="8">
                  <c:v>6.855439642324888</c:v>
                </c:pt>
                <c:pt idx="9">
                  <c:v>6.6826923076923075</c:v>
                </c:pt>
                <c:pt idx="10">
                  <c:v>6.7812798471824252</c:v>
                </c:pt>
              </c:numCache>
            </c:numRef>
          </c:val>
          <c:extLst>
            <c:ext xmlns:c16="http://schemas.microsoft.com/office/drawing/2014/chart" uri="{C3380CC4-5D6E-409C-BE32-E72D297353CC}">
              <c16:uniqueId val="{00000001-DB64-46AA-9189-8EF100BB5AEE}"/>
            </c:ext>
          </c:extLst>
        </c:ser>
        <c:ser>
          <c:idx val="2"/>
          <c:order val="2"/>
          <c:tx>
            <c:strRef>
              <c:f>'Figur 22'!$B$30</c:f>
              <c:strCache>
                <c:ptCount val="1"/>
                <c:pt idx="0">
                  <c:v>Registrerade i högskolan</c:v>
                </c:pt>
              </c:strCache>
            </c:strRef>
          </c:tx>
          <c:spPr>
            <a:solidFill>
              <a:srgbClr val="EDEDFF"/>
            </a:solidFill>
            <a:ln>
              <a:solidFill>
                <a:srgbClr val="1E00BE"/>
              </a:solidFill>
            </a:ln>
            <a:effectLst/>
          </c:spPr>
          <c:invertIfNegative val="0"/>
          <c:cat>
            <c:strRef>
              <c:f>'Figur 22'!$C$23:$M$23</c:f>
              <c:strCache>
                <c:ptCount val="11"/>
                <c:pt idx="0">
                  <c:v>05/06</c:v>
                </c:pt>
                <c:pt idx="1">
                  <c:v>06/07</c:v>
                </c:pt>
                <c:pt idx="2">
                  <c:v>07/08</c:v>
                </c:pt>
                <c:pt idx="3">
                  <c:v>08/09</c:v>
                </c:pt>
                <c:pt idx="4">
                  <c:v>09/10</c:v>
                </c:pt>
                <c:pt idx="5">
                  <c:v>10/11</c:v>
                </c:pt>
                <c:pt idx="6">
                  <c:v>11/12</c:v>
                </c:pt>
                <c:pt idx="7">
                  <c:v>12/13</c:v>
                </c:pt>
                <c:pt idx="8">
                  <c:v>13/14</c:v>
                </c:pt>
                <c:pt idx="9">
                  <c:v>14/15</c:v>
                </c:pt>
                <c:pt idx="10">
                  <c:v>15/16</c:v>
                </c:pt>
              </c:strCache>
            </c:strRef>
          </c:cat>
          <c:val>
            <c:numRef>
              <c:f>'Figur 22'!$C$30:$M$30</c:f>
              <c:numCache>
                <c:formatCode>0</c:formatCode>
                <c:ptCount val="11"/>
                <c:pt idx="0">
                  <c:v>4.3646408839779012</c:v>
                </c:pt>
                <c:pt idx="1">
                  <c:v>4.0728318160038333</c:v>
                </c:pt>
                <c:pt idx="2">
                  <c:v>4.8284118116520354</c:v>
                </c:pt>
                <c:pt idx="3">
                  <c:v>4.540023894862605</c:v>
                </c:pt>
                <c:pt idx="4">
                  <c:v>4.0551181102362204</c:v>
                </c:pt>
                <c:pt idx="5">
                  <c:v>5.1965065502183405</c:v>
                </c:pt>
                <c:pt idx="6">
                  <c:v>4.2975970425138632</c:v>
                </c:pt>
                <c:pt idx="7">
                  <c:v>4.4475011462631819</c:v>
                </c:pt>
                <c:pt idx="8">
                  <c:v>4.570293094883259</c:v>
                </c:pt>
                <c:pt idx="9">
                  <c:v>4.8557692307692308</c:v>
                </c:pt>
                <c:pt idx="10">
                  <c:v>4.5845272206303722</c:v>
                </c:pt>
              </c:numCache>
            </c:numRef>
          </c:val>
          <c:extLst>
            <c:ext xmlns:c16="http://schemas.microsoft.com/office/drawing/2014/chart" uri="{C3380CC4-5D6E-409C-BE32-E72D297353CC}">
              <c16:uniqueId val="{00000002-DB64-46AA-9189-8EF100BB5AEE}"/>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tickLblSkip val="2"/>
        <c:noMultiLvlLbl val="0"/>
      </c:catAx>
      <c:valAx>
        <c:axId val="533070936"/>
        <c:scaling>
          <c:orientation val="minMax"/>
          <c:max val="10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legend>
      <c:legendPos val="b"/>
      <c:layout>
        <c:manualLayout>
          <c:xMode val="edge"/>
          <c:yMode val="edge"/>
          <c:x val="0"/>
          <c:y val="0.86153958333333336"/>
          <c:w val="0.46363749999999998"/>
          <c:h val="0.13846041666666667"/>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r>
              <a:rPr lang="en-US" b="1"/>
              <a:t>Män</a:t>
            </a:r>
          </a:p>
        </c:rich>
      </c:tx>
      <c:overlay val="0"/>
      <c:spPr>
        <a:noFill/>
        <a:ln>
          <a:noFill/>
        </a:ln>
        <a:effectLst/>
      </c:spPr>
      <c:txPr>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manualLayout>
          <c:layoutTarget val="inner"/>
          <c:xMode val="edge"/>
          <c:yMode val="edge"/>
          <c:x val="0.12390208333333333"/>
          <c:y val="0.11315347222222222"/>
          <c:w val="0.82398888888888888"/>
          <c:h val="0.67057673611111113"/>
        </c:manualLayout>
      </c:layout>
      <c:barChart>
        <c:barDir val="col"/>
        <c:grouping val="stacked"/>
        <c:varyColors val="0"/>
        <c:ser>
          <c:idx val="0"/>
          <c:order val="0"/>
          <c:spPr>
            <a:solidFill>
              <a:srgbClr val="1E00BE"/>
            </a:solidFill>
            <a:ln>
              <a:solidFill>
                <a:srgbClr val="1E00BE"/>
              </a:solidFill>
            </a:ln>
            <a:effectLst/>
          </c:spPr>
          <c:invertIfNegative val="0"/>
          <c:cat>
            <c:strRef>
              <c:f>'Figur 22'!$C$23:$M$23</c:f>
              <c:strCache>
                <c:ptCount val="11"/>
                <c:pt idx="0">
                  <c:v>05/06</c:v>
                </c:pt>
                <c:pt idx="1">
                  <c:v>06/07</c:v>
                </c:pt>
                <c:pt idx="2">
                  <c:v>07/08</c:v>
                </c:pt>
                <c:pt idx="3">
                  <c:v>08/09</c:v>
                </c:pt>
                <c:pt idx="4">
                  <c:v>09/10</c:v>
                </c:pt>
                <c:pt idx="5">
                  <c:v>10/11</c:v>
                </c:pt>
                <c:pt idx="6">
                  <c:v>11/12</c:v>
                </c:pt>
                <c:pt idx="7">
                  <c:v>12/13</c:v>
                </c:pt>
                <c:pt idx="8">
                  <c:v>13/14</c:v>
                </c:pt>
                <c:pt idx="9">
                  <c:v>14/15</c:v>
                </c:pt>
                <c:pt idx="10">
                  <c:v>15/16</c:v>
                </c:pt>
              </c:strCache>
            </c:strRef>
          </c:cat>
          <c:val>
            <c:numRef>
              <c:f>'Figur 22'!$C$32:$M$32</c:f>
              <c:numCache>
                <c:formatCode>0</c:formatCode>
                <c:ptCount val="11"/>
                <c:pt idx="0">
                  <c:v>53.760445682451255</c:v>
                </c:pt>
                <c:pt idx="1">
                  <c:v>62.371134020618555</c:v>
                </c:pt>
                <c:pt idx="2">
                  <c:v>62.259615384615387</c:v>
                </c:pt>
                <c:pt idx="3">
                  <c:v>55.982905982905983</c:v>
                </c:pt>
                <c:pt idx="4">
                  <c:v>60.188679245283019</c:v>
                </c:pt>
                <c:pt idx="5">
                  <c:v>61.757719714964367</c:v>
                </c:pt>
                <c:pt idx="6">
                  <c:v>56.451612903225815</c:v>
                </c:pt>
                <c:pt idx="7">
                  <c:v>57.81990521327014</c:v>
                </c:pt>
                <c:pt idx="8">
                  <c:v>54.060913705583758</c:v>
                </c:pt>
                <c:pt idx="9">
                  <c:v>57.808857808857809</c:v>
                </c:pt>
                <c:pt idx="10">
                  <c:v>58.044806517311606</c:v>
                </c:pt>
              </c:numCache>
            </c:numRef>
          </c:val>
          <c:extLst>
            <c:ext xmlns:c16="http://schemas.microsoft.com/office/drawing/2014/chart" uri="{C3380CC4-5D6E-409C-BE32-E72D297353CC}">
              <c16:uniqueId val="{00000000-EB3F-496C-A88A-869B77AFBCAC}"/>
            </c:ext>
          </c:extLst>
        </c:ser>
        <c:ser>
          <c:idx val="1"/>
          <c:order val="1"/>
          <c:spPr>
            <a:solidFill>
              <a:srgbClr val="D3D3EF"/>
            </a:solidFill>
            <a:ln>
              <a:solidFill>
                <a:srgbClr val="1E00BE"/>
              </a:solidFill>
            </a:ln>
            <a:effectLst/>
          </c:spPr>
          <c:invertIfNegative val="0"/>
          <c:cat>
            <c:strRef>
              <c:f>'Figur 22'!$C$23:$M$23</c:f>
              <c:strCache>
                <c:ptCount val="11"/>
                <c:pt idx="0">
                  <c:v>05/06</c:v>
                </c:pt>
                <c:pt idx="1">
                  <c:v>06/07</c:v>
                </c:pt>
                <c:pt idx="2">
                  <c:v>07/08</c:v>
                </c:pt>
                <c:pt idx="3">
                  <c:v>08/09</c:v>
                </c:pt>
                <c:pt idx="4">
                  <c:v>09/10</c:v>
                </c:pt>
                <c:pt idx="5">
                  <c:v>10/11</c:v>
                </c:pt>
                <c:pt idx="6">
                  <c:v>11/12</c:v>
                </c:pt>
                <c:pt idx="7">
                  <c:v>12/13</c:v>
                </c:pt>
                <c:pt idx="8">
                  <c:v>13/14</c:v>
                </c:pt>
                <c:pt idx="9">
                  <c:v>14/15</c:v>
                </c:pt>
                <c:pt idx="10">
                  <c:v>15/16</c:v>
                </c:pt>
              </c:strCache>
            </c:strRef>
          </c:cat>
          <c:val>
            <c:numRef>
              <c:f>'Figur 22'!$C$33:$M$33</c:f>
              <c:numCache>
                <c:formatCode>0</c:formatCode>
                <c:ptCount val="11"/>
                <c:pt idx="0">
                  <c:v>3.0640668523676879</c:v>
                </c:pt>
                <c:pt idx="1">
                  <c:v>3.865979381443299</c:v>
                </c:pt>
                <c:pt idx="2">
                  <c:v>5.2884615384615383</c:v>
                </c:pt>
                <c:pt idx="3">
                  <c:v>6.8376068376068382</c:v>
                </c:pt>
                <c:pt idx="4">
                  <c:v>3.7735849056603774</c:v>
                </c:pt>
                <c:pt idx="5">
                  <c:v>5.225653206650831</c:v>
                </c:pt>
                <c:pt idx="6">
                  <c:v>8.5253456221198167</c:v>
                </c:pt>
                <c:pt idx="7">
                  <c:v>9.0047393364928912</c:v>
                </c:pt>
                <c:pt idx="8">
                  <c:v>5.8375634517766501</c:v>
                </c:pt>
                <c:pt idx="9">
                  <c:v>6.7599067599067597</c:v>
                </c:pt>
                <c:pt idx="10">
                  <c:v>6.9246435845213856</c:v>
                </c:pt>
              </c:numCache>
            </c:numRef>
          </c:val>
          <c:extLst>
            <c:ext xmlns:c16="http://schemas.microsoft.com/office/drawing/2014/chart" uri="{C3380CC4-5D6E-409C-BE32-E72D297353CC}">
              <c16:uniqueId val="{00000001-EB3F-496C-A88A-869B77AFBCAC}"/>
            </c:ext>
          </c:extLst>
        </c:ser>
        <c:ser>
          <c:idx val="2"/>
          <c:order val="2"/>
          <c:spPr>
            <a:solidFill>
              <a:srgbClr val="EDEDFF"/>
            </a:solidFill>
            <a:ln>
              <a:solidFill>
                <a:srgbClr val="1E00BE"/>
              </a:solidFill>
            </a:ln>
            <a:effectLst/>
          </c:spPr>
          <c:invertIfNegative val="0"/>
          <c:cat>
            <c:strRef>
              <c:f>'Figur 22'!$C$23:$M$23</c:f>
              <c:strCache>
                <c:ptCount val="11"/>
                <c:pt idx="0">
                  <c:v>05/06</c:v>
                </c:pt>
                <c:pt idx="1">
                  <c:v>06/07</c:v>
                </c:pt>
                <c:pt idx="2">
                  <c:v>07/08</c:v>
                </c:pt>
                <c:pt idx="3">
                  <c:v>08/09</c:v>
                </c:pt>
                <c:pt idx="4">
                  <c:v>09/10</c:v>
                </c:pt>
                <c:pt idx="5">
                  <c:v>10/11</c:v>
                </c:pt>
                <c:pt idx="6">
                  <c:v>11/12</c:v>
                </c:pt>
                <c:pt idx="7">
                  <c:v>12/13</c:v>
                </c:pt>
                <c:pt idx="8">
                  <c:v>13/14</c:v>
                </c:pt>
                <c:pt idx="9">
                  <c:v>14/15</c:v>
                </c:pt>
                <c:pt idx="10">
                  <c:v>15/16</c:v>
                </c:pt>
              </c:strCache>
            </c:strRef>
          </c:cat>
          <c:val>
            <c:numRef>
              <c:f>'Figur 22'!$C$34:$M$34</c:f>
              <c:numCache>
                <c:formatCode>0</c:formatCode>
                <c:ptCount val="11"/>
                <c:pt idx="0">
                  <c:v>10.027855153203342</c:v>
                </c:pt>
                <c:pt idx="1">
                  <c:v>5.1546391752577314</c:v>
                </c:pt>
                <c:pt idx="2">
                  <c:v>6.25</c:v>
                </c:pt>
                <c:pt idx="3">
                  <c:v>7.0512820512820511</c:v>
                </c:pt>
                <c:pt idx="4">
                  <c:v>7.3584905660377355</c:v>
                </c:pt>
                <c:pt idx="5">
                  <c:v>4.9881235154394297</c:v>
                </c:pt>
                <c:pt idx="6">
                  <c:v>6.4516129032258061</c:v>
                </c:pt>
                <c:pt idx="7">
                  <c:v>6.6350710900473935</c:v>
                </c:pt>
                <c:pt idx="8">
                  <c:v>10.406091370558377</c:v>
                </c:pt>
                <c:pt idx="9">
                  <c:v>10.023310023310025</c:v>
                </c:pt>
                <c:pt idx="10">
                  <c:v>7.5356415478615073</c:v>
                </c:pt>
              </c:numCache>
            </c:numRef>
          </c:val>
          <c:extLst>
            <c:ext xmlns:c16="http://schemas.microsoft.com/office/drawing/2014/chart" uri="{C3380CC4-5D6E-409C-BE32-E72D297353CC}">
              <c16:uniqueId val="{00000002-EB3F-496C-A88A-869B77AFBCAC}"/>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tickLblSkip val="2"/>
        <c:noMultiLvlLbl val="0"/>
      </c:catAx>
      <c:valAx>
        <c:axId val="533070936"/>
        <c:scaling>
          <c:orientation val="minMax"/>
          <c:max val="10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r>
              <a:rPr lang="en-US" b="1"/>
              <a:t>Män</a:t>
            </a:r>
          </a:p>
        </c:rich>
      </c:tx>
      <c:overlay val="0"/>
      <c:spPr>
        <a:noFill/>
        <a:ln>
          <a:noFill/>
        </a:ln>
        <a:effectLst/>
      </c:spPr>
      <c:txPr>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manualLayout>
          <c:layoutTarget val="inner"/>
          <c:xMode val="edge"/>
          <c:yMode val="edge"/>
          <c:x val="0.12390208333333333"/>
          <c:y val="0.11315347222222222"/>
          <c:w val="0.82398888888888888"/>
          <c:h val="0.71148150832185908"/>
        </c:manualLayout>
      </c:layout>
      <c:barChart>
        <c:barDir val="col"/>
        <c:grouping val="stacked"/>
        <c:varyColors val="0"/>
        <c:ser>
          <c:idx val="0"/>
          <c:order val="0"/>
          <c:spPr>
            <a:solidFill>
              <a:srgbClr val="1E00BE"/>
            </a:solidFill>
            <a:ln>
              <a:solidFill>
                <a:srgbClr val="1E00BE"/>
              </a:solidFill>
            </a:ln>
            <a:effectLst/>
          </c:spPr>
          <c:invertIfNegative val="0"/>
          <c:cat>
            <c:strRef>
              <c:f>'Figur 23'!$C$23:$M$23</c:f>
              <c:strCache>
                <c:ptCount val="11"/>
                <c:pt idx="0">
                  <c:v>07/08</c:v>
                </c:pt>
                <c:pt idx="1">
                  <c:v>08/09</c:v>
                </c:pt>
                <c:pt idx="2">
                  <c:v>09/10</c:v>
                </c:pt>
                <c:pt idx="3">
                  <c:v>10/11</c:v>
                </c:pt>
                <c:pt idx="4">
                  <c:v>11/12</c:v>
                </c:pt>
                <c:pt idx="5">
                  <c:v>12/13</c:v>
                </c:pt>
                <c:pt idx="6">
                  <c:v>13/14</c:v>
                </c:pt>
                <c:pt idx="7">
                  <c:v>14/15</c:v>
                </c:pt>
                <c:pt idx="8">
                  <c:v>15/16</c:v>
                </c:pt>
                <c:pt idx="9">
                  <c:v>16/17</c:v>
                </c:pt>
                <c:pt idx="10">
                  <c:v>17/18</c:v>
                </c:pt>
              </c:strCache>
            </c:strRef>
          </c:cat>
          <c:val>
            <c:numRef>
              <c:f>'Figur 23'!$C$32:$M$32</c:f>
              <c:numCache>
                <c:formatCode>0</c:formatCode>
                <c:ptCount val="11"/>
                <c:pt idx="0">
                  <c:v>69.113149847094803</c:v>
                </c:pt>
                <c:pt idx="1">
                  <c:v>74.571428571428569</c:v>
                </c:pt>
                <c:pt idx="2">
                  <c:v>77.257525083612038</c:v>
                </c:pt>
                <c:pt idx="3">
                  <c:v>79.194630872483216</c:v>
                </c:pt>
                <c:pt idx="4">
                  <c:v>77.287066246056781</c:v>
                </c:pt>
                <c:pt idx="5">
                  <c:v>76.265822784810126</c:v>
                </c:pt>
                <c:pt idx="6">
                  <c:v>75.238095238095241</c:v>
                </c:pt>
                <c:pt idx="7">
                  <c:v>78.200692041522487</c:v>
                </c:pt>
                <c:pt idx="8">
                  <c:v>79.503105590062106</c:v>
                </c:pt>
                <c:pt idx="9">
                  <c:v>83.225806451612911</c:v>
                </c:pt>
                <c:pt idx="10">
                  <c:v>81.931464174454831</c:v>
                </c:pt>
              </c:numCache>
            </c:numRef>
          </c:val>
          <c:extLst>
            <c:ext xmlns:c16="http://schemas.microsoft.com/office/drawing/2014/chart" uri="{C3380CC4-5D6E-409C-BE32-E72D297353CC}">
              <c16:uniqueId val="{00000000-6789-465F-8D4D-CF7D5B2D9889}"/>
            </c:ext>
          </c:extLst>
        </c:ser>
        <c:ser>
          <c:idx val="1"/>
          <c:order val="1"/>
          <c:spPr>
            <a:solidFill>
              <a:srgbClr val="D3D3EF"/>
            </a:solidFill>
            <a:ln>
              <a:solidFill>
                <a:srgbClr val="1E00BE"/>
              </a:solidFill>
            </a:ln>
            <a:effectLst/>
          </c:spPr>
          <c:invertIfNegative val="0"/>
          <c:cat>
            <c:strRef>
              <c:f>'Figur 23'!$C$23:$M$23</c:f>
              <c:strCache>
                <c:ptCount val="11"/>
                <c:pt idx="0">
                  <c:v>07/08</c:v>
                </c:pt>
                <c:pt idx="1">
                  <c:v>08/09</c:v>
                </c:pt>
                <c:pt idx="2">
                  <c:v>09/10</c:v>
                </c:pt>
                <c:pt idx="3">
                  <c:v>10/11</c:v>
                </c:pt>
                <c:pt idx="4">
                  <c:v>11/12</c:v>
                </c:pt>
                <c:pt idx="5">
                  <c:v>12/13</c:v>
                </c:pt>
                <c:pt idx="6">
                  <c:v>13/14</c:v>
                </c:pt>
                <c:pt idx="7">
                  <c:v>14/15</c:v>
                </c:pt>
                <c:pt idx="8">
                  <c:v>15/16</c:v>
                </c:pt>
                <c:pt idx="9">
                  <c:v>16/17</c:v>
                </c:pt>
                <c:pt idx="10">
                  <c:v>17/18</c:v>
                </c:pt>
              </c:strCache>
            </c:strRef>
          </c:cat>
          <c:val>
            <c:numRef>
              <c:f>'Figur 23'!$C$33:$M$33</c:f>
              <c:numCache>
                <c:formatCode>0</c:formatCode>
                <c:ptCount val="11"/>
                <c:pt idx="0">
                  <c:v>1.834862385321101</c:v>
                </c:pt>
                <c:pt idx="1">
                  <c:v>1.1428571428571428</c:v>
                </c:pt>
                <c:pt idx="2">
                  <c:v>1.3377926421404682</c:v>
                </c:pt>
                <c:pt idx="3">
                  <c:v>0</c:v>
                </c:pt>
                <c:pt idx="4">
                  <c:v>0</c:v>
                </c:pt>
                <c:pt idx="5">
                  <c:v>2.5316455696202533</c:v>
                </c:pt>
                <c:pt idx="6">
                  <c:v>1.9047619047619049</c:v>
                </c:pt>
                <c:pt idx="7">
                  <c:v>0.69204152249134954</c:v>
                </c:pt>
                <c:pt idx="8">
                  <c:v>1.2422360248447204</c:v>
                </c:pt>
                <c:pt idx="9">
                  <c:v>0.64516129032258063</c:v>
                </c:pt>
                <c:pt idx="10">
                  <c:v>0.3115264797507788</c:v>
                </c:pt>
              </c:numCache>
            </c:numRef>
          </c:val>
          <c:extLst>
            <c:ext xmlns:c16="http://schemas.microsoft.com/office/drawing/2014/chart" uri="{C3380CC4-5D6E-409C-BE32-E72D297353CC}">
              <c16:uniqueId val="{00000001-6789-465F-8D4D-CF7D5B2D9889}"/>
            </c:ext>
          </c:extLst>
        </c:ser>
        <c:ser>
          <c:idx val="2"/>
          <c:order val="2"/>
          <c:spPr>
            <a:solidFill>
              <a:srgbClr val="EDEDFF"/>
            </a:solidFill>
            <a:ln>
              <a:solidFill>
                <a:srgbClr val="1E00BE"/>
              </a:solidFill>
            </a:ln>
            <a:effectLst/>
          </c:spPr>
          <c:invertIfNegative val="0"/>
          <c:cat>
            <c:strRef>
              <c:f>'Figur 23'!$C$23:$M$23</c:f>
              <c:strCache>
                <c:ptCount val="11"/>
                <c:pt idx="0">
                  <c:v>07/08</c:v>
                </c:pt>
                <c:pt idx="1">
                  <c:v>08/09</c:v>
                </c:pt>
                <c:pt idx="2">
                  <c:v>09/10</c:v>
                </c:pt>
                <c:pt idx="3">
                  <c:v>10/11</c:v>
                </c:pt>
                <c:pt idx="4">
                  <c:v>11/12</c:v>
                </c:pt>
                <c:pt idx="5">
                  <c:v>12/13</c:v>
                </c:pt>
                <c:pt idx="6">
                  <c:v>13/14</c:v>
                </c:pt>
                <c:pt idx="7">
                  <c:v>14/15</c:v>
                </c:pt>
                <c:pt idx="8">
                  <c:v>15/16</c:v>
                </c:pt>
                <c:pt idx="9">
                  <c:v>16/17</c:v>
                </c:pt>
                <c:pt idx="10">
                  <c:v>17/18</c:v>
                </c:pt>
              </c:strCache>
            </c:strRef>
          </c:cat>
          <c:val>
            <c:numRef>
              <c:f>'Figur 23'!$C$34:$M$34</c:f>
              <c:numCache>
                <c:formatCode>0</c:formatCode>
                <c:ptCount val="11"/>
                <c:pt idx="0">
                  <c:v>3.669724770642202</c:v>
                </c:pt>
                <c:pt idx="1">
                  <c:v>4.5714285714285712</c:v>
                </c:pt>
                <c:pt idx="2">
                  <c:v>2.0066889632107023</c:v>
                </c:pt>
                <c:pt idx="3">
                  <c:v>3.6912751677852351</c:v>
                </c:pt>
                <c:pt idx="4">
                  <c:v>4.1009463722397479</c:v>
                </c:pt>
                <c:pt idx="5">
                  <c:v>2.2151898734177213</c:v>
                </c:pt>
                <c:pt idx="6">
                  <c:v>4.1269841269841265</c:v>
                </c:pt>
                <c:pt idx="7">
                  <c:v>4.844290657439446</c:v>
                </c:pt>
                <c:pt idx="8">
                  <c:v>3.7267080745341614</c:v>
                </c:pt>
                <c:pt idx="9">
                  <c:v>3.225806451612903</c:v>
                </c:pt>
                <c:pt idx="10">
                  <c:v>1.557632398753894</c:v>
                </c:pt>
              </c:numCache>
            </c:numRef>
          </c:val>
          <c:extLst>
            <c:ext xmlns:c16="http://schemas.microsoft.com/office/drawing/2014/chart" uri="{C3380CC4-5D6E-409C-BE32-E72D297353CC}">
              <c16:uniqueId val="{00000002-6789-465F-8D4D-CF7D5B2D9889}"/>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tickLblSkip val="2"/>
        <c:noMultiLvlLbl val="0"/>
      </c:catAx>
      <c:valAx>
        <c:axId val="533070936"/>
        <c:scaling>
          <c:orientation val="minMax"/>
          <c:max val="10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r>
              <a:rPr lang="en-US" b="1"/>
              <a:t>Kvinnor</a:t>
            </a:r>
          </a:p>
        </c:rich>
      </c:tx>
      <c:overlay val="0"/>
      <c:spPr>
        <a:noFill/>
        <a:ln>
          <a:noFill/>
        </a:ln>
        <a:effectLst/>
      </c:spPr>
      <c:txPr>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manualLayout>
          <c:layoutTarget val="inner"/>
          <c:xMode val="edge"/>
          <c:yMode val="edge"/>
          <c:x val="5.6194960629921263E-2"/>
          <c:y val="9.3314285714285711E-2"/>
          <c:w val="0.92180503937007874"/>
          <c:h val="0.72877722222222219"/>
        </c:manualLayout>
      </c:layout>
      <c:barChart>
        <c:barDir val="col"/>
        <c:grouping val="stacked"/>
        <c:varyColors val="0"/>
        <c:ser>
          <c:idx val="0"/>
          <c:order val="0"/>
          <c:tx>
            <c:strRef>
              <c:f>'Figur 23'!$B$28</c:f>
              <c:strCache>
                <c:ptCount val="1"/>
                <c:pt idx="0">
                  <c:v>Specialistsjuksköterskeexamen</c:v>
                </c:pt>
              </c:strCache>
            </c:strRef>
          </c:tx>
          <c:spPr>
            <a:solidFill>
              <a:srgbClr val="1E00BE"/>
            </a:solidFill>
            <a:ln>
              <a:solidFill>
                <a:srgbClr val="1E00BE"/>
              </a:solidFill>
            </a:ln>
            <a:effectLst/>
          </c:spPr>
          <c:invertIfNegative val="0"/>
          <c:cat>
            <c:strRef>
              <c:f>'Figur 23'!$C$23:$M$23</c:f>
              <c:strCache>
                <c:ptCount val="11"/>
                <c:pt idx="0">
                  <c:v>07/08</c:v>
                </c:pt>
                <c:pt idx="1">
                  <c:v>08/09</c:v>
                </c:pt>
                <c:pt idx="2">
                  <c:v>09/10</c:v>
                </c:pt>
                <c:pt idx="3">
                  <c:v>10/11</c:v>
                </c:pt>
                <c:pt idx="4">
                  <c:v>11/12</c:v>
                </c:pt>
                <c:pt idx="5">
                  <c:v>12/13</c:v>
                </c:pt>
                <c:pt idx="6">
                  <c:v>13/14</c:v>
                </c:pt>
                <c:pt idx="7">
                  <c:v>14/15</c:v>
                </c:pt>
                <c:pt idx="8">
                  <c:v>15/16</c:v>
                </c:pt>
                <c:pt idx="9">
                  <c:v>16/17</c:v>
                </c:pt>
                <c:pt idx="10">
                  <c:v>17/18</c:v>
                </c:pt>
              </c:strCache>
            </c:strRef>
          </c:cat>
          <c:val>
            <c:numRef>
              <c:f>'Figur 23'!$C$28:$M$28</c:f>
              <c:numCache>
                <c:formatCode>0</c:formatCode>
                <c:ptCount val="11"/>
                <c:pt idx="0">
                  <c:v>81.137387387387378</c:v>
                </c:pt>
                <c:pt idx="1">
                  <c:v>80.327868852459019</c:v>
                </c:pt>
                <c:pt idx="2">
                  <c:v>79.245283018867923</c:v>
                </c:pt>
                <c:pt idx="3">
                  <c:v>81.014925373134332</c:v>
                </c:pt>
                <c:pt idx="4">
                  <c:v>80.21857923497268</c:v>
                </c:pt>
                <c:pt idx="5">
                  <c:v>79.516749038989559</c:v>
                </c:pt>
                <c:pt idx="6">
                  <c:v>80.030487804878049</c:v>
                </c:pt>
                <c:pt idx="7">
                  <c:v>81.240544629349472</c:v>
                </c:pt>
                <c:pt idx="8">
                  <c:v>81.422133199799703</c:v>
                </c:pt>
                <c:pt idx="9">
                  <c:v>82.697334030318871</c:v>
                </c:pt>
                <c:pt idx="10">
                  <c:v>84.568480300187616</c:v>
                </c:pt>
              </c:numCache>
            </c:numRef>
          </c:val>
          <c:extLst>
            <c:ext xmlns:c16="http://schemas.microsoft.com/office/drawing/2014/chart" uri="{C3380CC4-5D6E-409C-BE32-E72D297353CC}">
              <c16:uniqueId val="{00000000-EDC6-4733-92A1-9C20FFB08E43}"/>
            </c:ext>
          </c:extLst>
        </c:ser>
        <c:ser>
          <c:idx val="1"/>
          <c:order val="1"/>
          <c:tx>
            <c:strRef>
              <c:f>'Figur 23'!$B$29</c:f>
              <c:strCache>
                <c:ptCount val="1"/>
                <c:pt idx="0">
                  <c:v>Annan examen</c:v>
                </c:pt>
              </c:strCache>
            </c:strRef>
          </c:tx>
          <c:spPr>
            <a:solidFill>
              <a:srgbClr val="D3D3EF"/>
            </a:solidFill>
            <a:ln>
              <a:solidFill>
                <a:srgbClr val="1E00BE"/>
              </a:solidFill>
            </a:ln>
            <a:effectLst/>
          </c:spPr>
          <c:invertIfNegative val="0"/>
          <c:cat>
            <c:strRef>
              <c:f>'Figur 23'!$C$23:$M$23</c:f>
              <c:strCache>
                <c:ptCount val="11"/>
                <c:pt idx="0">
                  <c:v>07/08</c:v>
                </c:pt>
                <c:pt idx="1">
                  <c:v>08/09</c:v>
                </c:pt>
                <c:pt idx="2">
                  <c:v>09/10</c:v>
                </c:pt>
                <c:pt idx="3">
                  <c:v>10/11</c:v>
                </c:pt>
                <c:pt idx="4">
                  <c:v>11/12</c:v>
                </c:pt>
                <c:pt idx="5">
                  <c:v>12/13</c:v>
                </c:pt>
                <c:pt idx="6">
                  <c:v>13/14</c:v>
                </c:pt>
                <c:pt idx="7">
                  <c:v>14/15</c:v>
                </c:pt>
                <c:pt idx="8">
                  <c:v>15/16</c:v>
                </c:pt>
                <c:pt idx="9">
                  <c:v>16/17</c:v>
                </c:pt>
                <c:pt idx="10">
                  <c:v>17/18</c:v>
                </c:pt>
              </c:strCache>
            </c:strRef>
          </c:cat>
          <c:val>
            <c:numRef>
              <c:f>'Figur 23'!$C$29:$M$29</c:f>
              <c:numCache>
                <c:formatCode>0</c:formatCode>
                <c:ptCount val="11"/>
                <c:pt idx="0">
                  <c:v>1.0698198198198199</c:v>
                </c:pt>
                <c:pt idx="1">
                  <c:v>1.4207650273224044</c:v>
                </c:pt>
                <c:pt idx="2">
                  <c:v>1.4607425441265978</c:v>
                </c:pt>
                <c:pt idx="3">
                  <c:v>1.4925373134328357</c:v>
                </c:pt>
                <c:pt idx="4">
                  <c:v>1.5300546448087431</c:v>
                </c:pt>
                <c:pt idx="5">
                  <c:v>2.1965952773201538</c:v>
                </c:pt>
                <c:pt idx="6">
                  <c:v>1.7276422764227644</c:v>
                </c:pt>
                <c:pt idx="7">
                  <c:v>1.8658598083711546</c:v>
                </c:pt>
                <c:pt idx="8">
                  <c:v>1.4021031547320981</c:v>
                </c:pt>
                <c:pt idx="9">
                  <c:v>1.7773131207527444</c:v>
                </c:pt>
                <c:pt idx="10">
                  <c:v>1.2664165103189493</c:v>
                </c:pt>
              </c:numCache>
            </c:numRef>
          </c:val>
          <c:extLst>
            <c:ext xmlns:c16="http://schemas.microsoft.com/office/drawing/2014/chart" uri="{C3380CC4-5D6E-409C-BE32-E72D297353CC}">
              <c16:uniqueId val="{00000001-EDC6-4733-92A1-9C20FFB08E43}"/>
            </c:ext>
          </c:extLst>
        </c:ser>
        <c:ser>
          <c:idx val="2"/>
          <c:order val="2"/>
          <c:tx>
            <c:strRef>
              <c:f>'Figur 23'!$B$30</c:f>
              <c:strCache>
                <c:ptCount val="1"/>
                <c:pt idx="0">
                  <c:v>Registrerade i högskolan</c:v>
                </c:pt>
              </c:strCache>
            </c:strRef>
          </c:tx>
          <c:spPr>
            <a:solidFill>
              <a:srgbClr val="EDEDFF"/>
            </a:solidFill>
            <a:ln>
              <a:solidFill>
                <a:srgbClr val="1E00BE"/>
              </a:solidFill>
            </a:ln>
            <a:effectLst/>
          </c:spPr>
          <c:invertIfNegative val="0"/>
          <c:cat>
            <c:strRef>
              <c:f>'Figur 23'!$C$23:$M$23</c:f>
              <c:strCache>
                <c:ptCount val="11"/>
                <c:pt idx="0">
                  <c:v>07/08</c:v>
                </c:pt>
                <c:pt idx="1">
                  <c:v>08/09</c:v>
                </c:pt>
                <c:pt idx="2">
                  <c:v>09/10</c:v>
                </c:pt>
                <c:pt idx="3">
                  <c:v>10/11</c:v>
                </c:pt>
                <c:pt idx="4">
                  <c:v>11/12</c:v>
                </c:pt>
                <c:pt idx="5">
                  <c:v>12/13</c:v>
                </c:pt>
                <c:pt idx="6">
                  <c:v>13/14</c:v>
                </c:pt>
                <c:pt idx="7">
                  <c:v>14/15</c:v>
                </c:pt>
                <c:pt idx="8">
                  <c:v>15/16</c:v>
                </c:pt>
                <c:pt idx="9">
                  <c:v>16/17</c:v>
                </c:pt>
                <c:pt idx="10">
                  <c:v>17/18</c:v>
                </c:pt>
              </c:strCache>
            </c:strRef>
          </c:cat>
          <c:val>
            <c:numRef>
              <c:f>'Figur 23'!$C$30:$M$30</c:f>
              <c:numCache>
                <c:formatCode>0</c:formatCode>
                <c:ptCount val="11"/>
                <c:pt idx="0">
                  <c:v>3.4346846846846848</c:v>
                </c:pt>
                <c:pt idx="1">
                  <c:v>3.7158469945355188</c:v>
                </c:pt>
                <c:pt idx="2">
                  <c:v>3.225806451612903</c:v>
                </c:pt>
                <c:pt idx="3">
                  <c:v>2.9253731343283582</c:v>
                </c:pt>
                <c:pt idx="4">
                  <c:v>3.8251366120218582</c:v>
                </c:pt>
                <c:pt idx="5">
                  <c:v>2.9104887424492039</c:v>
                </c:pt>
                <c:pt idx="6">
                  <c:v>3.6077235772357725</c:v>
                </c:pt>
                <c:pt idx="7">
                  <c:v>2.1684316691880987</c:v>
                </c:pt>
                <c:pt idx="8">
                  <c:v>3.5052578868302451</c:v>
                </c:pt>
                <c:pt idx="9">
                  <c:v>3.3978044955567173</c:v>
                </c:pt>
                <c:pt idx="10">
                  <c:v>2.6266416510318953</c:v>
                </c:pt>
              </c:numCache>
            </c:numRef>
          </c:val>
          <c:extLst>
            <c:ext xmlns:c16="http://schemas.microsoft.com/office/drawing/2014/chart" uri="{C3380CC4-5D6E-409C-BE32-E72D297353CC}">
              <c16:uniqueId val="{00000002-EDC6-4733-92A1-9C20FFB08E43}"/>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tickLblSkip val="2"/>
        <c:noMultiLvlLbl val="0"/>
      </c:catAx>
      <c:valAx>
        <c:axId val="533070936"/>
        <c:scaling>
          <c:orientation val="minMax"/>
          <c:max val="10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legend>
      <c:legendPos val="b"/>
      <c:layout>
        <c:manualLayout>
          <c:xMode val="edge"/>
          <c:yMode val="edge"/>
          <c:x val="0"/>
          <c:y val="0.88040638888888889"/>
          <c:w val="0.45906827456782279"/>
          <c:h val="0.11959361111111109"/>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r>
              <a:rPr lang="en-US" b="1"/>
              <a:t>Kvinnor</a:t>
            </a:r>
          </a:p>
        </c:rich>
      </c:tx>
      <c:overlay val="0"/>
      <c:spPr>
        <a:noFill/>
        <a:ln>
          <a:noFill/>
        </a:ln>
        <a:effectLst/>
      </c:spPr>
      <c:txPr>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manualLayout>
          <c:layoutTarget val="inner"/>
          <c:xMode val="edge"/>
          <c:yMode val="edge"/>
          <c:x val="0.12390208333333333"/>
          <c:y val="0.11315347222222222"/>
          <c:w val="0.82398888888888888"/>
          <c:h val="0.67057673611111113"/>
        </c:manualLayout>
      </c:layout>
      <c:barChart>
        <c:barDir val="col"/>
        <c:grouping val="stacked"/>
        <c:varyColors val="0"/>
        <c:ser>
          <c:idx val="0"/>
          <c:order val="0"/>
          <c:tx>
            <c:strRef>
              <c:f>'Figur 24'!$B$28</c:f>
              <c:strCache>
                <c:ptCount val="1"/>
                <c:pt idx="0">
                  <c:v>Specialpedagogexamen</c:v>
                </c:pt>
              </c:strCache>
            </c:strRef>
          </c:tx>
          <c:spPr>
            <a:solidFill>
              <a:srgbClr val="1E00BE"/>
            </a:solidFill>
            <a:ln>
              <a:solidFill>
                <a:srgbClr val="1E00BE"/>
              </a:solidFill>
            </a:ln>
            <a:effectLst/>
          </c:spPr>
          <c:invertIfNegative val="0"/>
          <c:cat>
            <c:strRef>
              <c:f>'Figur 24'!$C$23:$M$23</c:f>
              <c:strCache>
                <c:ptCount val="11"/>
                <c:pt idx="0">
                  <c:v>07/08</c:v>
                </c:pt>
                <c:pt idx="1">
                  <c:v>08/09</c:v>
                </c:pt>
                <c:pt idx="2">
                  <c:v>09/10</c:v>
                </c:pt>
                <c:pt idx="3">
                  <c:v>10/11</c:v>
                </c:pt>
                <c:pt idx="4">
                  <c:v>11/12</c:v>
                </c:pt>
                <c:pt idx="5">
                  <c:v>12/13</c:v>
                </c:pt>
                <c:pt idx="6">
                  <c:v>13/14</c:v>
                </c:pt>
                <c:pt idx="7">
                  <c:v>14/15</c:v>
                </c:pt>
                <c:pt idx="8">
                  <c:v>15/16</c:v>
                </c:pt>
                <c:pt idx="9">
                  <c:v>16/17</c:v>
                </c:pt>
                <c:pt idx="10">
                  <c:v>17/18</c:v>
                </c:pt>
              </c:strCache>
            </c:strRef>
          </c:cat>
          <c:val>
            <c:numRef>
              <c:f>'Figur 24'!$C$28:$M$28</c:f>
              <c:numCache>
                <c:formatCode>0</c:formatCode>
                <c:ptCount val="11"/>
                <c:pt idx="2">
                  <c:v>70.903954802259889</c:v>
                </c:pt>
                <c:pt idx="4">
                  <c:v>69.585253456221196</c:v>
                </c:pt>
                <c:pt idx="5">
                  <c:v>66.666666666666657</c:v>
                </c:pt>
                <c:pt idx="7">
                  <c:v>74.012474012474016</c:v>
                </c:pt>
                <c:pt idx="8">
                  <c:v>76.660682226211847</c:v>
                </c:pt>
                <c:pt idx="9">
                  <c:v>72.231139646869977</c:v>
                </c:pt>
                <c:pt idx="10">
                  <c:v>76.230899830220707</c:v>
                </c:pt>
              </c:numCache>
            </c:numRef>
          </c:val>
          <c:extLst>
            <c:ext xmlns:c16="http://schemas.microsoft.com/office/drawing/2014/chart" uri="{C3380CC4-5D6E-409C-BE32-E72D297353CC}">
              <c16:uniqueId val="{00000000-82F5-44B7-9240-4AE784B78BAA}"/>
            </c:ext>
          </c:extLst>
        </c:ser>
        <c:ser>
          <c:idx val="1"/>
          <c:order val="1"/>
          <c:tx>
            <c:strRef>
              <c:f>'Figur 24'!$B$29</c:f>
              <c:strCache>
                <c:ptCount val="1"/>
                <c:pt idx="0">
                  <c:v>Annan examen</c:v>
                </c:pt>
              </c:strCache>
            </c:strRef>
          </c:tx>
          <c:spPr>
            <a:solidFill>
              <a:srgbClr val="D3D3EF"/>
            </a:solidFill>
            <a:ln>
              <a:solidFill>
                <a:srgbClr val="1E00BE"/>
              </a:solidFill>
            </a:ln>
            <a:effectLst/>
          </c:spPr>
          <c:invertIfNegative val="0"/>
          <c:cat>
            <c:strRef>
              <c:f>'Figur 24'!$C$23:$M$23</c:f>
              <c:strCache>
                <c:ptCount val="11"/>
                <c:pt idx="0">
                  <c:v>07/08</c:v>
                </c:pt>
                <c:pt idx="1">
                  <c:v>08/09</c:v>
                </c:pt>
                <c:pt idx="2">
                  <c:v>09/10</c:v>
                </c:pt>
                <c:pt idx="3">
                  <c:v>10/11</c:v>
                </c:pt>
                <c:pt idx="4">
                  <c:v>11/12</c:v>
                </c:pt>
                <c:pt idx="5">
                  <c:v>12/13</c:v>
                </c:pt>
                <c:pt idx="6">
                  <c:v>13/14</c:v>
                </c:pt>
                <c:pt idx="7">
                  <c:v>14/15</c:v>
                </c:pt>
                <c:pt idx="8">
                  <c:v>15/16</c:v>
                </c:pt>
                <c:pt idx="9">
                  <c:v>16/17</c:v>
                </c:pt>
                <c:pt idx="10">
                  <c:v>17/18</c:v>
                </c:pt>
              </c:strCache>
            </c:strRef>
          </c:cat>
          <c:val>
            <c:numRef>
              <c:f>'Figur 24'!$C$29:$M$29</c:f>
              <c:numCache>
                <c:formatCode>0</c:formatCode>
                <c:ptCount val="11"/>
                <c:pt idx="2">
                  <c:v>2.8248587570621471</c:v>
                </c:pt>
                <c:pt idx="4">
                  <c:v>7.1428571428571423</c:v>
                </c:pt>
                <c:pt idx="5">
                  <c:v>3.233830845771144</c:v>
                </c:pt>
                <c:pt idx="7">
                  <c:v>2.7027027027027026</c:v>
                </c:pt>
                <c:pt idx="8">
                  <c:v>1.9748653500897666</c:v>
                </c:pt>
                <c:pt idx="9">
                  <c:v>1.2841091492776886</c:v>
                </c:pt>
                <c:pt idx="10">
                  <c:v>1.0186757215619695</c:v>
                </c:pt>
              </c:numCache>
            </c:numRef>
          </c:val>
          <c:extLst>
            <c:ext xmlns:c16="http://schemas.microsoft.com/office/drawing/2014/chart" uri="{C3380CC4-5D6E-409C-BE32-E72D297353CC}">
              <c16:uniqueId val="{00000001-82F5-44B7-9240-4AE784B78BAA}"/>
            </c:ext>
          </c:extLst>
        </c:ser>
        <c:ser>
          <c:idx val="2"/>
          <c:order val="2"/>
          <c:tx>
            <c:strRef>
              <c:f>'Figur 24'!$B$30</c:f>
              <c:strCache>
                <c:ptCount val="1"/>
                <c:pt idx="0">
                  <c:v>Registrerade i högskolan</c:v>
                </c:pt>
              </c:strCache>
            </c:strRef>
          </c:tx>
          <c:spPr>
            <a:solidFill>
              <a:srgbClr val="EDEDFF"/>
            </a:solidFill>
            <a:ln>
              <a:solidFill>
                <a:srgbClr val="1E00BE"/>
              </a:solidFill>
            </a:ln>
            <a:effectLst/>
          </c:spPr>
          <c:invertIfNegative val="0"/>
          <c:cat>
            <c:strRef>
              <c:f>'Figur 24'!$C$23:$M$23</c:f>
              <c:strCache>
                <c:ptCount val="11"/>
                <c:pt idx="0">
                  <c:v>07/08</c:v>
                </c:pt>
                <c:pt idx="1">
                  <c:v>08/09</c:v>
                </c:pt>
                <c:pt idx="2">
                  <c:v>09/10</c:v>
                </c:pt>
                <c:pt idx="3">
                  <c:v>10/11</c:v>
                </c:pt>
                <c:pt idx="4">
                  <c:v>11/12</c:v>
                </c:pt>
                <c:pt idx="5">
                  <c:v>12/13</c:v>
                </c:pt>
                <c:pt idx="6">
                  <c:v>13/14</c:v>
                </c:pt>
                <c:pt idx="7">
                  <c:v>14/15</c:v>
                </c:pt>
                <c:pt idx="8">
                  <c:v>15/16</c:v>
                </c:pt>
                <c:pt idx="9">
                  <c:v>16/17</c:v>
                </c:pt>
                <c:pt idx="10">
                  <c:v>17/18</c:v>
                </c:pt>
              </c:strCache>
            </c:strRef>
          </c:cat>
          <c:val>
            <c:numRef>
              <c:f>'Figur 24'!$C$30:$M$30</c:f>
              <c:numCache>
                <c:formatCode>0</c:formatCode>
                <c:ptCount val="11"/>
                <c:pt idx="2">
                  <c:v>4.2372881355932197</c:v>
                </c:pt>
                <c:pt idx="4">
                  <c:v>3.6866359447004609</c:v>
                </c:pt>
                <c:pt idx="5">
                  <c:v>4.2288557213930353</c:v>
                </c:pt>
                <c:pt idx="7">
                  <c:v>2.9106029106029108</c:v>
                </c:pt>
                <c:pt idx="8">
                  <c:v>3.2315978456014358</c:v>
                </c:pt>
                <c:pt idx="9">
                  <c:v>5.9390048154093105</c:v>
                </c:pt>
                <c:pt idx="10">
                  <c:v>4.5840407470288627</c:v>
                </c:pt>
              </c:numCache>
            </c:numRef>
          </c:val>
          <c:extLst>
            <c:ext xmlns:c16="http://schemas.microsoft.com/office/drawing/2014/chart" uri="{C3380CC4-5D6E-409C-BE32-E72D297353CC}">
              <c16:uniqueId val="{00000002-82F5-44B7-9240-4AE784B78BAA}"/>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tickLblSkip val="2"/>
        <c:noMultiLvlLbl val="0"/>
      </c:catAx>
      <c:valAx>
        <c:axId val="533070936"/>
        <c:scaling>
          <c:orientation val="minMax"/>
          <c:max val="10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legend>
      <c:legendPos val="b"/>
      <c:layout>
        <c:manualLayout>
          <c:xMode val="edge"/>
          <c:yMode val="edge"/>
          <c:x val="0"/>
          <c:y val="0.86153958333333336"/>
          <c:w val="0.44599861111111111"/>
          <c:h val="0.13846041666666667"/>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r>
              <a:rPr lang="en-US" b="1"/>
              <a:t>Män</a:t>
            </a:r>
          </a:p>
        </c:rich>
      </c:tx>
      <c:overlay val="0"/>
      <c:spPr>
        <a:noFill/>
        <a:ln>
          <a:noFill/>
        </a:ln>
        <a:effectLst/>
      </c:spPr>
      <c:txPr>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manualLayout>
          <c:layoutTarget val="inner"/>
          <c:xMode val="edge"/>
          <c:yMode val="edge"/>
          <c:x val="0.12390208333333333"/>
          <c:y val="0.11315347222222222"/>
          <c:w val="0.82398888888888888"/>
          <c:h val="0.67057673611111113"/>
        </c:manualLayout>
      </c:layout>
      <c:barChart>
        <c:barDir val="col"/>
        <c:grouping val="stacked"/>
        <c:varyColors val="0"/>
        <c:ser>
          <c:idx val="0"/>
          <c:order val="0"/>
          <c:spPr>
            <a:solidFill>
              <a:srgbClr val="1E00BE"/>
            </a:solidFill>
            <a:ln>
              <a:solidFill>
                <a:srgbClr val="1E00BE"/>
              </a:solidFill>
            </a:ln>
            <a:effectLst/>
          </c:spPr>
          <c:invertIfNegative val="0"/>
          <c:cat>
            <c:strRef>
              <c:f>'Figur 24'!$C$23:$M$23</c:f>
              <c:strCache>
                <c:ptCount val="11"/>
                <c:pt idx="0">
                  <c:v>07/08</c:v>
                </c:pt>
                <c:pt idx="1">
                  <c:v>08/09</c:v>
                </c:pt>
                <c:pt idx="2">
                  <c:v>09/10</c:v>
                </c:pt>
                <c:pt idx="3">
                  <c:v>10/11</c:v>
                </c:pt>
                <c:pt idx="4">
                  <c:v>11/12</c:v>
                </c:pt>
                <c:pt idx="5">
                  <c:v>12/13</c:v>
                </c:pt>
                <c:pt idx="6">
                  <c:v>13/14</c:v>
                </c:pt>
                <c:pt idx="7">
                  <c:v>14/15</c:v>
                </c:pt>
                <c:pt idx="8">
                  <c:v>15/16</c:v>
                </c:pt>
                <c:pt idx="9">
                  <c:v>16/17</c:v>
                </c:pt>
                <c:pt idx="10">
                  <c:v>17/18</c:v>
                </c:pt>
              </c:strCache>
            </c:strRef>
          </c:cat>
          <c:val>
            <c:numRef>
              <c:f>'Figur 24'!$C$32:$M$32</c:f>
              <c:numCache>
                <c:formatCode>0</c:formatCode>
                <c:ptCount val="11"/>
                <c:pt idx="2">
                  <c:v>69.230769230769226</c:v>
                </c:pt>
                <c:pt idx="4">
                  <c:v>57.894736842105267</c:v>
                </c:pt>
                <c:pt idx="5">
                  <c:v>60</c:v>
                </c:pt>
                <c:pt idx="7">
                  <c:v>64</c:v>
                </c:pt>
                <c:pt idx="8">
                  <c:v>61.363636363636367</c:v>
                </c:pt>
                <c:pt idx="9">
                  <c:v>59.615384615384613</c:v>
                </c:pt>
                <c:pt idx="10">
                  <c:v>60</c:v>
                </c:pt>
              </c:numCache>
            </c:numRef>
          </c:val>
          <c:extLst>
            <c:ext xmlns:c16="http://schemas.microsoft.com/office/drawing/2014/chart" uri="{C3380CC4-5D6E-409C-BE32-E72D297353CC}">
              <c16:uniqueId val="{00000000-41C9-4F7E-98AA-A3CC37800A52}"/>
            </c:ext>
          </c:extLst>
        </c:ser>
        <c:ser>
          <c:idx val="1"/>
          <c:order val="1"/>
          <c:spPr>
            <a:solidFill>
              <a:srgbClr val="D3D3EF"/>
            </a:solidFill>
            <a:ln>
              <a:solidFill>
                <a:srgbClr val="1E00BE"/>
              </a:solidFill>
            </a:ln>
            <a:effectLst/>
          </c:spPr>
          <c:invertIfNegative val="0"/>
          <c:cat>
            <c:strRef>
              <c:f>'Figur 24'!$C$23:$M$23</c:f>
              <c:strCache>
                <c:ptCount val="11"/>
                <c:pt idx="0">
                  <c:v>07/08</c:v>
                </c:pt>
                <c:pt idx="1">
                  <c:v>08/09</c:v>
                </c:pt>
                <c:pt idx="2">
                  <c:v>09/10</c:v>
                </c:pt>
                <c:pt idx="3">
                  <c:v>10/11</c:v>
                </c:pt>
                <c:pt idx="4">
                  <c:v>11/12</c:v>
                </c:pt>
                <c:pt idx="5">
                  <c:v>12/13</c:v>
                </c:pt>
                <c:pt idx="6">
                  <c:v>13/14</c:v>
                </c:pt>
                <c:pt idx="7">
                  <c:v>14/15</c:v>
                </c:pt>
                <c:pt idx="8">
                  <c:v>15/16</c:v>
                </c:pt>
                <c:pt idx="9">
                  <c:v>16/17</c:v>
                </c:pt>
                <c:pt idx="10">
                  <c:v>17/18</c:v>
                </c:pt>
              </c:strCache>
            </c:strRef>
          </c:cat>
          <c:val>
            <c:numRef>
              <c:f>'Figur 24'!$C$33:$M$33</c:f>
              <c:numCache>
                <c:formatCode>0</c:formatCode>
                <c:ptCount val="11"/>
                <c:pt idx="2">
                  <c:v>0</c:v>
                </c:pt>
                <c:pt idx="4">
                  <c:v>0</c:v>
                </c:pt>
                <c:pt idx="5">
                  <c:v>2.8571428571428572</c:v>
                </c:pt>
                <c:pt idx="7">
                  <c:v>0</c:v>
                </c:pt>
                <c:pt idx="8">
                  <c:v>0</c:v>
                </c:pt>
                <c:pt idx="9">
                  <c:v>1.9230769230769231</c:v>
                </c:pt>
                <c:pt idx="10">
                  <c:v>0</c:v>
                </c:pt>
              </c:numCache>
            </c:numRef>
          </c:val>
          <c:extLst>
            <c:ext xmlns:c16="http://schemas.microsoft.com/office/drawing/2014/chart" uri="{C3380CC4-5D6E-409C-BE32-E72D297353CC}">
              <c16:uniqueId val="{00000001-41C9-4F7E-98AA-A3CC37800A52}"/>
            </c:ext>
          </c:extLst>
        </c:ser>
        <c:ser>
          <c:idx val="2"/>
          <c:order val="2"/>
          <c:spPr>
            <a:solidFill>
              <a:srgbClr val="EDEDFF"/>
            </a:solidFill>
            <a:ln>
              <a:solidFill>
                <a:srgbClr val="1E00BE"/>
              </a:solidFill>
            </a:ln>
            <a:effectLst/>
          </c:spPr>
          <c:invertIfNegative val="0"/>
          <c:cat>
            <c:strRef>
              <c:f>'Figur 24'!$C$23:$M$23</c:f>
              <c:strCache>
                <c:ptCount val="11"/>
                <c:pt idx="0">
                  <c:v>07/08</c:v>
                </c:pt>
                <c:pt idx="1">
                  <c:v>08/09</c:v>
                </c:pt>
                <c:pt idx="2">
                  <c:v>09/10</c:v>
                </c:pt>
                <c:pt idx="3">
                  <c:v>10/11</c:v>
                </c:pt>
                <c:pt idx="4">
                  <c:v>11/12</c:v>
                </c:pt>
                <c:pt idx="5">
                  <c:v>12/13</c:v>
                </c:pt>
                <c:pt idx="6">
                  <c:v>13/14</c:v>
                </c:pt>
                <c:pt idx="7">
                  <c:v>14/15</c:v>
                </c:pt>
                <c:pt idx="8">
                  <c:v>15/16</c:v>
                </c:pt>
                <c:pt idx="9">
                  <c:v>16/17</c:v>
                </c:pt>
                <c:pt idx="10">
                  <c:v>17/18</c:v>
                </c:pt>
              </c:strCache>
            </c:strRef>
          </c:cat>
          <c:val>
            <c:numRef>
              <c:f>'Figur 24'!$C$34:$M$34</c:f>
              <c:numCache>
                <c:formatCode>0</c:formatCode>
                <c:ptCount val="11"/>
                <c:pt idx="2">
                  <c:v>7.6923076923076925</c:v>
                </c:pt>
                <c:pt idx="4">
                  <c:v>7.8947368421052628</c:v>
                </c:pt>
                <c:pt idx="5">
                  <c:v>8.5714285714285712</c:v>
                </c:pt>
                <c:pt idx="7">
                  <c:v>2</c:v>
                </c:pt>
                <c:pt idx="8">
                  <c:v>2.2727272727272729</c:v>
                </c:pt>
                <c:pt idx="9">
                  <c:v>7.6923076923076925</c:v>
                </c:pt>
                <c:pt idx="10">
                  <c:v>6.666666666666667</c:v>
                </c:pt>
              </c:numCache>
            </c:numRef>
          </c:val>
          <c:extLst>
            <c:ext xmlns:c16="http://schemas.microsoft.com/office/drawing/2014/chart" uri="{C3380CC4-5D6E-409C-BE32-E72D297353CC}">
              <c16:uniqueId val="{00000002-41C9-4F7E-98AA-A3CC37800A52}"/>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tickLblSkip val="2"/>
        <c:noMultiLvlLbl val="0"/>
      </c:catAx>
      <c:valAx>
        <c:axId val="533070936"/>
        <c:scaling>
          <c:orientation val="minMax"/>
          <c:max val="10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r>
              <a:rPr lang="en-US" b="1"/>
              <a:t>Kvinnor</a:t>
            </a:r>
          </a:p>
        </c:rich>
      </c:tx>
      <c:overlay val="0"/>
      <c:spPr>
        <a:noFill/>
        <a:ln>
          <a:noFill/>
        </a:ln>
        <a:effectLst/>
      </c:spPr>
      <c:txPr>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manualLayout>
          <c:layoutTarget val="inner"/>
          <c:xMode val="edge"/>
          <c:yMode val="edge"/>
          <c:x val="0.12390208333333333"/>
          <c:y val="0.11315347222222222"/>
          <c:w val="0.82398888888888888"/>
          <c:h val="0.67057673611111113"/>
        </c:manualLayout>
      </c:layout>
      <c:barChart>
        <c:barDir val="col"/>
        <c:grouping val="stacked"/>
        <c:varyColors val="0"/>
        <c:ser>
          <c:idx val="0"/>
          <c:order val="0"/>
          <c:tx>
            <c:strRef>
              <c:f>'Figur 25'!$B$28</c:f>
              <c:strCache>
                <c:ptCount val="1"/>
                <c:pt idx="0">
                  <c:v>Yrkeslärarexamen</c:v>
                </c:pt>
              </c:strCache>
            </c:strRef>
          </c:tx>
          <c:spPr>
            <a:solidFill>
              <a:srgbClr val="1E00BE"/>
            </a:solidFill>
            <a:ln>
              <a:solidFill>
                <a:srgbClr val="1E00BE"/>
              </a:solidFill>
            </a:ln>
            <a:effectLst/>
          </c:spPr>
          <c:invertIfNegative val="0"/>
          <c:cat>
            <c:strRef>
              <c:f>'Figur 25'!$C$23:$I$23</c:f>
              <c:strCache>
                <c:ptCount val="7"/>
                <c:pt idx="0">
                  <c:v>11/12</c:v>
                </c:pt>
                <c:pt idx="1">
                  <c:v>12/13</c:v>
                </c:pt>
                <c:pt idx="2">
                  <c:v>13/14</c:v>
                </c:pt>
                <c:pt idx="3">
                  <c:v>14/15</c:v>
                </c:pt>
                <c:pt idx="4">
                  <c:v>15/16</c:v>
                </c:pt>
                <c:pt idx="5">
                  <c:v>16/17</c:v>
                </c:pt>
                <c:pt idx="6">
                  <c:v>17/18</c:v>
                </c:pt>
              </c:strCache>
            </c:strRef>
          </c:cat>
          <c:val>
            <c:numRef>
              <c:f>'Figur 25'!$C$28:$I$28</c:f>
              <c:numCache>
                <c:formatCode>0</c:formatCode>
                <c:ptCount val="7"/>
                <c:pt idx="0">
                  <c:v>61.635220125786162</c:v>
                </c:pt>
                <c:pt idx="1">
                  <c:v>63.118811881188122</c:v>
                </c:pt>
                <c:pt idx="2">
                  <c:v>64.705882352941174</c:v>
                </c:pt>
                <c:pt idx="3">
                  <c:v>67.487684729064028</c:v>
                </c:pt>
                <c:pt idx="4">
                  <c:v>64.186046511627907</c:v>
                </c:pt>
                <c:pt idx="5">
                  <c:v>68.393782383419691</c:v>
                </c:pt>
                <c:pt idx="6">
                  <c:v>67.759562841530055</c:v>
                </c:pt>
              </c:numCache>
            </c:numRef>
          </c:val>
          <c:extLst>
            <c:ext xmlns:c16="http://schemas.microsoft.com/office/drawing/2014/chart" uri="{C3380CC4-5D6E-409C-BE32-E72D297353CC}">
              <c16:uniqueId val="{00000000-1B6D-4031-9A87-2DD25551DFCE}"/>
            </c:ext>
          </c:extLst>
        </c:ser>
        <c:ser>
          <c:idx val="1"/>
          <c:order val="1"/>
          <c:tx>
            <c:strRef>
              <c:f>'Figur 25'!$B$29</c:f>
              <c:strCache>
                <c:ptCount val="1"/>
                <c:pt idx="0">
                  <c:v>Annan examen</c:v>
                </c:pt>
              </c:strCache>
            </c:strRef>
          </c:tx>
          <c:spPr>
            <a:solidFill>
              <a:srgbClr val="D3D3EF"/>
            </a:solidFill>
            <a:ln>
              <a:solidFill>
                <a:srgbClr val="1E00BE"/>
              </a:solidFill>
            </a:ln>
            <a:effectLst/>
          </c:spPr>
          <c:invertIfNegative val="0"/>
          <c:cat>
            <c:strRef>
              <c:f>'Figur 25'!$C$23:$I$23</c:f>
              <c:strCache>
                <c:ptCount val="7"/>
                <c:pt idx="0">
                  <c:v>11/12</c:v>
                </c:pt>
                <c:pt idx="1">
                  <c:v>12/13</c:v>
                </c:pt>
                <c:pt idx="2">
                  <c:v>13/14</c:v>
                </c:pt>
                <c:pt idx="3">
                  <c:v>14/15</c:v>
                </c:pt>
                <c:pt idx="4">
                  <c:v>15/16</c:v>
                </c:pt>
                <c:pt idx="5">
                  <c:v>16/17</c:v>
                </c:pt>
                <c:pt idx="6">
                  <c:v>17/18</c:v>
                </c:pt>
              </c:strCache>
            </c:strRef>
          </c:cat>
          <c:val>
            <c:numRef>
              <c:f>'Figur 25'!$C$29:$I$29</c:f>
              <c:numCache>
                <c:formatCode>0</c:formatCode>
                <c:ptCount val="7"/>
                <c:pt idx="0">
                  <c:v>4.0880503144654083</c:v>
                </c:pt>
                <c:pt idx="1">
                  <c:v>2.2277227722772275</c:v>
                </c:pt>
                <c:pt idx="2">
                  <c:v>2.4064171122994651</c:v>
                </c:pt>
                <c:pt idx="3">
                  <c:v>1.7241379310344827</c:v>
                </c:pt>
                <c:pt idx="4">
                  <c:v>1.6279069767441861</c:v>
                </c:pt>
                <c:pt idx="5">
                  <c:v>1.2953367875647668</c:v>
                </c:pt>
                <c:pt idx="6">
                  <c:v>0.54644808743169404</c:v>
                </c:pt>
              </c:numCache>
            </c:numRef>
          </c:val>
          <c:extLst>
            <c:ext xmlns:c16="http://schemas.microsoft.com/office/drawing/2014/chart" uri="{C3380CC4-5D6E-409C-BE32-E72D297353CC}">
              <c16:uniqueId val="{00000001-1B6D-4031-9A87-2DD25551DFCE}"/>
            </c:ext>
          </c:extLst>
        </c:ser>
        <c:ser>
          <c:idx val="2"/>
          <c:order val="2"/>
          <c:tx>
            <c:strRef>
              <c:f>'Figur 25'!$B$30</c:f>
              <c:strCache>
                <c:ptCount val="1"/>
                <c:pt idx="0">
                  <c:v>Registrerade i högskolan</c:v>
                </c:pt>
              </c:strCache>
            </c:strRef>
          </c:tx>
          <c:spPr>
            <a:solidFill>
              <a:srgbClr val="EDEDFF"/>
            </a:solidFill>
            <a:ln>
              <a:solidFill>
                <a:srgbClr val="1E00BE"/>
              </a:solidFill>
            </a:ln>
            <a:effectLst/>
          </c:spPr>
          <c:invertIfNegative val="0"/>
          <c:cat>
            <c:strRef>
              <c:f>'Figur 25'!$C$23:$I$23</c:f>
              <c:strCache>
                <c:ptCount val="7"/>
                <c:pt idx="0">
                  <c:v>11/12</c:v>
                </c:pt>
                <c:pt idx="1">
                  <c:v>12/13</c:v>
                </c:pt>
                <c:pt idx="2">
                  <c:v>13/14</c:v>
                </c:pt>
                <c:pt idx="3">
                  <c:v>14/15</c:v>
                </c:pt>
                <c:pt idx="4">
                  <c:v>15/16</c:v>
                </c:pt>
                <c:pt idx="5">
                  <c:v>16/17</c:v>
                </c:pt>
                <c:pt idx="6">
                  <c:v>17/18</c:v>
                </c:pt>
              </c:strCache>
            </c:strRef>
          </c:cat>
          <c:val>
            <c:numRef>
              <c:f>'Figur 25'!$C$30:$I$30</c:f>
              <c:numCache>
                <c:formatCode>0</c:formatCode>
                <c:ptCount val="7"/>
                <c:pt idx="0">
                  <c:v>5.9748427672955975</c:v>
                </c:pt>
                <c:pt idx="1">
                  <c:v>4.9504950495049505</c:v>
                </c:pt>
                <c:pt idx="2">
                  <c:v>7.2192513368983953</c:v>
                </c:pt>
                <c:pt idx="3">
                  <c:v>5.9113300492610836</c:v>
                </c:pt>
                <c:pt idx="4">
                  <c:v>5.5813953488372094</c:v>
                </c:pt>
                <c:pt idx="5">
                  <c:v>5.6994818652849739</c:v>
                </c:pt>
                <c:pt idx="6">
                  <c:v>6.0109289617486334</c:v>
                </c:pt>
              </c:numCache>
            </c:numRef>
          </c:val>
          <c:extLst>
            <c:ext xmlns:c16="http://schemas.microsoft.com/office/drawing/2014/chart" uri="{C3380CC4-5D6E-409C-BE32-E72D297353CC}">
              <c16:uniqueId val="{00000002-1B6D-4031-9A87-2DD25551DFCE}"/>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tickLblSkip val="2"/>
        <c:noMultiLvlLbl val="0"/>
      </c:catAx>
      <c:valAx>
        <c:axId val="533070936"/>
        <c:scaling>
          <c:orientation val="minMax"/>
          <c:max val="10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legend>
      <c:legendPos val="b"/>
      <c:layout>
        <c:manualLayout>
          <c:xMode val="edge"/>
          <c:yMode val="edge"/>
          <c:x val="0"/>
          <c:y val="0.86153958333333336"/>
          <c:w val="0.44599861111111111"/>
          <c:h val="0.13846041666666667"/>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r>
              <a:rPr lang="en-US" b="1"/>
              <a:t>Män</a:t>
            </a:r>
          </a:p>
        </c:rich>
      </c:tx>
      <c:overlay val="0"/>
      <c:spPr>
        <a:noFill/>
        <a:ln>
          <a:noFill/>
        </a:ln>
        <a:effectLst/>
      </c:spPr>
      <c:txPr>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manualLayout>
          <c:layoutTarget val="inner"/>
          <c:xMode val="edge"/>
          <c:yMode val="edge"/>
          <c:x val="0.12390208333333333"/>
          <c:y val="0.11315347222222222"/>
          <c:w val="0.82398888888888888"/>
          <c:h val="0.67057673611111113"/>
        </c:manualLayout>
      </c:layout>
      <c:barChart>
        <c:barDir val="col"/>
        <c:grouping val="stacked"/>
        <c:varyColors val="0"/>
        <c:ser>
          <c:idx val="0"/>
          <c:order val="0"/>
          <c:spPr>
            <a:solidFill>
              <a:srgbClr val="1E00BE"/>
            </a:solidFill>
            <a:ln>
              <a:solidFill>
                <a:srgbClr val="1E00BE"/>
              </a:solidFill>
            </a:ln>
            <a:effectLst/>
          </c:spPr>
          <c:invertIfNegative val="0"/>
          <c:cat>
            <c:strRef>
              <c:f>'Figur 25'!$C$23:$I$23</c:f>
              <c:strCache>
                <c:ptCount val="7"/>
                <c:pt idx="0">
                  <c:v>11/12</c:v>
                </c:pt>
                <c:pt idx="1">
                  <c:v>12/13</c:v>
                </c:pt>
                <c:pt idx="2">
                  <c:v>13/14</c:v>
                </c:pt>
                <c:pt idx="3">
                  <c:v>14/15</c:v>
                </c:pt>
                <c:pt idx="4">
                  <c:v>15/16</c:v>
                </c:pt>
                <c:pt idx="5">
                  <c:v>16/17</c:v>
                </c:pt>
                <c:pt idx="6">
                  <c:v>17/18</c:v>
                </c:pt>
              </c:strCache>
            </c:strRef>
          </c:cat>
          <c:val>
            <c:numRef>
              <c:f>'Figur 25'!$C$32:$I$32</c:f>
              <c:numCache>
                <c:formatCode>0</c:formatCode>
                <c:ptCount val="7"/>
                <c:pt idx="0">
                  <c:v>53.256704980842919</c:v>
                </c:pt>
                <c:pt idx="1">
                  <c:v>61.344537815126053</c:v>
                </c:pt>
                <c:pt idx="2">
                  <c:v>56.17977528089888</c:v>
                </c:pt>
                <c:pt idx="3">
                  <c:v>53.110047846889955</c:v>
                </c:pt>
                <c:pt idx="4">
                  <c:v>62.962962962962962</c:v>
                </c:pt>
                <c:pt idx="5">
                  <c:v>59.905660377358494</c:v>
                </c:pt>
                <c:pt idx="6">
                  <c:v>60.085836909871247</c:v>
                </c:pt>
              </c:numCache>
            </c:numRef>
          </c:val>
          <c:extLst>
            <c:ext xmlns:c16="http://schemas.microsoft.com/office/drawing/2014/chart" uri="{C3380CC4-5D6E-409C-BE32-E72D297353CC}">
              <c16:uniqueId val="{00000000-8409-4F9F-82C0-5C97EEC4E39B}"/>
            </c:ext>
          </c:extLst>
        </c:ser>
        <c:ser>
          <c:idx val="1"/>
          <c:order val="1"/>
          <c:spPr>
            <a:solidFill>
              <a:srgbClr val="D3D3EF"/>
            </a:solidFill>
            <a:ln>
              <a:solidFill>
                <a:srgbClr val="1E00BE"/>
              </a:solidFill>
            </a:ln>
            <a:effectLst/>
          </c:spPr>
          <c:invertIfNegative val="0"/>
          <c:cat>
            <c:strRef>
              <c:f>'Figur 25'!$C$23:$I$23</c:f>
              <c:strCache>
                <c:ptCount val="7"/>
                <c:pt idx="0">
                  <c:v>11/12</c:v>
                </c:pt>
                <c:pt idx="1">
                  <c:v>12/13</c:v>
                </c:pt>
                <c:pt idx="2">
                  <c:v>13/14</c:v>
                </c:pt>
                <c:pt idx="3">
                  <c:v>14/15</c:v>
                </c:pt>
                <c:pt idx="4">
                  <c:v>15/16</c:v>
                </c:pt>
                <c:pt idx="5">
                  <c:v>16/17</c:v>
                </c:pt>
                <c:pt idx="6">
                  <c:v>17/18</c:v>
                </c:pt>
              </c:strCache>
            </c:strRef>
          </c:cat>
          <c:val>
            <c:numRef>
              <c:f>'Figur 25'!$C$33:$I$33</c:f>
              <c:numCache>
                <c:formatCode>0</c:formatCode>
                <c:ptCount val="7"/>
                <c:pt idx="0">
                  <c:v>6.5134099616858236</c:v>
                </c:pt>
                <c:pt idx="1">
                  <c:v>0.84033613445378152</c:v>
                </c:pt>
                <c:pt idx="2">
                  <c:v>1.4981273408239701</c:v>
                </c:pt>
                <c:pt idx="3">
                  <c:v>0.9569377990430622</c:v>
                </c:pt>
                <c:pt idx="4">
                  <c:v>0.82304526748971196</c:v>
                </c:pt>
                <c:pt idx="5">
                  <c:v>0</c:v>
                </c:pt>
                <c:pt idx="6">
                  <c:v>0</c:v>
                </c:pt>
              </c:numCache>
            </c:numRef>
          </c:val>
          <c:extLst>
            <c:ext xmlns:c16="http://schemas.microsoft.com/office/drawing/2014/chart" uri="{C3380CC4-5D6E-409C-BE32-E72D297353CC}">
              <c16:uniqueId val="{00000001-8409-4F9F-82C0-5C97EEC4E39B}"/>
            </c:ext>
          </c:extLst>
        </c:ser>
        <c:ser>
          <c:idx val="2"/>
          <c:order val="2"/>
          <c:spPr>
            <a:solidFill>
              <a:srgbClr val="EDEDFF"/>
            </a:solidFill>
            <a:ln>
              <a:solidFill>
                <a:srgbClr val="1E00BE"/>
              </a:solidFill>
            </a:ln>
            <a:effectLst/>
          </c:spPr>
          <c:invertIfNegative val="0"/>
          <c:cat>
            <c:strRef>
              <c:f>'Figur 25'!$C$23:$I$23</c:f>
              <c:strCache>
                <c:ptCount val="7"/>
                <c:pt idx="0">
                  <c:v>11/12</c:v>
                </c:pt>
                <c:pt idx="1">
                  <c:v>12/13</c:v>
                </c:pt>
                <c:pt idx="2">
                  <c:v>13/14</c:v>
                </c:pt>
                <c:pt idx="3">
                  <c:v>14/15</c:v>
                </c:pt>
                <c:pt idx="4">
                  <c:v>15/16</c:v>
                </c:pt>
                <c:pt idx="5">
                  <c:v>16/17</c:v>
                </c:pt>
                <c:pt idx="6">
                  <c:v>17/18</c:v>
                </c:pt>
              </c:strCache>
            </c:strRef>
          </c:cat>
          <c:val>
            <c:numRef>
              <c:f>'Figur 25'!$C$34:$I$34</c:f>
              <c:numCache>
                <c:formatCode>0</c:formatCode>
                <c:ptCount val="7"/>
                <c:pt idx="0">
                  <c:v>4.2145593869731801</c:v>
                </c:pt>
                <c:pt idx="1">
                  <c:v>6.7226890756302522</c:v>
                </c:pt>
                <c:pt idx="2">
                  <c:v>5.6179775280898872</c:v>
                </c:pt>
                <c:pt idx="3">
                  <c:v>4.3062200956937797</c:v>
                </c:pt>
                <c:pt idx="4">
                  <c:v>6.1728395061728394</c:v>
                </c:pt>
                <c:pt idx="5">
                  <c:v>5.6603773584905666</c:v>
                </c:pt>
                <c:pt idx="6">
                  <c:v>6.4377682403433472</c:v>
                </c:pt>
              </c:numCache>
            </c:numRef>
          </c:val>
          <c:extLst>
            <c:ext xmlns:c16="http://schemas.microsoft.com/office/drawing/2014/chart" uri="{C3380CC4-5D6E-409C-BE32-E72D297353CC}">
              <c16:uniqueId val="{00000002-8409-4F9F-82C0-5C97EEC4E39B}"/>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tickLblSkip val="2"/>
        <c:noMultiLvlLbl val="0"/>
      </c:catAx>
      <c:valAx>
        <c:axId val="533070936"/>
        <c:scaling>
          <c:orientation val="minMax"/>
          <c:max val="10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r>
              <a:rPr lang="en-US" b="1"/>
              <a:t>Kvinnor</a:t>
            </a:r>
          </a:p>
        </c:rich>
      </c:tx>
      <c:overlay val="0"/>
      <c:spPr>
        <a:noFill/>
        <a:ln>
          <a:noFill/>
        </a:ln>
        <a:effectLst/>
      </c:spPr>
      <c:txPr>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manualLayout>
          <c:layoutTarget val="inner"/>
          <c:xMode val="edge"/>
          <c:yMode val="edge"/>
          <c:x val="0.12390208333333333"/>
          <c:y val="0.11315347222222222"/>
          <c:w val="0.82398888888888888"/>
          <c:h val="0.67057673611111113"/>
        </c:manualLayout>
      </c:layout>
      <c:barChart>
        <c:barDir val="col"/>
        <c:grouping val="stacked"/>
        <c:varyColors val="0"/>
        <c:ser>
          <c:idx val="0"/>
          <c:order val="0"/>
          <c:tx>
            <c:strRef>
              <c:f>'Figur 26'!$B$28</c:f>
              <c:strCache>
                <c:ptCount val="1"/>
                <c:pt idx="0">
                  <c:v>Ämneslärarexamen</c:v>
                </c:pt>
              </c:strCache>
            </c:strRef>
          </c:tx>
          <c:spPr>
            <a:solidFill>
              <a:srgbClr val="1E00BE"/>
            </a:solidFill>
            <a:ln>
              <a:solidFill>
                <a:srgbClr val="1E00BE"/>
              </a:solidFill>
            </a:ln>
            <a:effectLst/>
          </c:spPr>
          <c:invertIfNegative val="0"/>
          <c:cat>
            <c:strRef>
              <c:f>'Figur 26'!$C$23:$E$23</c:f>
              <c:strCache>
                <c:ptCount val="3"/>
                <c:pt idx="0">
                  <c:v>11/12</c:v>
                </c:pt>
                <c:pt idx="1">
                  <c:v>12/13</c:v>
                </c:pt>
                <c:pt idx="2">
                  <c:v>13/14</c:v>
                </c:pt>
              </c:strCache>
            </c:strRef>
          </c:cat>
          <c:val>
            <c:numRef>
              <c:f>'Figur 26'!$C$28:$E$28</c:f>
              <c:numCache>
                <c:formatCode>0</c:formatCode>
                <c:ptCount val="3"/>
                <c:pt idx="0">
                  <c:v>36.949375410913873</c:v>
                </c:pt>
                <c:pt idx="1">
                  <c:v>47.775423728813557</c:v>
                </c:pt>
                <c:pt idx="2">
                  <c:v>52.010582010582006</c:v>
                </c:pt>
              </c:numCache>
            </c:numRef>
          </c:val>
          <c:extLst>
            <c:ext xmlns:c16="http://schemas.microsoft.com/office/drawing/2014/chart" uri="{C3380CC4-5D6E-409C-BE32-E72D297353CC}">
              <c16:uniqueId val="{00000000-73D2-4423-92CC-5D0B4E76A2D4}"/>
            </c:ext>
          </c:extLst>
        </c:ser>
        <c:ser>
          <c:idx val="1"/>
          <c:order val="1"/>
          <c:tx>
            <c:strRef>
              <c:f>'Figur 26'!$B$29</c:f>
              <c:strCache>
                <c:ptCount val="1"/>
                <c:pt idx="0">
                  <c:v>Annan examen</c:v>
                </c:pt>
              </c:strCache>
            </c:strRef>
          </c:tx>
          <c:spPr>
            <a:solidFill>
              <a:srgbClr val="D3D3EF"/>
            </a:solidFill>
            <a:ln>
              <a:solidFill>
                <a:srgbClr val="1E00BE"/>
              </a:solidFill>
            </a:ln>
            <a:effectLst/>
          </c:spPr>
          <c:invertIfNegative val="0"/>
          <c:cat>
            <c:strRef>
              <c:f>'Figur 26'!$C$23:$E$23</c:f>
              <c:strCache>
                <c:ptCount val="3"/>
                <c:pt idx="0">
                  <c:v>11/12</c:v>
                </c:pt>
                <c:pt idx="1">
                  <c:v>12/13</c:v>
                </c:pt>
                <c:pt idx="2">
                  <c:v>13/14</c:v>
                </c:pt>
              </c:strCache>
            </c:strRef>
          </c:cat>
          <c:val>
            <c:numRef>
              <c:f>'Figur 26'!$C$29:$E$29</c:f>
              <c:numCache>
                <c:formatCode>0</c:formatCode>
                <c:ptCount val="3"/>
                <c:pt idx="0">
                  <c:v>21.038790269559502</c:v>
                </c:pt>
                <c:pt idx="1">
                  <c:v>17.108050847457626</c:v>
                </c:pt>
                <c:pt idx="2">
                  <c:v>13.544973544973546</c:v>
                </c:pt>
              </c:numCache>
            </c:numRef>
          </c:val>
          <c:extLst>
            <c:ext xmlns:c16="http://schemas.microsoft.com/office/drawing/2014/chart" uri="{C3380CC4-5D6E-409C-BE32-E72D297353CC}">
              <c16:uniqueId val="{00000001-73D2-4423-92CC-5D0B4E76A2D4}"/>
            </c:ext>
          </c:extLst>
        </c:ser>
        <c:ser>
          <c:idx val="2"/>
          <c:order val="2"/>
          <c:tx>
            <c:strRef>
              <c:f>'Figur 26'!$B$30</c:f>
              <c:strCache>
                <c:ptCount val="1"/>
                <c:pt idx="0">
                  <c:v>Registrerade i högskolan</c:v>
                </c:pt>
              </c:strCache>
            </c:strRef>
          </c:tx>
          <c:spPr>
            <a:solidFill>
              <a:srgbClr val="EDEDFF"/>
            </a:solidFill>
            <a:ln>
              <a:solidFill>
                <a:srgbClr val="1E00BE"/>
              </a:solidFill>
            </a:ln>
            <a:effectLst/>
          </c:spPr>
          <c:invertIfNegative val="0"/>
          <c:cat>
            <c:strRef>
              <c:f>'Figur 26'!$C$23:$E$23</c:f>
              <c:strCache>
                <c:ptCount val="3"/>
                <c:pt idx="0">
                  <c:v>11/12</c:v>
                </c:pt>
                <c:pt idx="1">
                  <c:v>12/13</c:v>
                </c:pt>
                <c:pt idx="2">
                  <c:v>13/14</c:v>
                </c:pt>
              </c:strCache>
            </c:strRef>
          </c:cat>
          <c:val>
            <c:numRef>
              <c:f>'Figur 26'!$C$30:$E$30</c:f>
              <c:numCache>
                <c:formatCode>0</c:formatCode>
                <c:ptCount val="3"/>
                <c:pt idx="0">
                  <c:v>9.2702169625246551</c:v>
                </c:pt>
                <c:pt idx="1">
                  <c:v>9.7457627118644066</c:v>
                </c:pt>
                <c:pt idx="2">
                  <c:v>10.158730158730158</c:v>
                </c:pt>
              </c:numCache>
            </c:numRef>
          </c:val>
          <c:extLst>
            <c:ext xmlns:c16="http://schemas.microsoft.com/office/drawing/2014/chart" uri="{C3380CC4-5D6E-409C-BE32-E72D297353CC}">
              <c16:uniqueId val="{00000002-73D2-4423-92CC-5D0B4E76A2D4}"/>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tickLblSkip val="2"/>
        <c:noMultiLvlLbl val="0"/>
      </c:catAx>
      <c:valAx>
        <c:axId val="533070936"/>
        <c:scaling>
          <c:orientation val="minMax"/>
          <c:max val="10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legend>
      <c:legendPos val="b"/>
      <c:layout>
        <c:manualLayout>
          <c:xMode val="edge"/>
          <c:yMode val="edge"/>
          <c:x val="0"/>
          <c:y val="0.86153958333333336"/>
          <c:w val="0.44599861111111111"/>
          <c:h val="0.13846041666666667"/>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r>
              <a:rPr lang="en-US" b="1"/>
              <a:t>Kvinnor</a:t>
            </a:r>
          </a:p>
        </c:rich>
      </c:tx>
      <c:overlay val="0"/>
      <c:spPr>
        <a:noFill/>
        <a:ln>
          <a:noFill/>
        </a:ln>
        <a:effectLst/>
      </c:spPr>
      <c:txPr>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manualLayout>
          <c:layoutTarget val="inner"/>
          <c:xMode val="edge"/>
          <c:yMode val="edge"/>
          <c:x val="0.17029236111111112"/>
          <c:y val="9.7886805555555553E-2"/>
          <c:w val="0.89076503937007878"/>
          <c:h val="0.60171666666666679"/>
        </c:manualLayout>
      </c:layout>
      <c:barChart>
        <c:barDir val="col"/>
        <c:grouping val="stacked"/>
        <c:varyColors val="0"/>
        <c:ser>
          <c:idx val="0"/>
          <c:order val="0"/>
          <c:tx>
            <c:strRef>
              <c:f>'Figur 3'!$A$5</c:f>
              <c:strCache>
                <c:ptCount val="1"/>
                <c:pt idx="0">
                  <c:v>–21 år</c:v>
                </c:pt>
              </c:strCache>
            </c:strRef>
          </c:tx>
          <c:spPr>
            <a:solidFill>
              <a:srgbClr val="1E00BE"/>
            </a:solidFill>
            <a:ln w="6350">
              <a:solidFill>
                <a:srgbClr val="1E00BE"/>
              </a:solidFill>
            </a:ln>
            <a:effectLst/>
          </c:spPr>
          <c:invertIfNegative val="0"/>
          <c:cat>
            <c:strRef>
              <c:f>'Figur 3'!$B$4:$J$4</c:f>
              <c:strCache>
                <c:ptCount val="9"/>
                <c:pt idx="0">
                  <c:v>2012/13</c:v>
                </c:pt>
                <c:pt idx="1">
                  <c:v>2013/14</c:v>
                </c:pt>
                <c:pt idx="2">
                  <c:v>2014/15</c:v>
                </c:pt>
                <c:pt idx="3">
                  <c:v>2015/16</c:v>
                </c:pt>
                <c:pt idx="4">
                  <c:v>2016/17</c:v>
                </c:pt>
                <c:pt idx="5">
                  <c:v>2017/18</c:v>
                </c:pt>
                <c:pt idx="6">
                  <c:v>2018/19</c:v>
                </c:pt>
                <c:pt idx="7">
                  <c:v>2019/20</c:v>
                </c:pt>
                <c:pt idx="8">
                  <c:v>2020/21</c:v>
                </c:pt>
              </c:strCache>
            </c:strRef>
          </c:cat>
          <c:val>
            <c:numRef>
              <c:f>'Figur 3'!$B$5:$J$5</c:f>
              <c:numCache>
                <c:formatCode>_-* #\ ##0_-;\-* #\ ##0_-;_-* "-"??_-;_-@_-</c:formatCode>
                <c:ptCount val="9"/>
                <c:pt idx="0">
                  <c:v>44249.997014999863</c:v>
                </c:pt>
                <c:pt idx="1">
                  <c:v>43225.398513999746</c:v>
                </c:pt>
                <c:pt idx="2">
                  <c:v>41728.813707999885</c:v>
                </c:pt>
                <c:pt idx="3">
                  <c:v>39829.90933299961</c:v>
                </c:pt>
                <c:pt idx="4">
                  <c:v>37443.518464999965</c:v>
                </c:pt>
                <c:pt idx="5">
                  <c:v>36710.993715999961</c:v>
                </c:pt>
                <c:pt idx="6">
                  <c:v>36533.455227999752</c:v>
                </c:pt>
                <c:pt idx="7">
                  <c:v>38385.422993999717</c:v>
                </c:pt>
                <c:pt idx="8">
                  <c:v>42284.991077999744</c:v>
                </c:pt>
              </c:numCache>
            </c:numRef>
          </c:val>
          <c:extLst>
            <c:ext xmlns:c16="http://schemas.microsoft.com/office/drawing/2014/chart" uri="{C3380CC4-5D6E-409C-BE32-E72D297353CC}">
              <c16:uniqueId val="{00000000-1847-4B26-89DF-50BF2462BC16}"/>
            </c:ext>
          </c:extLst>
        </c:ser>
        <c:ser>
          <c:idx val="1"/>
          <c:order val="1"/>
          <c:tx>
            <c:strRef>
              <c:f>'Figur 3'!$A$6</c:f>
              <c:strCache>
                <c:ptCount val="1"/>
                <c:pt idx="0">
                  <c:v>22–24 år</c:v>
                </c:pt>
              </c:strCache>
            </c:strRef>
          </c:tx>
          <c:spPr>
            <a:solidFill>
              <a:srgbClr val="D2CCF2"/>
            </a:solidFill>
            <a:ln w="6350">
              <a:solidFill>
                <a:srgbClr val="1E00BE"/>
              </a:solidFill>
            </a:ln>
            <a:effectLst/>
          </c:spPr>
          <c:invertIfNegative val="0"/>
          <c:cat>
            <c:strRef>
              <c:f>'Figur 3'!$B$4:$J$4</c:f>
              <c:strCache>
                <c:ptCount val="9"/>
                <c:pt idx="0">
                  <c:v>2012/13</c:v>
                </c:pt>
                <c:pt idx="1">
                  <c:v>2013/14</c:v>
                </c:pt>
                <c:pt idx="2">
                  <c:v>2014/15</c:v>
                </c:pt>
                <c:pt idx="3">
                  <c:v>2015/16</c:v>
                </c:pt>
                <c:pt idx="4">
                  <c:v>2016/17</c:v>
                </c:pt>
                <c:pt idx="5">
                  <c:v>2017/18</c:v>
                </c:pt>
                <c:pt idx="6">
                  <c:v>2018/19</c:v>
                </c:pt>
                <c:pt idx="7">
                  <c:v>2019/20</c:v>
                </c:pt>
                <c:pt idx="8">
                  <c:v>2020/21</c:v>
                </c:pt>
              </c:strCache>
            </c:strRef>
          </c:cat>
          <c:val>
            <c:numRef>
              <c:f>'Figur 3'!$B$6:$J$6</c:f>
              <c:numCache>
                <c:formatCode>_-* #\ ##0_-;\-* #\ ##0_-;_-* "-"??_-;_-@_-</c:formatCode>
                <c:ptCount val="9"/>
                <c:pt idx="0">
                  <c:v>53990.087821999594</c:v>
                </c:pt>
                <c:pt idx="1">
                  <c:v>53830.161646999237</c:v>
                </c:pt>
                <c:pt idx="2">
                  <c:v>54170.374549998982</c:v>
                </c:pt>
                <c:pt idx="3">
                  <c:v>54239.7396079994</c:v>
                </c:pt>
                <c:pt idx="4">
                  <c:v>54552.811300999419</c:v>
                </c:pt>
                <c:pt idx="5">
                  <c:v>53537.636339999837</c:v>
                </c:pt>
                <c:pt idx="6">
                  <c:v>52558.531473999064</c:v>
                </c:pt>
                <c:pt idx="7">
                  <c:v>51815.219477999461</c:v>
                </c:pt>
                <c:pt idx="8">
                  <c:v>54110.240414999294</c:v>
                </c:pt>
              </c:numCache>
            </c:numRef>
          </c:val>
          <c:extLst>
            <c:ext xmlns:c16="http://schemas.microsoft.com/office/drawing/2014/chart" uri="{C3380CC4-5D6E-409C-BE32-E72D297353CC}">
              <c16:uniqueId val="{00000001-1847-4B26-89DF-50BF2462BC16}"/>
            </c:ext>
          </c:extLst>
        </c:ser>
        <c:ser>
          <c:idx val="2"/>
          <c:order val="2"/>
          <c:tx>
            <c:strRef>
              <c:f>'Figur 3'!$A$7</c:f>
              <c:strCache>
                <c:ptCount val="1"/>
                <c:pt idx="0">
                  <c:v>25–29 år</c:v>
                </c:pt>
              </c:strCache>
            </c:strRef>
          </c:tx>
          <c:spPr>
            <a:solidFill>
              <a:srgbClr val="EDEDFF"/>
            </a:solidFill>
            <a:ln w="6350">
              <a:solidFill>
                <a:srgbClr val="1E00BE"/>
              </a:solidFill>
            </a:ln>
            <a:effectLst/>
          </c:spPr>
          <c:invertIfNegative val="0"/>
          <c:cat>
            <c:strRef>
              <c:f>'Figur 3'!$B$4:$J$4</c:f>
              <c:strCache>
                <c:ptCount val="9"/>
                <c:pt idx="0">
                  <c:v>2012/13</c:v>
                </c:pt>
                <c:pt idx="1">
                  <c:v>2013/14</c:v>
                </c:pt>
                <c:pt idx="2">
                  <c:v>2014/15</c:v>
                </c:pt>
                <c:pt idx="3">
                  <c:v>2015/16</c:v>
                </c:pt>
                <c:pt idx="4">
                  <c:v>2016/17</c:v>
                </c:pt>
                <c:pt idx="5">
                  <c:v>2017/18</c:v>
                </c:pt>
                <c:pt idx="6">
                  <c:v>2018/19</c:v>
                </c:pt>
                <c:pt idx="7">
                  <c:v>2019/20</c:v>
                </c:pt>
                <c:pt idx="8">
                  <c:v>2020/21</c:v>
                </c:pt>
              </c:strCache>
            </c:strRef>
          </c:cat>
          <c:val>
            <c:numRef>
              <c:f>'Figur 3'!$B$7:$J$7</c:f>
              <c:numCache>
                <c:formatCode>_-* #\ ##0_-;\-* #\ ##0_-;_-* "-"??_-;_-@_-</c:formatCode>
                <c:ptCount val="9"/>
                <c:pt idx="0">
                  <c:v>35877.918510999982</c:v>
                </c:pt>
                <c:pt idx="1">
                  <c:v>36245.642980999633</c:v>
                </c:pt>
                <c:pt idx="2">
                  <c:v>36967.530698999712</c:v>
                </c:pt>
                <c:pt idx="3">
                  <c:v>37778.763826999428</c:v>
                </c:pt>
                <c:pt idx="4">
                  <c:v>39116.59705399994</c:v>
                </c:pt>
                <c:pt idx="5">
                  <c:v>41402.996591999952</c:v>
                </c:pt>
                <c:pt idx="6">
                  <c:v>42305.867787999508</c:v>
                </c:pt>
                <c:pt idx="7">
                  <c:v>44459.993820999589</c:v>
                </c:pt>
                <c:pt idx="8">
                  <c:v>46604.909907999579</c:v>
                </c:pt>
              </c:numCache>
            </c:numRef>
          </c:val>
          <c:extLst>
            <c:ext xmlns:c16="http://schemas.microsoft.com/office/drawing/2014/chart" uri="{C3380CC4-5D6E-409C-BE32-E72D297353CC}">
              <c16:uniqueId val="{00000002-1847-4B26-89DF-50BF2462BC16}"/>
            </c:ext>
          </c:extLst>
        </c:ser>
        <c:ser>
          <c:idx val="3"/>
          <c:order val="3"/>
          <c:tx>
            <c:strRef>
              <c:f>'Figur 3'!$A$8</c:f>
              <c:strCache>
                <c:ptCount val="1"/>
                <c:pt idx="0">
                  <c:v>30–34 år</c:v>
                </c:pt>
              </c:strCache>
            </c:strRef>
          </c:tx>
          <c:spPr>
            <a:solidFill>
              <a:srgbClr val="329B46"/>
            </a:solidFill>
            <a:ln w="6350">
              <a:solidFill>
                <a:srgbClr val="1E00BE"/>
              </a:solidFill>
            </a:ln>
            <a:effectLst/>
          </c:spPr>
          <c:invertIfNegative val="0"/>
          <c:cat>
            <c:strRef>
              <c:f>'Figur 3'!$B$4:$J$4</c:f>
              <c:strCache>
                <c:ptCount val="9"/>
                <c:pt idx="0">
                  <c:v>2012/13</c:v>
                </c:pt>
                <c:pt idx="1">
                  <c:v>2013/14</c:v>
                </c:pt>
                <c:pt idx="2">
                  <c:v>2014/15</c:v>
                </c:pt>
                <c:pt idx="3">
                  <c:v>2015/16</c:v>
                </c:pt>
                <c:pt idx="4">
                  <c:v>2016/17</c:v>
                </c:pt>
                <c:pt idx="5">
                  <c:v>2017/18</c:v>
                </c:pt>
                <c:pt idx="6">
                  <c:v>2018/19</c:v>
                </c:pt>
                <c:pt idx="7">
                  <c:v>2019/20</c:v>
                </c:pt>
                <c:pt idx="8">
                  <c:v>2020/21</c:v>
                </c:pt>
              </c:strCache>
            </c:strRef>
          </c:cat>
          <c:val>
            <c:numRef>
              <c:f>'Figur 3'!$B$8:$J$8</c:f>
              <c:numCache>
                <c:formatCode>_-* #\ ##0_-;\-* #\ ##0_-;_-* "-"??_-;_-@_-</c:formatCode>
                <c:ptCount val="9"/>
                <c:pt idx="0">
                  <c:v>13749.617681999991</c:v>
                </c:pt>
                <c:pt idx="1">
                  <c:v>13535.957628999991</c:v>
                </c:pt>
                <c:pt idx="2">
                  <c:v>13711.56581700001</c:v>
                </c:pt>
                <c:pt idx="3">
                  <c:v>13812.207270000041</c:v>
                </c:pt>
                <c:pt idx="4">
                  <c:v>14379.840400999972</c:v>
                </c:pt>
                <c:pt idx="5">
                  <c:v>15871.986817000026</c:v>
                </c:pt>
                <c:pt idx="6">
                  <c:v>17176.233110999972</c:v>
                </c:pt>
                <c:pt idx="7">
                  <c:v>18688.280971000037</c:v>
                </c:pt>
                <c:pt idx="8">
                  <c:v>21091.185380999967</c:v>
                </c:pt>
              </c:numCache>
            </c:numRef>
          </c:val>
          <c:extLst>
            <c:ext xmlns:c16="http://schemas.microsoft.com/office/drawing/2014/chart" uri="{C3380CC4-5D6E-409C-BE32-E72D297353CC}">
              <c16:uniqueId val="{00000003-1847-4B26-89DF-50BF2462BC16}"/>
            </c:ext>
          </c:extLst>
        </c:ser>
        <c:ser>
          <c:idx val="4"/>
          <c:order val="4"/>
          <c:tx>
            <c:strRef>
              <c:f>'Figur 3'!$A$9</c:f>
              <c:strCache>
                <c:ptCount val="1"/>
                <c:pt idx="0">
                  <c:v>35– år</c:v>
                </c:pt>
              </c:strCache>
            </c:strRef>
          </c:tx>
          <c:spPr>
            <a:solidFill>
              <a:srgbClr val="70DC69"/>
            </a:solidFill>
            <a:ln w="6350">
              <a:solidFill>
                <a:srgbClr val="1E00BE"/>
              </a:solidFill>
            </a:ln>
            <a:effectLst/>
          </c:spPr>
          <c:invertIfNegative val="0"/>
          <c:cat>
            <c:strRef>
              <c:f>'Figur 3'!$B$4:$J$4</c:f>
              <c:strCache>
                <c:ptCount val="9"/>
                <c:pt idx="0">
                  <c:v>2012/13</c:v>
                </c:pt>
                <c:pt idx="1">
                  <c:v>2013/14</c:v>
                </c:pt>
                <c:pt idx="2">
                  <c:v>2014/15</c:v>
                </c:pt>
                <c:pt idx="3">
                  <c:v>2015/16</c:v>
                </c:pt>
                <c:pt idx="4">
                  <c:v>2016/17</c:v>
                </c:pt>
                <c:pt idx="5">
                  <c:v>2017/18</c:v>
                </c:pt>
                <c:pt idx="6">
                  <c:v>2018/19</c:v>
                </c:pt>
                <c:pt idx="7">
                  <c:v>2019/20</c:v>
                </c:pt>
                <c:pt idx="8">
                  <c:v>2020/21</c:v>
                </c:pt>
              </c:strCache>
            </c:strRef>
          </c:cat>
          <c:val>
            <c:numRef>
              <c:f>'Figur 3'!$B$9:$J$9</c:f>
              <c:numCache>
                <c:formatCode>_-* #\ ##0_-;\-* #\ ##0_-;_-* "-"??_-;_-@_-</c:formatCode>
                <c:ptCount val="9"/>
                <c:pt idx="0">
                  <c:v>25722.844220000003</c:v>
                </c:pt>
                <c:pt idx="1">
                  <c:v>23871.135920999859</c:v>
                </c:pt>
                <c:pt idx="2">
                  <c:v>23429.417178999956</c:v>
                </c:pt>
                <c:pt idx="3">
                  <c:v>24233.641226999935</c:v>
                </c:pt>
                <c:pt idx="4">
                  <c:v>24825.346058999916</c:v>
                </c:pt>
                <c:pt idx="5">
                  <c:v>26014.264394999955</c:v>
                </c:pt>
                <c:pt idx="6">
                  <c:v>27240.42889899993</c:v>
                </c:pt>
                <c:pt idx="7">
                  <c:v>29800.504816999819</c:v>
                </c:pt>
                <c:pt idx="8">
                  <c:v>33272.835477999848</c:v>
                </c:pt>
              </c:numCache>
            </c:numRef>
          </c:val>
          <c:extLst>
            <c:ext xmlns:c16="http://schemas.microsoft.com/office/drawing/2014/chart" uri="{C3380CC4-5D6E-409C-BE32-E72D297353CC}">
              <c16:uniqueId val="{00000004-1847-4B26-89DF-50BF2462BC16}"/>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nextTo"/>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tickLblSkip val="2"/>
        <c:noMultiLvlLbl val="0"/>
      </c:catAx>
      <c:valAx>
        <c:axId val="533070936"/>
        <c:scaling>
          <c:orientation val="minMax"/>
          <c:max val="200000"/>
        </c:scaling>
        <c:delete val="0"/>
        <c:axPos val="l"/>
        <c:majorGridlines>
          <c:spPr>
            <a:ln w="9525" cap="flat" cmpd="sng" algn="ctr">
              <a:solidFill>
                <a:srgbClr val="D3D3EF"/>
              </a:solidFill>
              <a:round/>
            </a:ln>
            <a:effectLst/>
          </c:spPr>
        </c:majorGridlines>
        <c:numFmt formatCode="_-* #\ ##0_-;\-* #\ ##0_-;_-* &quot;-&quot;??_-;_-@_-"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legend>
      <c:legendPos val="b"/>
      <c:layout>
        <c:manualLayout>
          <c:xMode val="edge"/>
          <c:yMode val="edge"/>
          <c:x val="5.8015748031493776E-4"/>
          <c:y val="0.76635972222222226"/>
          <c:w val="0.21457569444444449"/>
          <c:h val="0.23364027777777777"/>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r>
              <a:rPr lang="en-US" b="1"/>
              <a:t>Män</a:t>
            </a:r>
          </a:p>
        </c:rich>
      </c:tx>
      <c:overlay val="0"/>
      <c:spPr>
        <a:noFill/>
        <a:ln>
          <a:noFill/>
        </a:ln>
        <a:effectLst/>
      </c:spPr>
      <c:txPr>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manualLayout>
          <c:layoutTarget val="inner"/>
          <c:xMode val="edge"/>
          <c:yMode val="edge"/>
          <c:x val="0.12390208333333333"/>
          <c:y val="0.11315347222222222"/>
          <c:w val="0.82398888888888888"/>
          <c:h val="0.67057673611111113"/>
        </c:manualLayout>
      </c:layout>
      <c:barChart>
        <c:barDir val="col"/>
        <c:grouping val="stacked"/>
        <c:varyColors val="0"/>
        <c:ser>
          <c:idx val="0"/>
          <c:order val="0"/>
          <c:spPr>
            <a:solidFill>
              <a:srgbClr val="1E00BE"/>
            </a:solidFill>
            <a:ln>
              <a:solidFill>
                <a:srgbClr val="1E00BE"/>
              </a:solidFill>
            </a:ln>
            <a:effectLst/>
          </c:spPr>
          <c:invertIfNegative val="0"/>
          <c:cat>
            <c:strRef>
              <c:f>'Figur 26'!$C$23:$E$23</c:f>
              <c:strCache>
                <c:ptCount val="3"/>
                <c:pt idx="0">
                  <c:v>11/12</c:v>
                </c:pt>
                <c:pt idx="1">
                  <c:v>12/13</c:v>
                </c:pt>
                <c:pt idx="2">
                  <c:v>13/14</c:v>
                </c:pt>
              </c:strCache>
            </c:strRef>
          </c:cat>
          <c:val>
            <c:numRef>
              <c:f>'Figur 26'!$C$32:$E$32</c:f>
              <c:numCache>
                <c:formatCode>0</c:formatCode>
                <c:ptCount val="3"/>
                <c:pt idx="0">
                  <c:v>36.324786324786324</c:v>
                </c:pt>
                <c:pt idx="1">
                  <c:v>37.991266375545848</c:v>
                </c:pt>
                <c:pt idx="2">
                  <c:v>39.007501442585109</c:v>
                </c:pt>
              </c:numCache>
            </c:numRef>
          </c:val>
          <c:extLst>
            <c:ext xmlns:c16="http://schemas.microsoft.com/office/drawing/2014/chart" uri="{C3380CC4-5D6E-409C-BE32-E72D297353CC}">
              <c16:uniqueId val="{00000000-BCFE-4D6C-91ED-DD7671907613}"/>
            </c:ext>
          </c:extLst>
        </c:ser>
        <c:ser>
          <c:idx val="1"/>
          <c:order val="1"/>
          <c:spPr>
            <a:solidFill>
              <a:srgbClr val="D3D3EF"/>
            </a:solidFill>
            <a:ln>
              <a:solidFill>
                <a:srgbClr val="1E00BE"/>
              </a:solidFill>
            </a:ln>
            <a:effectLst/>
          </c:spPr>
          <c:invertIfNegative val="0"/>
          <c:cat>
            <c:strRef>
              <c:f>'Figur 26'!$C$23:$E$23</c:f>
              <c:strCache>
                <c:ptCount val="3"/>
                <c:pt idx="0">
                  <c:v>11/12</c:v>
                </c:pt>
                <c:pt idx="1">
                  <c:v>12/13</c:v>
                </c:pt>
                <c:pt idx="2">
                  <c:v>13/14</c:v>
                </c:pt>
              </c:strCache>
            </c:strRef>
          </c:cat>
          <c:val>
            <c:numRef>
              <c:f>'Figur 26'!$C$33:$E$33</c:f>
              <c:numCache>
                <c:formatCode>0</c:formatCode>
                <c:ptCount val="3"/>
                <c:pt idx="0">
                  <c:v>11.467236467236468</c:v>
                </c:pt>
                <c:pt idx="1">
                  <c:v>13.100436681222707</c:v>
                </c:pt>
                <c:pt idx="2">
                  <c:v>10.905943450663589</c:v>
                </c:pt>
              </c:numCache>
            </c:numRef>
          </c:val>
          <c:extLst>
            <c:ext xmlns:c16="http://schemas.microsoft.com/office/drawing/2014/chart" uri="{C3380CC4-5D6E-409C-BE32-E72D297353CC}">
              <c16:uniqueId val="{00000001-BCFE-4D6C-91ED-DD7671907613}"/>
            </c:ext>
          </c:extLst>
        </c:ser>
        <c:ser>
          <c:idx val="2"/>
          <c:order val="2"/>
          <c:spPr>
            <a:solidFill>
              <a:srgbClr val="EDEDFF"/>
            </a:solidFill>
            <a:ln>
              <a:solidFill>
                <a:srgbClr val="1E00BE"/>
              </a:solidFill>
            </a:ln>
            <a:effectLst/>
          </c:spPr>
          <c:invertIfNegative val="0"/>
          <c:cat>
            <c:strRef>
              <c:f>'Figur 26'!$C$23:$E$23</c:f>
              <c:strCache>
                <c:ptCount val="3"/>
                <c:pt idx="0">
                  <c:v>11/12</c:v>
                </c:pt>
                <c:pt idx="1">
                  <c:v>12/13</c:v>
                </c:pt>
                <c:pt idx="2">
                  <c:v>13/14</c:v>
                </c:pt>
              </c:strCache>
            </c:strRef>
          </c:cat>
          <c:val>
            <c:numRef>
              <c:f>'Figur 26'!$C$34:$E$34</c:f>
              <c:numCache>
                <c:formatCode>0</c:formatCode>
                <c:ptCount val="3"/>
                <c:pt idx="0">
                  <c:v>10.47008547008547</c:v>
                </c:pt>
                <c:pt idx="1">
                  <c:v>9.4198378041172806</c:v>
                </c:pt>
                <c:pt idx="2">
                  <c:v>11.02135025966532</c:v>
                </c:pt>
              </c:numCache>
            </c:numRef>
          </c:val>
          <c:extLst>
            <c:ext xmlns:c16="http://schemas.microsoft.com/office/drawing/2014/chart" uri="{C3380CC4-5D6E-409C-BE32-E72D297353CC}">
              <c16:uniqueId val="{00000002-BCFE-4D6C-91ED-DD7671907613}"/>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tickLblSkip val="2"/>
        <c:noMultiLvlLbl val="0"/>
      </c:catAx>
      <c:valAx>
        <c:axId val="533070936"/>
        <c:scaling>
          <c:orientation val="minMax"/>
          <c:max val="10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r>
              <a:rPr lang="en-US" b="1"/>
              <a:t>Män</a:t>
            </a:r>
          </a:p>
        </c:rich>
      </c:tx>
      <c:overlay val="0"/>
      <c:spPr>
        <a:noFill/>
        <a:ln>
          <a:noFill/>
        </a:ln>
        <a:effectLst/>
      </c:spPr>
      <c:txPr>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manualLayout>
          <c:layoutTarget val="inner"/>
          <c:xMode val="edge"/>
          <c:yMode val="edge"/>
          <c:x val="0.17029236111111112"/>
          <c:y val="9.7886805555555553E-2"/>
          <c:w val="0.89076503937007878"/>
          <c:h val="0.60171666666666679"/>
        </c:manualLayout>
      </c:layout>
      <c:barChart>
        <c:barDir val="col"/>
        <c:grouping val="stacked"/>
        <c:varyColors val="0"/>
        <c:ser>
          <c:idx val="0"/>
          <c:order val="0"/>
          <c:tx>
            <c:strRef>
              <c:f>'Figur 3'!$A$13</c:f>
              <c:strCache>
                <c:ptCount val="1"/>
                <c:pt idx="0">
                  <c:v>–21 år</c:v>
                </c:pt>
              </c:strCache>
            </c:strRef>
          </c:tx>
          <c:spPr>
            <a:solidFill>
              <a:srgbClr val="1E00BE"/>
            </a:solidFill>
            <a:ln w="6350">
              <a:solidFill>
                <a:srgbClr val="1E00BE"/>
              </a:solidFill>
            </a:ln>
            <a:effectLst/>
          </c:spPr>
          <c:invertIfNegative val="0"/>
          <c:cat>
            <c:strRef>
              <c:f>'Figur 3'!$B$4:$J$4</c:f>
              <c:strCache>
                <c:ptCount val="9"/>
                <c:pt idx="0">
                  <c:v>2012/13</c:v>
                </c:pt>
                <c:pt idx="1">
                  <c:v>2013/14</c:v>
                </c:pt>
                <c:pt idx="2">
                  <c:v>2014/15</c:v>
                </c:pt>
                <c:pt idx="3">
                  <c:v>2015/16</c:v>
                </c:pt>
                <c:pt idx="4">
                  <c:v>2016/17</c:v>
                </c:pt>
                <c:pt idx="5">
                  <c:v>2017/18</c:v>
                </c:pt>
                <c:pt idx="6">
                  <c:v>2018/19</c:v>
                </c:pt>
                <c:pt idx="7">
                  <c:v>2019/20</c:v>
                </c:pt>
                <c:pt idx="8">
                  <c:v>2020/21</c:v>
                </c:pt>
              </c:strCache>
            </c:strRef>
          </c:cat>
          <c:val>
            <c:numRef>
              <c:f>'Figur 3'!$B$13:$J$13</c:f>
              <c:numCache>
                <c:formatCode>_-* #\ ##0_-;\-* #\ ##0_-;_-* "-"??_-;_-@_-</c:formatCode>
                <c:ptCount val="9"/>
                <c:pt idx="0">
                  <c:v>33754.21476000001</c:v>
                </c:pt>
                <c:pt idx="1">
                  <c:v>32962.071510999755</c:v>
                </c:pt>
                <c:pt idx="2">
                  <c:v>31768.283009999665</c:v>
                </c:pt>
                <c:pt idx="3">
                  <c:v>29943.23899299973</c:v>
                </c:pt>
                <c:pt idx="4">
                  <c:v>28375.050088999938</c:v>
                </c:pt>
                <c:pt idx="5">
                  <c:v>27534.671931999896</c:v>
                </c:pt>
                <c:pt idx="6">
                  <c:v>27714.313896999833</c:v>
                </c:pt>
                <c:pt idx="7">
                  <c:v>29064.009512999764</c:v>
                </c:pt>
                <c:pt idx="8">
                  <c:v>31027.979376999854</c:v>
                </c:pt>
              </c:numCache>
            </c:numRef>
          </c:val>
          <c:extLst>
            <c:ext xmlns:c16="http://schemas.microsoft.com/office/drawing/2014/chart" uri="{C3380CC4-5D6E-409C-BE32-E72D297353CC}">
              <c16:uniqueId val="{00000000-CE35-4957-839E-69C5A4F090FF}"/>
            </c:ext>
          </c:extLst>
        </c:ser>
        <c:ser>
          <c:idx val="1"/>
          <c:order val="1"/>
          <c:tx>
            <c:strRef>
              <c:f>'Figur 3'!$A$14</c:f>
              <c:strCache>
                <c:ptCount val="1"/>
                <c:pt idx="0">
                  <c:v>22–24 år</c:v>
                </c:pt>
              </c:strCache>
            </c:strRef>
          </c:tx>
          <c:spPr>
            <a:solidFill>
              <a:srgbClr val="D2CCF2"/>
            </a:solidFill>
            <a:ln w="6350">
              <a:solidFill>
                <a:srgbClr val="1E00BE"/>
              </a:solidFill>
            </a:ln>
            <a:effectLst/>
          </c:spPr>
          <c:invertIfNegative val="0"/>
          <c:cat>
            <c:strRef>
              <c:f>'Figur 3'!$B$4:$J$4</c:f>
              <c:strCache>
                <c:ptCount val="9"/>
                <c:pt idx="0">
                  <c:v>2012/13</c:v>
                </c:pt>
                <c:pt idx="1">
                  <c:v>2013/14</c:v>
                </c:pt>
                <c:pt idx="2">
                  <c:v>2014/15</c:v>
                </c:pt>
                <c:pt idx="3">
                  <c:v>2015/16</c:v>
                </c:pt>
                <c:pt idx="4">
                  <c:v>2016/17</c:v>
                </c:pt>
                <c:pt idx="5">
                  <c:v>2017/18</c:v>
                </c:pt>
                <c:pt idx="6">
                  <c:v>2018/19</c:v>
                </c:pt>
                <c:pt idx="7">
                  <c:v>2019/20</c:v>
                </c:pt>
                <c:pt idx="8">
                  <c:v>2020/21</c:v>
                </c:pt>
              </c:strCache>
            </c:strRef>
          </c:cat>
          <c:val>
            <c:numRef>
              <c:f>'Figur 3'!$B$14:$J$14</c:f>
              <c:numCache>
                <c:formatCode>_-* #\ ##0_-;\-* #\ ##0_-;_-* "-"??_-;_-@_-</c:formatCode>
                <c:ptCount val="9"/>
                <c:pt idx="0">
                  <c:v>40467.032154999804</c:v>
                </c:pt>
                <c:pt idx="1">
                  <c:v>40144.45826899934</c:v>
                </c:pt>
                <c:pt idx="2">
                  <c:v>39890.984716999454</c:v>
                </c:pt>
                <c:pt idx="3">
                  <c:v>39973.344540999467</c:v>
                </c:pt>
                <c:pt idx="4">
                  <c:v>39714.715274999769</c:v>
                </c:pt>
                <c:pt idx="5">
                  <c:v>39017.359090999991</c:v>
                </c:pt>
                <c:pt idx="6">
                  <c:v>37794.945871999567</c:v>
                </c:pt>
                <c:pt idx="7">
                  <c:v>37909.74370399944</c:v>
                </c:pt>
                <c:pt idx="8">
                  <c:v>38936.094727999414</c:v>
                </c:pt>
              </c:numCache>
            </c:numRef>
          </c:val>
          <c:extLst>
            <c:ext xmlns:c16="http://schemas.microsoft.com/office/drawing/2014/chart" uri="{C3380CC4-5D6E-409C-BE32-E72D297353CC}">
              <c16:uniqueId val="{00000001-CE35-4957-839E-69C5A4F090FF}"/>
            </c:ext>
          </c:extLst>
        </c:ser>
        <c:ser>
          <c:idx val="2"/>
          <c:order val="2"/>
          <c:tx>
            <c:strRef>
              <c:f>'Figur 3'!$A$15</c:f>
              <c:strCache>
                <c:ptCount val="1"/>
                <c:pt idx="0">
                  <c:v>25–29 år</c:v>
                </c:pt>
              </c:strCache>
            </c:strRef>
          </c:tx>
          <c:spPr>
            <a:solidFill>
              <a:srgbClr val="EDEDFF"/>
            </a:solidFill>
            <a:ln w="6350">
              <a:solidFill>
                <a:srgbClr val="1E00BE"/>
              </a:solidFill>
            </a:ln>
            <a:effectLst/>
          </c:spPr>
          <c:invertIfNegative val="0"/>
          <c:cat>
            <c:strRef>
              <c:f>'Figur 3'!$B$4:$J$4</c:f>
              <c:strCache>
                <c:ptCount val="9"/>
                <c:pt idx="0">
                  <c:v>2012/13</c:v>
                </c:pt>
                <c:pt idx="1">
                  <c:v>2013/14</c:v>
                </c:pt>
                <c:pt idx="2">
                  <c:v>2014/15</c:v>
                </c:pt>
                <c:pt idx="3">
                  <c:v>2015/16</c:v>
                </c:pt>
                <c:pt idx="4">
                  <c:v>2016/17</c:v>
                </c:pt>
                <c:pt idx="5">
                  <c:v>2017/18</c:v>
                </c:pt>
                <c:pt idx="6">
                  <c:v>2018/19</c:v>
                </c:pt>
                <c:pt idx="7">
                  <c:v>2019/20</c:v>
                </c:pt>
                <c:pt idx="8">
                  <c:v>2020/21</c:v>
                </c:pt>
              </c:strCache>
            </c:strRef>
          </c:cat>
          <c:val>
            <c:numRef>
              <c:f>'Figur 3'!$B$15:$J$15</c:f>
              <c:numCache>
                <c:formatCode>_-* #\ ##0_-;\-* #\ ##0_-;_-* "-"??_-;_-@_-</c:formatCode>
                <c:ptCount val="9"/>
                <c:pt idx="0">
                  <c:v>27935.491787999861</c:v>
                </c:pt>
                <c:pt idx="1">
                  <c:v>27965.988425999458</c:v>
                </c:pt>
                <c:pt idx="2">
                  <c:v>28402.909726999631</c:v>
                </c:pt>
                <c:pt idx="3">
                  <c:v>29168.699535999476</c:v>
                </c:pt>
                <c:pt idx="4">
                  <c:v>29579.296071999837</c:v>
                </c:pt>
                <c:pt idx="5">
                  <c:v>30805.407721999811</c:v>
                </c:pt>
                <c:pt idx="6">
                  <c:v>31276.280954999442</c:v>
                </c:pt>
                <c:pt idx="7">
                  <c:v>32050.176912999421</c:v>
                </c:pt>
                <c:pt idx="8">
                  <c:v>32948.649572999471</c:v>
                </c:pt>
              </c:numCache>
            </c:numRef>
          </c:val>
          <c:extLst>
            <c:ext xmlns:c16="http://schemas.microsoft.com/office/drawing/2014/chart" uri="{C3380CC4-5D6E-409C-BE32-E72D297353CC}">
              <c16:uniqueId val="{00000002-CE35-4957-839E-69C5A4F090FF}"/>
            </c:ext>
          </c:extLst>
        </c:ser>
        <c:ser>
          <c:idx val="3"/>
          <c:order val="3"/>
          <c:tx>
            <c:strRef>
              <c:f>'Figur 3'!$A$16</c:f>
              <c:strCache>
                <c:ptCount val="1"/>
                <c:pt idx="0">
                  <c:v>30–34 år</c:v>
                </c:pt>
              </c:strCache>
            </c:strRef>
          </c:tx>
          <c:spPr>
            <a:solidFill>
              <a:srgbClr val="329B46"/>
            </a:solidFill>
            <a:ln w="6350">
              <a:solidFill>
                <a:srgbClr val="1E00BE"/>
              </a:solidFill>
            </a:ln>
            <a:effectLst/>
          </c:spPr>
          <c:invertIfNegative val="0"/>
          <c:cat>
            <c:strRef>
              <c:f>'Figur 3'!$B$4:$J$4</c:f>
              <c:strCache>
                <c:ptCount val="9"/>
                <c:pt idx="0">
                  <c:v>2012/13</c:v>
                </c:pt>
                <c:pt idx="1">
                  <c:v>2013/14</c:v>
                </c:pt>
                <c:pt idx="2">
                  <c:v>2014/15</c:v>
                </c:pt>
                <c:pt idx="3">
                  <c:v>2015/16</c:v>
                </c:pt>
                <c:pt idx="4">
                  <c:v>2016/17</c:v>
                </c:pt>
                <c:pt idx="5">
                  <c:v>2017/18</c:v>
                </c:pt>
                <c:pt idx="6">
                  <c:v>2018/19</c:v>
                </c:pt>
                <c:pt idx="7">
                  <c:v>2019/20</c:v>
                </c:pt>
                <c:pt idx="8">
                  <c:v>2020/21</c:v>
                </c:pt>
              </c:strCache>
            </c:strRef>
          </c:cat>
          <c:val>
            <c:numRef>
              <c:f>'Figur 3'!$B$16:$J$16</c:f>
              <c:numCache>
                <c:formatCode>_-* #\ ##0_-;\-* #\ ##0_-;_-* "-"??_-;_-@_-</c:formatCode>
                <c:ptCount val="9"/>
                <c:pt idx="0">
                  <c:v>8441.7582699999748</c:v>
                </c:pt>
                <c:pt idx="1">
                  <c:v>8346.7531130000643</c:v>
                </c:pt>
                <c:pt idx="2">
                  <c:v>8705.8930300000629</c:v>
                </c:pt>
                <c:pt idx="3">
                  <c:v>8765.3846170000634</c:v>
                </c:pt>
                <c:pt idx="4">
                  <c:v>9125.161396999958</c:v>
                </c:pt>
                <c:pt idx="5">
                  <c:v>9457.1412449999661</c:v>
                </c:pt>
                <c:pt idx="6">
                  <c:v>10090.454456000052</c:v>
                </c:pt>
                <c:pt idx="7">
                  <c:v>10900.72235000004</c:v>
                </c:pt>
                <c:pt idx="8">
                  <c:v>11951.035436000013</c:v>
                </c:pt>
              </c:numCache>
            </c:numRef>
          </c:val>
          <c:extLst>
            <c:ext xmlns:c16="http://schemas.microsoft.com/office/drawing/2014/chart" uri="{C3380CC4-5D6E-409C-BE32-E72D297353CC}">
              <c16:uniqueId val="{00000003-CE35-4957-839E-69C5A4F090FF}"/>
            </c:ext>
          </c:extLst>
        </c:ser>
        <c:ser>
          <c:idx val="4"/>
          <c:order val="4"/>
          <c:tx>
            <c:strRef>
              <c:f>'Figur 3'!$A$17</c:f>
              <c:strCache>
                <c:ptCount val="1"/>
                <c:pt idx="0">
                  <c:v>35– år</c:v>
                </c:pt>
              </c:strCache>
            </c:strRef>
          </c:tx>
          <c:spPr>
            <a:solidFill>
              <a:srgbClr val="70DC69"/>
            </a:solidFill>
            <a:ln w="6350">
              <a:solidFill>
                <a:srgbClr val="1E00BE"/>
              </a:solidFill>
            </a:ln>
            <a:effectLst/>
          </c:spPr>
          <c:invertIfNegative val="0"/>
          <c:cat>
            <c:strRef>
              <c:f>'Figur 3'!$B$4:$J$4</c:f>
              <c:strCache>
                <c:ptCount val="9"/>
                <c:pt idx="0">
                  <c:v>2012/13</c:v>
                </c:pt>
                <c:pt idx="1">
                  <c:v>2013/14</c:v>
                </c:pt>
                <c:pt idx="2">
                  <c:v>2014/15</c:v>
                </c:pt>
                <c:pt idx="3">
                  <c:v>2015/16</c:v>
                </c:pt>
                <c:pt idx="4">
                  <c:v>2016/17</c:v>
                </c:pt>
                <c:pt idx="5">
                  <c:v>2017/18</c:v>
                </c:pt>
                <c:pt idx="6">
                  <c:v>2018/19</c:v>
                </c:pt>
                <c:pt idx="7">
                  <c:v>2019/20</c:v>
                </c:pt>
                <c:pt idx="8">
                  <c:v>2020/21</c:v>
                </c:pt>
              </c:strCache>
            </c:strRef>
          </c:cat>
          <c:val>
            <c:numRef>
              <c:f>'Figur 3'!$B$17:$J$17</c:f>
              <c:numCache>
                <c:formatCode>_-* #\ ##0_-;\-* #\ ##0_-;_-* "-"??_-;_-@_-</c:formatCode>
                <c:ptCount val="9"/>
                <c:pt idx="0">
                  <c:v>10010.634692999993</c:v>
                </c:pt>
                <c:pt idx="1">
                  <c:v>9794.5030390000284</c:v>
                </c:pt>
                <c:pt idx="2">
                  <c:v>9902.9062830000585</c:v>
                </c:pt>
                <c:pt idx="3">
                  <c:v>10279.599333000042</c:v>
                </c:pt>
                <c:pt idx="4">
                  <c:v>10572.369316000011</c:v>
                </c:pt>
                <c:pt idx="5">
                  <c:v>10808.142701000022</c:v>
                </c:pt>
                <c:pt idx="6">
                  <c:v>11513.529147000041</c:v>
                </c:pt>
                <c:pt idx="7">
                  <c:v>12763.785163000017</c:v>
                </c:pt>
                <c:pt idx="8">
                  <c:v>14407.319488000012</c:v>
                </c:pt>
              </c:numCache>
            </c:numRef>
          </c:val>
          <c:extLst>
            <c:ext xmlns:c16="http://schemas.microsoft.com/office/drawing/2014/chart" uri="{C3380CC4-5D6E-409C-BE32-E72D297353CC}">
              <c16:uniqueId val="{00000004-CE35-4957-839E-69C5A4F090FF}"/>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tickLblSkip val="2"/>
        <c:noMultiLvlLbl val="0"/>
      </c:catAx>
      <c:valAx>
        <c:axId val="533070936"/>
        <c:scaling>
          <c:orientation val="minMax"/>
          <c:max val="200000"/>
        </c:scaling>
        <c:delete val="0"/>
        <c:axPos val="l"/>
        <c:majorGridlines>
          <c:spPr>
            <a:ln w="9525" cap="flat" cmpd="sng" algn="ctr">
              <a:solidFill>
                <a:srgbClr val="D3D3EF"/>
              </a:solidFill>
              <a:round/>
            </a:ln>
            <a:effectLst/>
          </c:spPr>
        </c:majorGridlines>
        <c:numFmt formatCode="_-* #\ ##0_-;\-* #\ ##0_-;_-* &quot;-&quot;??_-;_-@_-"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r>
              <a:rPr lang="en-US" b="1"/>
              <a:t>Kvinnor</a:t>
            </a:r>
          </a:p>
        </c:rich>
      </c:tx>
      <c:overlay val="0"/>
      <c:spPr>
        <a:noFill/>
        <a:ln>
          <a:noFill/>
        </a:ln>
        <a:effectLst/>
      </c:spPr>
      <c:txPr>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manualLayout>
          <c:layoutTarget val="inner"/>
          <c:xMode val="edge"/>
          <c:yMode val="edge"/>
          <c:x val="0.19234097222222221"/>
          <c:y val="0.12197291666666665"/>
          <c:w val="0.71039139713387112"/>
          <c:h val="0.66175729166666664"/>
        </c:manualLayout>
      </c:layout>
      <c:barChart>
        <c:barDir val="col"/>
        <c:grouping val="stacked"/>
        <c:varyColors val="0"/>
        <c:ser>
          <c:idx val="0"/>
          <c:order val="0"/>
          <c:tx>
            <c:strRef>
              <c:f>'Figur 4'!$A$5</c:f>
              <c:strCache>
                <c:ptCount val="1"/>
                <c:pt idx="0">
                  <c:v>Yrkesexamensprogram</c:v>
                </c:pt>
              </c:strCache>
            </c:strRef>
          </c:tx>
          <c:spPr>
            <a:solidFill>
              <a:srgbClr val="1E00BE"/>
            </a:solidFill>
            <a:ln w="6350">
              <a:solidFill>
                <a:srgbClr val="1E00BE"/>
              </a:solidFill>
            </a:ln>
            <a:effectLst/>
          </c:spPr>
          <c:invertIfNegative val="0"/>
          <c:cat>
            <c:strRef>
              <c:f>'Figur 4'!$B$4:$J$4</c:f>
              <c:strCache>
                <c:ptCount val="9"/>
                <c:pt idx="0">
                  <c:v>2012/13</c:v>
                </c:pt>
                <c:pt idx="1">
                  <c:v>2013/14</c:v>
                </c:pt>
                <c:pt idx="2">
                  <c:v>2014/15</c:v>
                </c:pt>
                <c:pt idx="3">
                  <c:v>2015/16</c:v>
                </c:pt>
                <c:pt idx="4">
                  <c:v>2016/17</c:v>
                </c:pt>
                <c:pt idx="5">
                  <c:v>2017/18</c:v>
                </c:pt>
                <c:pt idx="6">
                  <c:v>2018/19</c:v>
                </c:pt>
                <c:pt idx="7">
                  <c:v>2019/20</c:v>
                </c:pt>
                <c:pt idx="8">
                  <c:v>2020/21</c:v>
                </c:pt>
              </c:strCache>
            </c:strRef>
          </c:cat>
          <c:val>
            <c:numRef>
              <c:f>'Figur 4'!$B$5:$J$5</c:f>
              <c:numCache>
                <c:formatCode>_-* #\ ##0_-;\-* #\ ##0_-;_-* "-"??_-;_-@_-</c:formatCode>
                <c:ptCount val="9"/>
                <c:pt idx="0">
                  <c:v>77233.407540000277</c:v>
                </c:pt>
                <c:pt idx="1">
                  <c:v>77647.683052000531</c:v>
                </c:pt>
                <c:pt idx="2">
                  <c:v>79361.754357998492</c:v>
                </c:pt>
                <c:pt idx="3">
                  <c:v>81400.496849998919</c:v>
                </c:pt>
                <c:pt idx="4">
                  <c:v>82919.36604900095</c:v>
                </c:pt>
                <c:pt idx="5">
                  <c:v>84829.68052600084</c:v>
                </c:pt>
                <c:pt idx="6">
                  <c:v>86079.534728999686</c:v>
                </c:pt>
                <c:pt idx="7">
                  <c:v>87329.724021999078</c:v>
                </c:pt>
                <c:pt idx="8">
                  <c:v>92250.645702999289</c:v>
                </c:pt>
              </c:numCache>
            </c:numRef>
          </c:val>
          <c:extLst>
            <c:ext xmlns:c16="http://schemas.microsoft.com/office/drawing/2014/chart" uri="{C3380CC4-5D6E-409C-BE32-E72D297353CC}">
              <c16:uniqueId val="{00000000-2126-4F9B-98BC-6E17C8FC169F}"/>
            </c:ext>
          </c:extLst>
        </c:ser>
        <c:ser>
          <c:idx val="1"/>
          <c:order val="1"/>
          <c:tx>
            <c:strRef>
              <c:f>'Figur 4'!$A$6</c:f>
              <c:strCache>
                <c:ptCount val="1"/>
                <c:pt idx="0">
                  <c:v>Generella program</c:v>
                </c:pt>
              </c:strCache>
            </c:strRef>
          </c:tx>
          <c:spPr>
            <a:solidFill>
              <a:srgbClr val="D2CCF2"/>
            </a:solidFill>
            <a:ln w="6350">
              <a:solidFill>
                <a:srgbClr val="1E00BE"/>
              </a:solidFill>
            </a:ln>
            <a:effectLst/>
          </c:spPr>
          <c:invertIfNegative val="0"/>
          <c:cat>
            <c:strRef>
              <c:f>'Figur 4'!$B$4:$J$4</c:f>
              <c:strCache>
                <c:ptCount val="9"/>
                <c:pt idx="0">
                  <c:v>2012/13</c:v>
                </c:pt>
                <c:pt idx="1">
                  <c:v>2013/14</c:v>
                </c:pt>
                <c:pt idx="2">
                  <c:v>2014/15</c:v>
                </c:pt>
                <c:pt idx="3">
                  <c:v>2015/16</c:v>
                </c:pt>
                <c:pt idx="4">
                  <c:v>2016/17</c:v>
                </c:pt>
                <c:pt idx="5">
                  <c:v>2017/18</c:v>
                </c:pt>
                <c:pt idx="6">
                  <c:v>2018/19</c:v>
                </c:pt>
                <c:pt idx="7">
                  <c:v>2019/20</c:v>
                </c:pt>
                <c:pt idx="8">
                  <c:v>2020/21</c:v>
                </c:pt>
              </c:strCache>
            </c:strRef>
          </c:cat>
          <c:val>
            <c:numRef>
              <c:f>'Figur 4'!$B$6:$J$6</c:f>
              <c:numCache>
                <c:formatCode>_-* #\ ##0_-;\-* #\ ##0_-;_-* "-"??_-;_-@_-</c:formatCode>
                <c:ptCount val="9"/>
                <c:pt idx="0">
                  <c:v>45518.916294999457</c:v>
                </c:pt>
                <c:pt idx="1">
                  <c:v>47177.769461999262</c:v>
                </c:pt>
                <c:pt idx="2">
                  <c:v>47774.944550999433</c:v>
                </c:pt>
                <c:pt idx="3">
                  <c:v>47993.406384999471</c:v>
                </c:pt>
                <c:pt idx="4">
                  <c:v>47821.951047999486</c:v>
                </c:pt>
                <c:pt idx="5">
                  <c:v>48539.071095999789</c:v>
                </c:pt>
                <c:pt idx="6">
                  <c:v>48743.325874999486</c:v>
                </c:pt>
                <c:pt idx="7">
                  <c:v>50469.948741999375</c:v>
                </c:pt>
                <c:pt idx="8">
                  <c:v>56030.833623999388</c:v>
                </c:pt>
              </c:numCache>
            </c:numRef>
          </c:val>
          <c:extLst>
            <c:ext xmlns:c16="http://schemas.microsoft.com/office/drawing/2014/chart" uri="{C3380CC4-5D6E-409C-BE32-E72D297353CC}">
              <c16:uniqueId val="{00000001-2126-4F9B-98BC-6E17C8FC169F}"/>
            </c:ext>
          </c:extLst>
        </c:ser>
        <c:ser>
          <c:idx val="2"/>
          <c:order val="2"/>
          <c:tx>
            <c:strRef>
              <c:f>'Figur 4'!$A$7</c:f>
              <c:strCache>
                <c:ptCount val="1"/>
                <c:pt idx="0">
                  <c:v>Fristående kurs</c:v>
                </c:pt>
              </c:strCache>
            </c:strRef>
          </c:tx>
          <c:spPr>
            <a:solidFill>
              <a:srgbClr val="EDEDFF"/>
            </a:solidFill>
            <a:ln w="6350">
              <a:solidFill>
                <a:srgbClr val="1E00BE"/>
              </a:solidFill>
            </a:ln>
            <a:effectLst/>
          </c:spPr>
          <c:invertIfNegative val="0"/>
          <c:cat>
            <c:strRef>
              <c:f>'Figur 4'!$B$4:$J$4</c:f>
              <c:strCache>
                <c:ptCount val="9"/>
                <c:pt idx="0">
                  <c:v>2012/13</c:v>
                </c:pt>
                <c:pt idx="1">
                  <c:v>2013/14</c:v>
                </c:pt>
                <c:pt idx="2">
                  <c:v>2014/15</c:v>
                </c:pt>
                <c:pt idx="3">
                  <c:v>2015/16</c:v>
                </c:pt>
                <c:pt idx="4">
                  <c:v>2016/17</c:v>
                </c:pt>
                <c:pt idx="5">
                  <c:v>2017/18</c:v>
                </c:pt>
                <c:pt idx="6">
                  <c:v>2018/19</c:v>
                </c:pt>
                <c:pt idx="7">
                  <c:v>2019/20</c:v>
                </c:pt>
                <c:pt idx="8">
                  <c:v>2020/21</c:v>
                </c:pt>
              </c:strCache>
            </c:strRef>
          </c:cat>
          <c:val>
            <c:numRef>
              <c:f>'Figur 4'!$B$7:$J$7</c:f>
              <c:numCache>
                <c:formatCode>_-* #\ ##0_-;\-* #\ ##0_-;_-* "-"??_-;_-@_-</c:formatCode>
                <c:ptCount val="9"/>
                <c:pt idx="0">
                  <c:v>50838.141414999773</c:v>
                </c:pt>
                <c:pt idx="1">
                  <c:v>45882.844177999526</c:v>
                </c:pt>
                <c:pt idx="2">
                  <c:v>42871.003043999786</c:v>
                </c:pt>
                <c:pt idx="3">
                  <c:v>40500.358029999647</c:v>
                </c:pt>
                <c:pt idx="4">
                  <c:v>39576.796182999948</c:v>
                </c:pt>
                <c:pt idx="5">
                  <c:v>40169.126237999968</c:v>
                </c:pt>
                <c:pt idx="6">
                  <c:v>40991.655895999778</c:v>
                </c:pt>
                <c:pt idx="7">
                  <c:v>45349.749316999711</c:v>
                </c:pt>
                <c:pt idx="8">
                  <c:v>49082.68293299964</c:v>
                </c:pt>
              </c:numCache>
            </c:numRef>
          </c:val>
          <c:extLst>
            <c:ext xmlns:c16="http://schemas.microsoft.com/office/drawing/2014/chart" uri="{C3380CC4-5D6E-409C-BE32-E72D297353CC}">
              <c16:uniqueId val="{00000002-2126-4F9B-98BC-6E17C8FC169F}"/>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tickLblSkip val="2"/>
        <c:noMultiLvlLbl val="0"/>
      </c:catAx>
      <c:valAx>
        <c:axId val="533070936"/>
        <c:scaling>
          <c:orientation val="minMax"/>
          <c:max val="200000"/>
        </c:scaling>
        <c:delete val="0"/>
        <c:axPos val="l"/>
        <c:majorGridlines>
          <c:spPr>
            <a:ln w="9525" cap="flat" cmpd="sng" algn="ctr">
              <a:solidFill>
                <a:srgbClr val="D3D3EF"/>
              </a:solidFill>
              <a:round/>
            </a:ln>
            <a:effectLst/>
          </c:spPr>
        </c:majorGridlines>
        <c:numFmt formatCode="_-* #\ ##0_-;\-* #\ ##0_-;_-* &quot;-&quot;??_-;_-@_-"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legend>
      <c:legendPos val="b"/>
      <c:layout>
        <c:manualLayout>
          <c:xMode val="edge"/>
          <c:yMode val="edge"/>
          <c:x val="1.224724409448819E-3"/>
          <c:y val="0.8533142361111109"/>
          <c:w val="0.42952986111111113"/>
          <c:h val="0.14668576388888888"/>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r>
              <a:rPr lang="en-US" b="1"/>
              <a:t>Män</a:t>
            </a:r>
          </a:p>
        </c:rich>
      </c:tx>
      <c:overlay val="0"/>
      <c:spPr>
        <a:noFill/>
        <a:ln>
          <a:noFill/>
        </a:ln>
        <a:effectLst/>
      </c:spPr>
      <c:txPr>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manualLayout>
          <c:layoutTarget val="inner"/>
          <c:xMode val="edge"/>
          <c:yMode val="edge"/>
          <c:x val="0.19234097222222221"/>
          <c:y val="0.12197291666666665"/>
          <c:w val="0.75915208333333328"/>
          <c:h val="0.66175729166666664"/>
        </c:manualLayout>
      </c:layout>
      <c:barChart>
        <c:barDir val="col"/>
        <c:grouping val="stacked"/>
        <c:varyColors val="0"/>
        <c:ser>
          <c:idx val="0"/>
          <c:order val="0"/>
          <c:tx>
            <c:strRef>
              <c:f>'Figur 4'!$A$12</c:f>
              <c:strCache>
                <c:ptCount val="1"/>
                <c:pt idx="0">
                  <c:v>Yrkesexamensprogram</c:v>
                </c:pt>
              </c:strCache>
            </c:strRef>
          </c:tx>
          <c:spPr>
            <a:solidFill>
              <a:srgbClr val="1E00BE"/>
            </a:solidFill>
            <a:ln w="6350">
              <a:solidFill>
                <a:srgbClr val="1E00BE"/>
              </a:solidFill>
            </a:ln>
            <a:effectLst/>
          </c:spPr>
          <c:invertIfNegative val="0"/>
          <c:cat>
            <c:strRef>
              <c:f>'Figur 4'!$B$4:$J$4</c:f>
              <c:strCache>
                <c:ptCount val="9"/>
                <c:pt idx="0">
                  <c:v>2012/13</c:v>
                </c:pt>
                <c:pt idx="1">
                  <c:v>2013/14</c:v>
                </c:pt>
                <c:pt idx="2">
                  <c:v>2014/15</c:v>
                </c:pt>
                <c:pt idx="3">
                  <c:v>2015/16</c:v>
                </c:pt>
                <c:pt idx="4">
                  <c:v>2016/17</c:v>
                </c:pt>
                <c:pt idx="5">
                  <c:v>2017/18</c:v>
                </c:pt>
                <c:pt idx="6">
                  <c:v>2018/19</c:v>
                </c:pt>
                <c:pt idx="7">
                  <c:v>2019/20</c:v>
                </c:pt>
                <c:pt idx="8">
                  <c:v>2020/21</c:v>
                </c:pt>
              </c:strCache>
            </c:strRef>
          </c:cat>
          <c:val>
            <c:numRef>
              <c:f>'Figur 4'!$B$12:$J$12</c:f>
              <c:numCache>
                <c:formatCode>_-* #\ ##0_-;\-* #\ ##0_-;_-* "-"??_-;_-@_-</c:formatCode>
                <c:ptCount val="9"/>
                <c:pt idx="0">
                  <c:v>49579.288558999484</c:v>
                </c:pt>
                <c:pt idx="1">
                  <c:v>50188.493947999043</c:v>
                </c:pt>
                <c:pt idx="2">
                  <c:v>50602.957814998561</c:v>
                </c:pt>
                <c:pt idx="3">
                  <c:v>51027.594860998659</c:v>
                </c:pt>
                <c:pt idx="4">
                  <c:v>51254.670890999601</c:v>
                </c:pt>
                <c:pt idx="5">
                  <c:v>51393.791499999417</c:v>
                </c:pt>
                <c:pt idx="6">
                  <c:v>51571.745477998455</c:v>
                </c:pt>
                <c:pt idx="7">
                  <c:v>52191.572936998899</c:v>
                </c:pt>
                <c:pt idx="8">
                  <c:v>54552.979530998935</c:v>
                </c:pt>
              </c:numCache>
            </c:numRef>
          </c:val>
          <c:extLst>
            <c:ext xmlns:c16="http://schemas.microsoft.com/office/drawing/2014/chart" uri="{C3380CC4-5D6E-409C-BE32-E72D297353CC}">
              <c16:uniqueId val="{00000000-EC63-49E7-990F-53D6E7E486C4}"/>
            </c:ext>
          </c:extLst>
        </c:ser>
        <c:ser>
          <c:idx val="1"/>
          <c:order val="1"/>
          <c:tx>
            <c:strRef>
              <c:f>'Figur 4'!$A$13</c:f>
              <c:strCache>
                <c:ptCount val="1"/>
                <c:pt idx="0">
                  <c:v>Generella program</c:v>
                </c:pt>
              </c:strCache>
            </c:strRef>
          </c:tx>
          <c:spPr>
            <a:solidFill>
              <a:srgbClr val="D2CCF2"/>
            </a:solidFill>
            <a:ln w="6350">
              <a:solidFill>
                <a:srgbClr val="1E00BE"/>
              </a:solidFill>
            </a:ln>
            <a:effectLst/>
          </c:spPr>
          <c:invertIfNegative val="0"/>
          <c:cat>
            <c:strRef>
              <c:f>'Figur 4'!$B$4:$J$4</c:f>
              <c:strCache>
                <c:ptCount val="9"/>
                <c:pt idx="0">
                  <c:v>2012/13</c:v>
                </c:pt>
                <c:pt idx="1">
                  <c:v>2013/14</c:v>
                </c:pt>
                <c:pt idx="2">
                  <c:v>2014/15</c:v>
                </c:pt>
                <c:pt idx="3">
                  <c:v>2015/16</c:v>
                </c:pt>
                <c:pt idx="4">
                  <c:v>2016/17</c:v>
                </c:pt>
                <c:pt idx="5">
                  <c:v>2017/18</c:v>
                </c:pt>
                <c:pt idx="6">
                  <c:v>2018/19</c:v>
                </c:pt>
                <c:pt idx="7">
                  <c:v>2019/20</c:v>
                </c:pt>
                <c:pt idx="8">
                  <c:v>2020/21</c:v>
                </c:pt>
              </c:strCache>
            </c:strRef>
          </c:cat>
          <c:val>
            <c:numRef>
              <c:f>'Figur 4'!$B$13:$J$13</c:f>
              <c:numCache>
                <c:formatCode>_-* #\ ##0_-;\-* #\ ##0_-;_-* "-"??_-;_-@_-</c:formatCode>
                <c:ptCount val="9"/>
                <c:pt idx="0">
                  <c:v>37034.521641999447</c:v>
                </c:pt>
                <c:pt idx="1">
                  <c:v>37738.628088998783</c:v>
                </c:pt>
                <c:pt idx="2">
                  <c:v>38549.371100999233</c:v>
                </c:pt>
                <c:pt idx="3">
                  <c:v>39293.117809999108</c:v>
                </c:pt>
                <c:pt idx="4">
                  <c:v>39513.797612999399</c:v>
                </c:pt>
                <c:pt idx="5">
                  <c:v>40053.319459999555</c:v>
                </c:pt>
                <c:pt idx="6">
                  <c:v>40283.514037999113</c:v>
                </c:pt>
                <c:pt idx="7">
                  <c:v>41876.863347999075</c:v>
                </c:pt>
                <c:pt idx="8">
                  <c:v>44570.916985999291</c:v>
                </c:pt>
              </c:numCache>
            </c:numRef>
          </c:val>
          <c:extLst>
            <c:ext xmlns:c16="http://schemas.microsoft.com/office/drawing/2014/chart" uri="{C3380CC4-5D6E-409C-BE32-E72D297353CC}">
              <c16:uniqueId val="{00000001-EC63-49E7-990F-53D6E7E486C4}"/>
            </c:ext>
          </c:extLst>
        </c:ser>
        <c:ser>
          <c:idx val="2"/>
          <c:order val="2"/>
          <c:tx>
            <c:strRef>
              <c:f>'Figur 4'!$A$14</c:f>
              <c:strCache>
                <c:ptCount val="1"/>
                <c:pt idx="0">
                  <c:v>Fristående kurs</c:v>
                </c:pt>
              </c:strCache>
            </c:strRef>
          </c:tx>
          <c:spPr>
            <a:solidFill>
              <a:srgbClr val="EDEDFF"/>
            </a:solidFill>
            <a:ln w="6350">
              <a:solidFill>
                <a:srgbClr val="1E00BE"/>
              </a:solidFill>
            </a:ln>
            <a:effectLst/>
          </c:spPr>
          <c:invertIfNegative val="0"/>
          <c:cat>
            <c:strRef>
              <c:f>'Figur 4'!$B$4:$J$4</c:f>
              <c:strCache>
                <c:ptCount val="9"/>
                <c:pt idx="0">
                  <c:v>2012/13</c:v>
                </c:pt>
                <c:pt idx="1">
                  <c:v>2013/14</c:v>
                </c:pt>
                <c:pt idx="2">
                  <c:v>2014/15</c:v>
                </c:pt>
                <c:pt idx="3">
                  <c:v>2015/16</c:v>
                </c:pt>
                <c:pt idx="4">
                  <c:v>2016/17</c:v>
                </c:pt>
                <c:pt idx="5">
                  <c:v>2017/18</c:v>
                </c:pt>
                <c:pt idx="6">
                  <c:v>2018/19</c:v>
                </c:pt>
                <c:pt idx="7">
                  <c:v>2019/20</c:v>
                </c:pt>
                <c:pt idx="8">
                  <c:v>2020/21</c:v>
                </c:pt>
              </c:strCache>
            </c:strRef>
          </c:cat>
          <c:val>
            <c:numRef>
              <c:f>'Figur 4'!$B$14:$J$14</c:f>
              <c:numCache>
                <c:formatCode>_-* #\ ##0_-;\-* #\ ##0_-;_-* "-"??_-;_-@_-</c:formatCode>
                <c:ptCount val="9"/>
                <c:pt idx="0">
                  <c:v>33995.321464999863</c:v>
                </c:pt>
                <c:pt idx="1">
                  <c:v>31286.652320999703</c:v>
                </c:pt>
                <c:pt idx="2">
                  <c:v>29518.647850999783</c:v>
                </c:pt>
                <c:pt idx="3">
                  <c:v>27809.554348999718</c:v>
                </c:pt>
                <c:pt idx="4">
                  <c:v>26598.123644999876</c:v>
                </c:pt>
                <c:pt idx="5">
                  <c:v>26175.611730999794</c:v>
                </c:pt>
                <c:pt idx="6">
                  <c:v>26534.264810999714</c:v>
                </c:pt>
                <c:pt idx="7">
                  <c:v>28620.001357999656</c:v>
                </c:pt>
                <c:pt idx="8">
                  <c:v>30147.182084999589</c:v>
                </c:pt>
              </c:numCache>
            </c:numRef>
          </c:val>
          <c:extLst>
            <c:ext xmlns:c16="http://schemas.microsoft.com/office/drawing/2014/chart" uri="{C3380CC4-5D6E-409C-BE32-E72D297353CC}">
              <c16:uniqueId val="{00000002-EC63-49E7-990F-53D6E7E486C4}"/>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tickLblSkip val="2"/>
        <c:noMultiLvlLbl val="0"/>
      </c:catAx>
      <c:valAx>
        <c:axId val="533070936"/>
        <c:scaling>
          <c:orientation val="minMax"/>
          <c:max val="200000"/>
        </c:scaling>
        <c:delete val="0"/>
        <c:axPos val="l"/>
        <c:majorGridlines>
          <c:spPr>
            <a:ln w="9525" cap="flat" cmpd="sng" algn="ctr">
              <a:solidFill>
                <a:srgbClr val="D3D3EF"/>
              </a:solidFill>
              <a:round/>
            </a:ln>
            <a:effectLst/>
          </c:spPr>
        </c:majorGridlines>
        <c:numFmt formatCode="_-* #\ ##0_-;\-* #\ ##0_-;_-* &quot;-&quot;??_-;_-@_-"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r>
              <a:rPr lang="en-US" b="1"/>
              <a:t>Kvinnor</a:t>
            </a:r>
          </a:p>
        </c:rich>
      </c:tx>
      <c:overlay val="0"/>
      <c:spPr>
        <a:noFill/>
        <a:ln>
          <a:noFill/>
        </a:ln>
        <a:effectLst/>
      </c:spPr>
      <c:txPr>
        <a:bodyPr rot="0" spcFirstLastPara="1" vertOverflow="ellipsis" vert="horz" wrap="square" anchor="ctr" anchorCtr="1"/>
        <a:lstStyle/>
        <a:p>
          <a:pPr>
            <a:defRPr sz="960" b="1"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barChart>
        <c:barDir val="col"/>
        <c:grouping val="stacked"/>
        <c:varyColors val="0"/>
        <c:ser>
          <c:idx val="0"/>
          <c:order val="0"/>
          <c:tx>
            <c:strRef>
              <c:f>'Figur 5'!$A$10</c:f>
              <c:strCache>
                <c:ptCount val="1"/>
                <c:pt idx="0">
                  <c:v>Campus</c:v>
                </c:pt>
              </c:strCache>
            </c:strRef>
          </c:tx>
          <c:spPr>
            <a:solidFill>
              <a:srgbClr val="1E00BE"/>
            </a:solidFill>
            <a:ln w="6350">
              <a:solidFill>
                <a:srgbClr val="1E00BE"/>
              </a:solidFill>
            </a:ln>
            <a:effectLst/>
          </c:spPr>
          <c:invertIfNegative val="0"/>
          <c:cat>
            <c:strRef>
              <c:f>'Figur 5'!$B$9:$J$9</c:f>
              <c:strCache>
                <c:ptCount val="9"/>
                <c:pt idx="0">
                  <c:v>2012/13</c:v>
                </c:pt>
                <c:pt idx="1">
                  <c:v>2013/14</c:v>
                </c:pt>
                <c:pt idx="2">
                  <c:v>2014/15</c:v>
                </c:pt>
                <c:pt idx="3">
                  <c:v>2015/16</c:v>
                </c:pt>
                <c:pt idx="4">
                  <c:v>2016/17</c:v>
                </c:pt>
                <c:pt idx="5">
                  <c:v>2017/18</c:v>
                </c:pt>
                <c:pt idx="6">
                  <c:v>2018/19</c:v>
                </c:pt>
                <c:pt idx="7">
                  <c:v>2019/20</c:v>
                </c:pt>
                <c:pt idx="8">
                  <c:v>2020/21</c:v>
                </c:pt>
              </c:strCache>
            </c:strRef>
          </c:cat>
          <c:val>
            <c:numRef>
              <c:f>'Figur 5'!$B$10:$J$10</c:f>
              <c:numCache>
                <c:formatCode>_-* #\ ##0_-;\-* #\ ##0_-;_-* "-"??_-;_-@_-</c:formatCode>
                <c:ptCount val="9"/>
                <c:pt idx="0">
                  <c:v>70158.898416000215</c:v>
                </c:pt>
                <c:pt idx="1">
                  <c:v>70619.343877998792</c:v>
                </c:pt>
                <c:pt idx="2">
                  <c:v>71669.672236998565</c:v>
                </c:pt>
                <c:pt idx="3">
                  <c:v>73516.59490999885</c:v>
                </c:pt>
                <c:pt idx="4">
                  <c:v>75063.504010000717</c:v>
                </c:pt>
                <c:pt idx="5">
                  <c:v>76987.334728000613</c:v>
                </c:pt>
                <c:pt idx="6">
                  <c:v>77537.276526998918</c:v>
                </c:pt>
                <c:pt idx="7">
                  <c:v>78107.922936998875</c:v>
                </c:pt>
                <c:pt idx="8">
                  <c:v>82172.875636998899</c:v>
                </c:pt>
              </c:numCache>
            </c:numRef>
          </c:val>
          <c:extLst>
            <c:ext xmlns:c16="http://schemas.microsoft.com/office/drawing/2014/chart" uri="{C3380CC4-5D6E-409C-BE32-E72D297353CC}">
              <c16:uniqueId val="{00000000-6ABC-4DAE-8F2B-9E040CDF2B38}"/>
            </c:ext>
          </c:extLst>
        </c:ser>
        <c:ser>
          <c:idx val="1"/>
          <c:order val="1"/>
          <c:tx>
            <c:strRef>
              <c:f>'Figur 5'!$A$11</c:f>
              <c:strCache>
                <c:ptCount val="1"/>
                <c:pt idx="0">
                  <c:v>Distans</c:v>
                </c:pt>
              </c:strCache>
            </c:strRef>
          </c:tx>
          <c:spPr>
            <a:solidFill>
              <a:srgbClr val="D2CCF2"/>
            </a:solidFill>
            <a:ln w="6350">
              <a:solidFill>
                <a:srgbClr val="1E00BE"/>
              </a:solidFill>
            </a:ln>
            <a:effectLst/>
          </c:spPr>
          <c:invertIfNegative val="0"/>
          <c:cat>
            <c:strRef>
              <c:f>'Figur 5'!$B$9:$J$9</c:f>
              <c:strCache>
                <c:ptCount val="9"/>
                <c:pt idx="0">
                  <c:v>2012/13</c:v>
                </c:pt>
                <c:pt idx="1">
                  <c:v>2013/14</c:v>
                </c:pt>
                <c:pt idx="2">
                  <c:v>2014/15</c:v>
                </c:pt>
                <c:pt idx="3">
                  <c:v>2015/16</c:v>
                </c:pt>
                <c:pt idx="4">
                  <c:v>2016/17</c:v>
                </c:pt>
                <c:pt idx="5">
                  <c:v>2017/18</c:v>
                </c:pt>
                <c:pt idx="6">
                  <c:v>2018/19</c:v>
                </c:pt>
                <c:pt idx="7">
                  <c:v>2019/20</c:v>
                </c:pt>
                <c:pt idx="8">
                  <c:v>2020/21</c:v>
                </c:pt>
              </c:strCache>
            </c:strRef>
          </c:cat>
          <c:val>
            <c:numRef>
              <c:f>'Figur 5'!$B$11:$J$11</c:f>
              <c:numCache>
                <c:formatCode>_-* #\ ##0_-;\-* #\ ##0_-;_-* "-"??_-;_-@_-</c:formatCode>
                <c:ptCount val="9"/>
                <c:pt idx="0">
                  <c:v>7074.509124000002</c:v>
                </c:pt>
                <c:pt idx="1">
                  <c:v>7028.3391739999952</c:v>
                </c:pt>
                <c:pt idx="2">
                  <c:v>7692.0821209999995</c:v>
                </c:pt>
                <c:pt idx="3">
                  <c:v>7883.9019400000025</c:v>
                </c:pt>
                <c:pt idx="4">
                  <c:v>7855.8620389999905</c:v>
                </c:pt>
                <c:pt idx="5">
                  <c:v>7842.3457979999948</c:v>
                </c:pt>
                <c:pt idx="6">
                  <c:v>8542.2582019999991</c:v>
                </c:pt>
                <c:pt idx="7">
                  <c:v>9221.8010849999901</c:v>
                </c:pt>
                <c:pt idx="8">
                  <c:v>10077.770065999986</c:v>
                </c:pt>
              </c:numCache>
            </c:numRef>
          </c:val>
          <c:extLst>
            <c:ext xmlns:c16="http://schemas.microsoft.com/office/drawing/2014/chart" uri="{C3380CC4-5D6E-409C-BE32-E72D297353CC}">
              <c16:uniqueId val="{00000001-6ABC-4DAE-8F2B-9E040CDF2B38}"/>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tickLblSkip val="2"/>
        <c:noMultiLvlLbl val="0"/>
      </c:catAx>
      <c:valAx>
        <c:axId val="533070936"/>
        <c:scaling>
          <c:orientation val="minMax"/>
          <c:max val="100000"/>
        </c:scaling>
        <c:delete val="0"/>
        <c:axPos val="l"/>
        <c:majorGridlines>
          <c:spPr>
            <a:ln w="9525" cap="flat" cmpd="sng" algn="ctr">
              <a:solidFill>
                <a:srgbClr val="D3D3EF"/>
              </a:solidFill>
              <a:round/>
            </a:ln>
            <a:effectLst/>
          </c:spPr>
        </c:majorGridlines>
        <c:numFmt formatCode="_-* #\ ##0_-;\-* #\ ##0_-;_-* &quot;-&quot;??_-;_-@_-" sourceLinked="1"/>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legend>
      <c:legendPos val="b"/>
      <c:layout>
        <c:manualLayout>
          <c:xMode val="edge"/>
          <c:yMode val="edge"/>
          <c:x val="6.8677165354330333E-4"/>
          <c:y val="0.89014443194600679"/>
          <c:w val="0.21277222222222222"/>
          <c:h val="0.10985556805399325"/>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2.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38.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44.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47.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0.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53.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56.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59.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62.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65.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chart" Target="../charts/chart39.xml"/></Relationships>
</file>

<file path=xl/drawings/_rels/drawing68.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chart" Target="../charts/chart4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71.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74.xml.rels><?xml version="1.0" encoding="UTF-8" standalone="yes"?>
<Relationships xmlns="http://schemas.openxmlformats.org/package/2006/relationships"><Relationship Id="rId2" Type="http://schemas.openxmlformats.org/officeDocument/2006/relationships/chart" Target="../charts/chart46.xml"/><Relationship Id="rId1" Type="http://schemas.openxmlformats.org/officeDocument/2006/relationships/chart" Target="../charts/chart45.xml"/></Relationships>
</file>

<file path=xl/drawings/_rels/drawing77.xml.rels><?xml version="1.0" encoding="UTF-8" standalone="yes"?>
<Relationships xmlns="http://schemas.openxmlformats.org/package/2006/relationships"><Relationship Id="rId2" Type="http://schemas.openxmlformats.org/officeDocument/2006/relationships/chart" Target="../charts/chart48.xml"/><Relationship Id="rId1" Type="http://schemas.openxmlformats.org/officeDocument/2006/relationships/chart" Target="../charts/chart47.xml"/></Relationships>
</file>

<file path=xl/drawings/_rels/drawing80.xml.rels><?xml version="1.0" encoding="UTF-8" standalone="yes"?>
<Relationships xmlns="http://schemas.openxmlformats.org/package/2006/relationships"><Relationship Id="rId2" Type="http://schemas.openxmlformats.org/officeDocument/2006/relationships/chart" Target="../charts/chart50.xml"/><Relationship Id="rId1" Type="http://schemas.openxmlformats.org/officeDocument/2006/relationships/chart" Target="../charts/chart49.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42</xdr:row>
      <xdr:rowOff>45720</xdr:rowOff>
    </xdr:from>
    <xdr:to>
      <xdr:col>1</xdr:col>
      <xdr:colOff>1404242</xdr:colOff>
      <xdr:row>43</xdr:row>
      <xdr:rowOff>109221</xdr:rowOff>
    </xdr:to>
    <xdr:pic>
      <xdr:nvPicPr>
        <xdr:cNvPr id="2" name="Bildobjekt 1">
          <a:extLst>
            <a:ext uri="{FF2B5EF4-FFF2-40B4-BE49-F238E27FC236}">
              <a16:creationId xmlns:a16="http://schemas.microsoft.com/office/drawing/2014/main" id="{89C56F0E-E702-43A2-AA72-32600E549D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077200"/>
          <a:ext cx="1571882" cy="25400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440689</xdr:colOff>
      <xdr:row>15</xdr:row>
      <xdr:rowOff>91440</xdr:rowOff>
    </xdr:from>
    <xdr:to>
      <xdr:col>4</xdr:col>
      <xdr:colOff>441960</xdr:colOff>
      <xdr:row>31</xdr:row>
      <xdr:rowOff>22860</xdr:rowOff>
    </xdr:to>
    <xdr:graphicFrame macro="">
      <xdr:nvGraphicFramePr>
        <xdr:cNvPr id="2" name="Diagram 1">
          <a:extLst>
            <a:ext uri="{FF2B5EF4-FFF2-40B4-BE49-F238E27FC236}">
              <a16:creationId xmlns:a16="http://schemas.microsoft.com/office/drawing/2014/main" id="{94940C38-F8AE-4113-AC3D-CFEAD4F503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114301</xdr:colOff>
      <xdr:row>15</xdr:row>
      <xdr:rowOff>102869</xdr:rowOff>
    </xdr:from>
    <xdr:to>
      <xdr:col>9</xdr:col>
      <xdr:colOff>586740</xdr:colOff>
      <xdr:row>32</xdr:row>
      <xdr:rowOff>0</xdr:rowOff>
    </xdr:to>
    <xdr:graphicFrame macro="">
      <xdr:nvGraphicFramePr>
        <xdr:cNvPr id="3" name="Diagram 2">
          <a:extLst>
            <a:ext uri="{FF2B5EF4-FFF2-40B4-BE49-F238E27FC236}">
              <a16:creationId xmlns:a16="http://schemas.microsoft.com/office/drawing/2014/main" id="{FA5DD6F7-6593-4D79-9145-A5C185683E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cdr:x>
      <cdr:y>0</cdr:y>
    </cdr:from>
    <cdr:to>
      <cdr:x>0.11953</cdr:x>
      <cdr:y>0.02917</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971551" cy="17780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a:p xmlns:a="http://schemas.openxmlformats.org/drawingml/2006/main">
          <a:endParaRPr lang="en-US" sz="800">
            <a:solidFill>
              <a:srgbClr val="1E00BE"/>
            </a:solidFill>
          </a:endParaRPr>
        </a:p>
      </cdr:txBody>
    </cdr:sp>
  </cdr:relSizeAnchor>
  <cdr:relSizeAnchor xmlns:cdr="http://schemas.openxmlformats.org/drawingml/2006/chartDrawing">
    <cdr:from>
      <cdr:x>0</cdr:x>
      <cdr:y>0</cdr:y>
    </cdr:from>
    <cdr:to>
      <cdr:x>0.11953</cdr:x>
      <cdr:y>0.02917</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971551" cy="17780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a:p xmlns:a="http://schemas.openxmlformats.org/drawingml/2006/main">
          <a:endParaRPr lang="en-US" sz="800">
            <a:solidFill>
              <a:srgbClr val="1E00BE"/>
            </a:solidFill>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cdr:y>
    </cdr:from>
    <cdr:to>
      <cdr:x>0.11953</cdr:x>
      <cdr:y>0.02917</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971551" cy="17780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dr:relSizeAnchor xmlns:cdr="http://schemas.openxmlformats.org/drawingml/2006/chartDrawing">
    <cdr:from>
      <cdr:x>0</cdr:x>
      <cdr:y>0</cdr:y>
    </cdr:from>
    <cdr:to>
      <cdr:x>0.11953</cdr:x>
      <cdr:y>0.02917</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971551" cy="17780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8255</xdr:colOff>
      <xdr:row>18</xdr:row>
      <xdr:rowOff>136525</xdr:rowOff>
    </xdr:from>
    <xdr:to>
      <xdr:col>4</xdr:col>
      <xdr:colOff>449855</xdr:colOff>
      <xdr:row>34</xdr:row>
      <xdr:rowOff>82825</xdr:rowOff>
    </xdr:to>
    <xdr:graphicFrame macro="">
      <xdr:nvGraphicFramePr>
        <xdr:cNvPr id="2" name="Diagram 1">
          <a:extLst>
            <a:ext uri="{FF2B5EF4-FFF2-40B4-BE49-F238E27FC236}">
              <a16:creationId xmlns:a16="http://schemas.microsoft.com/office/drawing/2014/main" id="{474CA67D-F60E-43B7-A48D-5D9C67229D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257175</xdr:colOff>
      <xdr:row>18</xdr:row>
      <xdr:rowOff>161925</xdr:rowOff>
    </xdr:from>
    <xdr:to>
      <xdr:col>10</xdr:col>
      <xdr:colOff>89175</xdr:colOff>
      <xdr:row>34</xdr:row>
      <xdr:rowOff>108225</xdr:rowOff>
    </xdr:to>
    <xdr:graphicFrame macro="">
      <xdr:nvGraphicFramePr>
        <xdr:cNvPr id="3" name="Diagram 2">
          <a:extLst>
            <a:ext uri="{FF2B5EF4-FFF2-40B4-BE49-F238E27FC236}">
              <a16:creationId xmlns:a16="http://schemas.microsoft.com/office/drawing/2014/main" id="{4210C64D-DB9A-4E4F-BE8D-C7EE85E5F8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cdr:y>
    </cdr:from>
    <cdr:to>
      <cdr:x>0.11953</cdr:x>
      <cdr:y>0.02917</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971551" cy="17780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dr:relSizeAnchor xmlns:cdr="http://schemas.openxmlformats.org/drawingml/2006/chartDrawing">
    <cdr:from>
      <cdr:x>0</cdr:x>
      <cdr:y>0</cdr:y>
    </cdr:from>
    <cdr:to>
      <cdr:x>0.11953</cdr:x>
      <cdr:y>0.02917</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971551" cy="17780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15.xml><?xml version="1.0" encoding="utf-8"?>
<c:userShapes xmlns:c="http://schemas.openxmlformats.org/drawingml/2006/chart">
  <cdr:relSizeAnchor xmlns:cdr="http://schemas.openxmlformats.org/drawingml/2006/chartDrawing">
    <cdr:from>
      <cdr:x>0</cdr:x>
      <cdr:y>0</cdr:y>
    </cdr:from>
    <cdr:to>
      <cdr:x>0.11953</cdr:x>
      <cdr:y>0.02917</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971551" cy="17780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dr:relSizeAnchor xmlns:cdr="http://schemas.openxmlformats.org/drawingml/2006/chartDrawing">
    <cdr:from>
      <cdr:x>0</cdr:x>
      <cdr:y>0</cdr:y>
    </cdr:from>
    <cdr:to>
      <cdr:x>0.11953</cdr:x>
      <cdr:y>0.02917</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971551" cy="17780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676910</xdr:colOff>
      <xdr:row>16</xdr:row>
      <xdr:rowOff>53340</xdr:rowOff>
    </xdr:from>
    <xdr:to>
      <xdr:col>4</xdr:col>
      <xdr:colOff>335280</xdr:colOff>
      <xdr:row>32</xdr:row>
      <xdr:rowOff>33295</xdr:rowOff>
    </xdr:to>
    <xdr:graphicFrame macro="">
      <xdr:nvGraphicFramePr>
        <xdr:cNvPr id="2" name="Diagram 1">
          <a:extLst>
            <a:ext uri="{FF2B5EF4-FFF2-40B4-BE49-F238E27FC236}">
              <a16:creationId xmlns:a16="http://schemas.microsoft.com/office/drawing/2014/main" id="{6EEE7B45-BCDB-45A0-8863-0AC4A08871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121920</xdr:colOff>
      <xdr:row>16</xdr:row>
      <xdr:rowOff>53340</xdr:rowOff>
    </xdr:from>
    <xdr:to>
      <xdr:col>9</xdr:col>
      <xdr:colOff>559710</xdr:colOff>
      <xdr:row>31</xdr:row>
      <xdr:rowOff>193950</xdr:rowOff>
    </xdr:to>
    <xdr:graphicFrame macro="">
      <xdr:nvGraphicFramePr>
        <xdr:cNvPr id="3" name="Diagram 2">
          <a:extLst>
            <a:ext uri="{FF2B5EF4-FFF2-40B4-BE49-F238E27FC236}">
              <a16:creationId xmlns:a16="http://schemas.microsoft.com/office/drawing/2014/main" id="{B1589987-B9BA-4787-82F9-7635F4716F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cdr:x>
      <cdr:y>0</cdr:y>
    </cdr:from>
    <cdr:to>
      <cdr:x>0.11953</cdr:x>
      <cdr:y>0.02917</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971551" cy="17780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18.xml><?xml version="1.0" encoding="utf-8"?>
<c:userShapes xmlns:c="http://schemas.openxmlformats.org/drawingml/2006/chart">
  <cdr:relSizeAnchor xmlns:cdr="http://schemas.openxmlformats.org/drawingml/2006/chartDrawing">
    <cdr:from>
      <cdr:x>0</cdr:x>
      <cdr:y>0</cdr:y>
    </cdr:from>
    <cdr:to>
      <cdr:x>0.11953</cdr:x>
      <cdr:y>0.02917</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971551" cy="17780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1</xdr:colOff>
      <xdr:row>17</xdr:row>
      <xdr:rowOff>198119</xdr:rowOff>
    </xdr:from>
    <xdr:to>
      <xdr:col>4</xdr:col>
      <xdr:colOff>365761</xdr:colOff>
      <xdr:row>33</xdr:row>
      <xdr:rowOff>98064</xdr:rowOff>
    </xdr:to>
    <xdr:graphicFrame macro="">
      <xdr:nvGraphicFramePr>
        <xdr:cNvPr id="2" name="Diagram 1">
          <a:extLst>
            <a:ext uri="{FF2B5EF4-FFF2-40B4-BE49-F238E27FC236}">
              <a16:creationId xmlns:a16="http://schemas.microsoft.com/office/drawing/2014/main" id="{FE633DF9-7851-4825-A3ED-356B98BAAB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17</xdr:row>
      <xdr:rowOff>205740</xdr:rowOff>
    </xdr:from>
    <xdr:to>
      <xdr:col>10</xdr:col>
      <xdr:colOff>160020</xdr:colOff>
      <xdr:row>32</xdr:row>
      <xdr:rowOff>114300</xdr:rowOff>
    </xdr:to>
    <xdr:graphicFrame macro="">
      <xdr:nvGraphicFramePr>
        <xdr:cNvPr id="3" name="Diagram 2">
          <a:extLst>
            <a:ext uri="{FF2B5EF4-FFF2-40B4-BE49-F238E27FC236}">
              <a16:creationId xmlns:a16="http://schemas.microsoft.com/office/drawing/2014/main" id="{C5B0DBDF-0B12-4B32-9873-663EDBC5B9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42</xdr:row>
      <xdr:rowOff>30480</xdr:rowOff>
    </xdr:from>
    <xdr:to>
      <xdr:col>1</xdr:col>
      <xdr:colOff>1404242</xdr:colOff>
      <xdr:row>43</xdr:row>
      <xdr:rowOff>93981</xdr:rowOff>
    </xdr:to>
    <xdr:pic>
      <xdr:nvPicPr>
        <xdr:cNvPr id="2" name="Bildobjekt 1">
          <a:extLst>
            <a:ext uri="{FF2B5EF4-FFF2-40B4-BE49-F238E27FC236}">
              <a16:creationId xmlns:a16="http://schemas.microsoft.com/office/drawing/2014/main" id="{64B4BA2F-4322-4039-824F-BA2280B724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046720"/>
          <a:ext cx="1571882" cy="254001"/>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cdr:x>
      <cdr:y>0</cdr:y>
    </cdr:from>
    <cdr:to>
      <cdr:x>0.11953</cdr:x>
      <cdr:y>0.02917</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971551" cy="17780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dr:relSizeAnchor xmlns:cdr="http://schemas.openxmlformats.org/drawingml/2006/chartDrawing">
    <cdr:from>
      <cdr:x>0</cdr:x>
      <cdr:y>0</cdr:y>
    </cdr:from>
    <cdr:to>
      <cdr:x>0.11953</cdr:x>
      <cdr:y>0.02917</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971551" cy="17780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cdr:x>
      <cdr:y>0</cdr:y>
    </cdr:from>
    <cdr:to>
      <cdr:x>0.11953</cdr:x>
      <cdr:y>0.02917</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971551" cy="17780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dr:relSizeAnchor xmlns:cdr="http://schemas.openxmlformats.org/drawingml/2006/chartDrawing">
    <cdr:from>
      <cdr:x>0</cdr:x>
      <cdr:y>0</cdr:y>
    </cdr:from>
    <cdr:to>
      <cdr:x>0.11953</cdr:x>
      <cdr:y>0.02917</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971551" cy="17780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22.xml><?xml version="1.0" encoding="utf-8"?>
<xdr:wsDr xmlns:xdr="http://schemas.openxmlformats.org/drawingml/2006/spreadsheetDrawing" xmlns:a="http://schemas.openxmlformats.org/drawingml/2006/main">
  <xdr:twoCellAnchor>
    <xdr:from>
      <xdr:col>1</xdr:col>
      <xdr:colOff>42544</xdr:colOff>
      <xdr:row>18</xdr:row>
      <xdr:rowOff>109311</xdr:rowOff>
    </xdr:from>
    <xdr:to>
      <xdr:col>5</xdr:col>
      <xdr:colOff>480060</xdr:colOff>
      <xdr:row>34</xdr:row>
      <xdr:rowOff>0</xdr:rowOff>
    </xdr:to>
    <xdr:graphicFrame macro="">
      <xdr:nvGraphicFramePr>
        <xdr:cNvPr id="2" name="Diagram 1">
          <a:extLst>
            <a:ext uri="{FF2B5EF4-FFF2-40B4-BE49-F238E27FC236}">
              <a16:creationId xmlns:a16="http://schemas.microsoft.com/office/drawing/2014/main" id="{930C9B80-0767-48CC-975E-3762CEE0FD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434340</xdr:colOff>
      <xdr:row>18</xdr:row>
      <xdr:rowOff>158115</xdr:rowOff>
    </xdr:from>
    <xdr:to>
      <xdr:col>11</xdr:col>
      <xdr:colOff>358869</xdr:colOff>
      <xdr:row>34</xdr:row>
      <xdr:rowOff>47991</xdr:rowOff>
    </xdr:to>
    <xdr:graphicFrame macro="">
      <xdr:nvGraphicFramePr>
        <xdr:cNvPr id="3" name="Diagram 2">
          <a:extLst>
            <a:ext uri="{FF2B5EF4-FFF2-40B4-BE49-F238E27FC236}">
              <a16:creationId xmlns:a16="http://schemas.microsoft.com/office/drawing/2014/main" id="{092ECE92-F7C4-472D-B953-8F72D858E9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cdr:x>
      <cdr:y>0</cdr:y>
    </cdr:from>
    <cdr:to>
      <cdr:x>0.11953</cdr:x>
      <cdr:y>0.02917</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971551" cy="17780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dr:relSizeAnchor xmlns:cdr="http://schemas.openxmlformats.org/drawingml/2006/chartDrawing">
    <cdr:from>
      <cdr:x>0</cdr:x>
      <cdr:y>0</cdr:y>
    </cdr:from>
    <cdr:to>
      <cdr:x>0.11953</cdr:x>
      <cdr:y>0.02917</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971551" cy="17780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24.xml><?xml version="1.0" encoding="utf-8"?>
<c:userShapes xmlns:c="http://schemas.openxmlformats.org/drawingml/2006/chart">
  <cdr:relSizeAnchor xmlns:cdr="http://schemas.openxmlformats.org/drawingml/2006/chartDrawing">
    <cdr:from>
      <cdr:x>0</cdr:x>
      <cdr:y>0</cdr:y>
    </cdr:from>
    <cdr:to>
      <cdr:x>0.11953</cdr:x>
      <cdr:y>0.02917</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971551" cy="17780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dr:relSizeAnchor xmlns:cdr="http://schemas.openxmlformats.org/drawingml/2006/chartDrawing">
    <cdr:from>
      <cdr:x>0</cdr:x>
      <cdr:y>0</cdr:y>
    </cdr:from>
    <cdr:to>
      <cdr:x>0.11953</cdr:x>
      <cdr:y>0.02917</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971551" cy="17780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240665</xdr:colOff>
      <xdr:row>19</xdr:row>
      <xdr:rowOff>106680</xdr:rowOff>
    </xdr:from>
    <xdr:to>
      <xdr:col>4</xdr:col>
      <xdr:colOff>609600</xdr:colOff>
      <xdr:row>35</xdr:row>
      <xdr:rowOff>48535</xdr:rowOff>
    </xdr:to>
    <xdr:graphicFrame macro="">
      <xdr:nvGraphicFramePr>
        <xdr:cNvPr id="2" name="Diagram 1">
          <a:extLst>
            <a:ext uri="{FF2B5EF4-FFF2-40B4-BE49-F238E27FC236}">
              <a16:creationId xmlns:a16="http://schemas.microsoft.com/office/drawing/2014/main" id="{B27FA4F5-E820-402C-A7FA-B973A685C3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299085</xdr:colOff>
      <xdr:row>19</xdr:row>
      <xdr:rowOff>53340</xdr:rowOff>
    </xdr:from>
    <xdr:to>
      <xdr:col>10</xdr:col>
      <xdr:colOff>228600</xdr:colOff>
      <xdr:row>35</xdr:row>
      <xdr:rowOff>34290</xdr:rowOff>
    </xdr:to>
    <xdr:graphicFrame macro="">
      <xdr:nvGraphicFramePr>
        <xdr:cNvPr id="3" name="Diagram 2">
          <a:extLst>
            <a:ext uri="{FF2B5EF4-FFF2-40B4-BE49-F238E27FC236}">
              <a16:creationId xmlns:a16="http://schemas.microsoft.com/office/drawing/2014/main" id="{70AFB809-17FE-411B-95EC-2A05B4D44E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cdr:x>
      <cdr:y>0</cdr:y>
    </cdr:from>
    <cdr:to>
      <cdr:x>0.11953</cdr:x>
      <cdr:y>0.02917</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971551" cy="17780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dr:relSizeAnchor xmlns:cdr="http://schemas.openxmlformats.org/drawingml/2006/chartDrawing">
    <cdr:from>
      <cdr:x>0</cdr:x>
      <cdr:y>0</cdr:y>
    </cdr:from>
    <cdr:to>
      <cdr:x>0.11953</cdr:x>
      <cdr:y>0.02917</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971551" cy="17780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27.xml><?xml version="1.0" encoding="utf-8"?>
<c:userShapes xmlns:c="http://schemas.openxmlformats.org/drawingml/2006/chart">
  <cdr:relSizeAnchor xmlns:cdr="http://schemas.openxmlformats.org/drawingml/2006/chartDrawing">
    <cdr:from>
      <cdr:x>0</cdr:x>
      <cdr:y>0</cdr:y>
    </cdr:from>
    <cdr:to>
      <cdr:x>0.11953</cdr:x>
      <cdr:y>0.02917</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971551" cy="17780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dr:relSizeAnchor xmlns:cdr="http://schemas.openxmlformats.org/drawingml/2006/chartDrawing">
    <cdr:from>
      <cdr:x>0</cdr:x>
      <cdr:y>0</cdr:y>
    </cdr:from>
    <cdr:to>
      <cdr:x>0.11953</cdr:x>
      <cdr:y>0.02917</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971551" cy="17780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28.xml><?xml version="1.0" encoding="utf-8"?>
<xdr:wsDr xmlns:xdr="http://schemas.openxmlformats.org/drawingml/2006/spreadsheetDrawing" xmlns:a="http://schemas.openxmlformats.org/drawingml/2006/main">
  <xdr:twoCellAnchor>
    <xdr:from>
      <xdr:col>5</xdr:col>
      <xdr:colOff>450215</xdr:colOff>
      <xdr:row>3</xdr:row>
      <xdr:rowOff>37465</xdr:rowOff>
    </xdr:from>
    <xdr:to>
      <xdr:col>13</xdr:col>
      <xdr:colOff>503015</xdr:colOff>
      <xdr:row>37</xdr:row>
      <xdr:rowOff>26670</xdr:rowOff>
    </xdr:to>
    <xdr:graphicFrame macro="">
      <xdr:nvGraphicFramePr>
        <xdr:cNvPr id="2" name="Diagram 1">
          <a:extLst>
            <a:ext uri="{FF2B5EF4-FFF2-40B4-BE49-F238E27FC236}">
              <a16:creationId xmlns:a16="http://schemas.microsoft.com/office/drawing/2014/main" id="{A72F4D02-83F9-4735-B274-FEEADB54D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0.00625</cdr:x>
      <cdr:y>0.00833</cdr:y>
    </cdr:from>
    <cdr:to>
      <cdr:x>0.12422</cdr:x>
      <cdr:y>0.03646</cdr:y>
    </cdr:to>
    <cdr:sp macro="" textlink="">
      <cdr:nvSpPr>
        <cdr:cNvPr id="2" name="TextBox 1">
          <a:extLst xmlns:a="http://schemas.openxmlformats.org/drawingml/2006/main">
            <a:ext uri="{FF2B5EF4-FFF2-40B4-BE49-F238E27FC236}">
              <a16:creationId xmlns:a16="http://schemas.microsoft.com/office/drawing/2014/main" id="{AD52C090-CD10-4EBA-B581-27E5C42690F3}"/>
            </a:ext>
          </a:extLst>
        </cdr:cNvPr>
        <cdr:cNvSpPr txBox="1"/>
      </cdr:nvSpPr>
      <cdr:spPr>
        <a:xfrm xmlns:a="http://schemas.openxmlformats.org/drawingml/2006/main">
          <a:off x="50801" y="50801"/>
          <a:ext cx="958850"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50"/>
        </a:p>
      </cdr:txBody>
    </cdr:sp>
  </cdr:relSizeAnchor>
  <cdr:relSizeAnchor xmlns:cdr="http://schemas.openxmlformats.org/drawingml/2006/chartDrawing">
    <cdr:from>
      <cdr:x>0.01411</cdr:x>
      <cdr:y>0.00171</cdr:y>
    </cdr:from>
    <cdr:to>
      <cdr:x>0.20402</cdr:x>
      <cdr:y>0.05029</cdr:y>
    </cdr:to>
    <cdr:sp macro="" textlink="">
      <cdr:nvSpPr>
        <cdr:cNvPr id="3" name="TextBox 2">
          <a:extLst xmlns:a="http://schemas.openxmlformats.org/drawingml/2006/main">
            <a:ext uri="{FF2B5EF4-FFF2-40B4-BE49-F238E27FC236}">
              <a16:creationId xmlns:a16="http://schemas.microsoft.com/office/drawing/2014/main" id="{DDF7CA6B-9E46-4B25-9355-1D82DFE061DC}"/>
            </a:ext>
          </a:extLst>
        </cdr:cNvPr>
        <cdr:cNvSpPr txBox="1"/>
      </cdr:nvSpPr>
      <cdr:spPr>
        <a:xfrm xmlns:a="http://schemas.openxmlformats.org/drawingml/2006/main">
          <a:off x="60960" y="7620"/>
          <a:ext cx="820420" cy="21589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rPr>
            <a:t>Program mot...</a:t>
          </a:r>
        </a:p>
      </cdr:txBody>
    </cdr:sp>
  </cdr:relSizeAnchor>
  <cdr:relSizeAnchor xmlns:cdr="http://schemas.openxmlformats.org/drawingml/2006/chartDrawing">
    <cdr:from>
      <cdr:x>0.00625</cdr:x>
      <cdr:y>0.00833</cdr:y>
    </cdr:from>
    <cdr:to>
      <cdr:x>0.12422</cdr:x>
      <cdr:y>0.03646</cdr:y>
    </cdr:to>
    <cdr:sp macro="" textlink="">
      <cdr:nvSpPr>
        <cdr:cNvPr id="4" name="TextBox 1">
          <a:extLst xmlns:a="http://schemas.openxmlformats.org/drawingml/2006/main">
            <a:ext uri="{FF2B5EF4-FFF2-40B4-BE49-F238E27FC236}">
              <a16:creationId xmlns:a16="http://schemas.microsoft.com/office/drawing/2014/main" id="{AD52C090-CD10-4EBA-B581-27E5C42690F3}"/>
            </a:ext>
          </a:extLst>
        </cdr:cNvPr>
        <cdr:cNvSpPr txBox="1"/>
      </cdr:nvSpPr>
      <cdr:spPr>
        <a:xfrm xmlns:a="http://schemas.openxmlformats.org/drawingml/2006/main">
          <a:off x="50801" y="50801"/>
          <a:ext cx="958850"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50"/>
        </a:p>
      </cdr:txBody>
    </cdr:sp>
  </cdr:relSizeAnchor>
  <cdr:relSizeAnchor xmlns:cdr="http://schemas.openxmlformats.org/drawingml/2006/chartDrawing">
    <cdr:from>
      <cdr:x>0</cdr:x>
      <cdr:y>0</cdr:y>
    </cdr:from>
    <cdr:to>
      <cdr:x>0.11875</cdr:x>
      <cdr:y>0.02708</cdr:y>
    </cdr:to>
    <cdr:sp macro="" textlink="">
      <cdr:nvSpPr>
        <cdr:cNvPr id="5" name="TextBox 2">
          <a:extLst xmlns:a="http://schemas.openxmlformats.org/drawingml/2006/main">
            <a:ext uri="{FF2B5EF4-FFF2-40B4-BE49-F238E27FC236}">
              <a16:creationId xmlns:a16="http://schemas.microsoft.com/office/drawing/2014/main" id="{DDF7CA6B-9E46-4B25-9355-1D82DFE061DC}"/>
            </a:ext>
          </a:extLst>
        </cdr:cNvPr>
        <cdr:cNvSpPr txBox="1"/>
      </cdr:nvSpPr>
      <cdr:spPr>
        <a:xfrm xmlns:a="http://schemas.openxmlformats.org/drawingml/2006/main">
          <a:off x="0" y="0"/>
          <a:ext cx="965201" cy="1651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30480</xdr:colOff>
      <xdr:row>78</xdr:row>
      <xdr:rowOff>30480</xdr:rowOff>
    </xdr:from>
    <xdr:to>
      <xdr:col>1</xdr:col>
      <xdr:colOff>1434722</xdr:colOff>
      <xdr:row>79</xdr:row>
      <xdr:rowOff>93981</xdr:rowOff>
    </xdr:to>
    <xdr:pic>
      <xdr:nvPicPr>
        <xdr:cNvPr id="2" name="Bildobjekt 1">
          <a:extLst>
            <a:ext uri="{FF2B5EF4-FFF2-40B4-BE49-F238E27FC236}">
              <a16:creationId xmlns:a16="http://schemas.microsoft.com/office/drawing/2014/main" id="{63868E47-5DD7-44B2-ACD5-C2B6321BBE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 y="14904720"/>
          <a:ext cx="1571882" cy="254001"/>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7</xdr:col>
      <xdr:colOff>26670</xdr:colOff>
      <xdr:row>3</xdr:row>
      <xdr:rowOff>17145</xdr:rowOff>
    </xdr:from>
    <xdr:to>
      <xdr:col>17</xdr:col>
      <xdr:colOff>287655</xdr:colOff>
      <xdr:row>45</xdr:row>
      <xdr:rowOff>22860</xdr:rowOff>
    </xdr:to>
    <xdr:graphicFrame macro="">
      <xdr:nvGraphicFramePr>
        <xdr:cNvPr id="2" name="Diagram 1">
          <a:extLst>
            <a:ext uri="{FF2B5EF4-FFF2-40B4-BE49-F238E27FC236}">
              <a16:creationId xmlns:a16="http://schemas.microsoft.com/office/drawing/2014/main" id="{D669EC93-BD19-4BFA-9E39-DBFE988EE4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0.00625</cdr:x>
      <cdr:y>0.00833</cdr:y>
    </cdr:from>
    <cdr:to>
      <cdr:x>0.12422</cdr:x>
      <cdr:y>0.03646</cdr:y>
    </cdr:to>
    <cdr:sp macro="" textlink="">
      <cdr:nvSpPr>
        <cdr:cNvPr id="2" name="TextBox 1">
          <a:extLst xmlns:a="http://schemas.openxmlformats.org/drawingml/2006/main">
            <a:ext uri="{FF2B5EF4-FFF2-40B4-BE49-F238E27FC236}">
              <a16:creationId xmlns:a16="http://schemas.microsoft.com/office/drawing/2014/main" id="{AD52C090-CD10-4EBA-B581-27E5C42690F3}"/>
            </a:ext>
          </a:extLst>
        </cdr:cNvPr>
        <cdr:cNvSpPr txBox="1"/>
      </cdr:nvSpPr>
      <cdr:spPr>
        <a:xfrm xmlns:a="http://schemas.openxmlformats.org/drawingml/2006/main">
          <a:off x="50801" y="50801"/>
          <a:ext cx="958850"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50"/>
        </a:p>
      </cdr:txBody>
    </cdr:sp>
  </cdr:relSizeAnchor>
  <cdr:relSizeAnchor xmlns:cdr="http://schemas.openxmlformats.org/drawingml/2006/chartDrawing">
    <cdr:from>
      <cdr:x>0.00495</cdr:x>
      <cdr:y>0</cdr:y>
    </cdr:from>
    <cdr:to>
      <cdr:x>0.14251</cdr:x>
      <cdr:y>0.04286</cdr:y>
    </cdr:to>
    <cdr:sp macro="" textlink="">
      <cdr:nvSpPr>
        <cdr:cNvPr id="3" name="TextBox 2">
          <a:extLst xmlns:a="http://schemas.openxmlformats.org/drawingml/2006/main">
            <a:ext uri="{FF2B5EF4-FFF2-40B4-BE49-F238E27FC236}">
              <a16:creationId xmlns:a16="http://schemas.microsoft.com/office/drawing/2014/main" id="{DDF7CA6B-9E46-4B25-9355-1D82DFE061DC}"/>
            </a:ext>
          </a:extLst>
        </cdr:cNvPr>
        <cdr:cNvSpPr txBox="1"/>
      </cdr:nvSpPr>
      <cdr:spPr>
        <a:xfrm xmlns:a="http://schemas.openxmlformats.org/drawingml/2006/main">
          <a:off x="26638" y="0"/>
          <a:ext cx="740296" cy="239882"/>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rPr>
            <a:t>Program mot:</a:t>
          </a:r>
        </a:p>
      </cdr:txBody>
    </cdr:sp>
  </cdr:relSizeAnchor>
  <cdr:relSizeAnchor xmlns:cdr="http://schemas.openxmlformats.org/drawingml/2006/chartDrawing">
    <cdr:from>
      <cdr:x>0.00625</cdr:x>
      <cdr:y>0.00833</cdr:y>
    </cdr:from>
    <cdr:to>
      <cdr:x>0.17161</cdr:x>
      <cdr:y>0.03188</cdr:y>
    </cdr:to>
    <cdr:sp macro="" textlink="">
      <cdr:nvSpPr>
        <cdr:cNvPr id="4" name="TextBox 1">
          <a:extLst xmlns:a="http://schemas.openxmlformats.org/drawingml/2006/main">
            <a:ext uri="{FF2B5EF4-FFF2-40B4-BE49-F238E27FC236}">
              <a16:creationId xmlns:a16="http://schemas.microsoft.com/office/drawing/2014/main" id="{AD52C090-CD10-4EBA-B581-27E5C42690F3}"/>
            </a:ext>
          </a:extLst>
        </cdr:cNvPr>
        <cdr:cNvSpPr txBox="1"/>
      </cdr:nvSpPr>
      <cdr:spPr>
        <a:xfrm xmlns:a="http://schemas.openxmlformats.org/drawingml/2006/main">
          <a:off x="33719" y="61222"/>
          <a:ext cx="892111" cy="1730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50"/>
        </a:p>
      </cdr:txBody>
    </cdr:sp>
  </cdr:relSizeAnchor>
  <cdr:relSizeAnchor xmlns:cdr="http://schemas.openxmlformats.org/drawingml/2006/chartDrawing">
    <cdr:from>
      <cdr:x>0</cdr:x>
      <cdr:y>0</cdr:y>
    </cdr:from>
    <cdr:to>
      <cdr:x>0.18432</cdr:x>
      <cdr:y>0.0267</cdr:y>
    </cdr:to>
    <cdr:sp macro="" textlink="">
      <cdr:nvSpPr>
        <cdr:cNvPr id="5" name="TextBox 2">
          <a:extLst xmlns:a="http://schemas.openxmlformats.org/drawingml/2006/main">
            <a:ext uri="{FF2B5EF4-FFF2-40B4-BE49-F238E27FC236}">
              <a16:creationId xmlns:a16="http://schemas.microsoft.com/office/drawing/2014/main" id="{DDF7CA6B-9E46-4B25-9355-1D82DFE061DC}"/>
            </a:ext>
          </a:extLst>
        </cdr:cNvPr>
        <cdr:cNvSpPr txBox="1"/>
      </cdr:nvSpPr>
      <cdr:spPr>
        <a:xfrm xmlns:a="http://schemas.openxmlformats.org/drawingml/2006/main">
          <a:off x="0" y="0"/>
          <a:ext cx="994410" cy="196215"/>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a:p xmlns:a="http://schemas.openxmlformats.org/drawingml/2006/main">
          <a:r>
            <a:rPr lang="en-US" sz="800">
              <a:solidFill>
                <a:srgbClr val="1E00BE"/>
              </a:solidFill>
            </a:rPr>
            <a:t>e</a:t>
          </a:r>
        </a:p>
      </cdr:txBody>
    </cdr:sp>
  </cdr:relSizeAnchor>
</c:userShapes>
</file>

<file path=xl/drawings/drawing32.xml><?xml version="1.0" encoding="utf-8"?>
<xdr:wsDr xmlns:xdr="http://schemas.openxmlformats.org/drawingml/2006/spreadsheetDrawing" xmlns:a="http://schemas.openxmlformats.org/drawingml/2006/main">
  <xdr:twoCellAnchor>
    <xdr:from>
      <xdr:col>5</xdr:col>
      <xdr:colOff>249555</xdr:colOff>
      <xdr:row>38</xdr:row>
      <xdr:rowOff>41910</xdr:rowOff>
    </xdr:from>
    <xdr:to>
      <xdr:col>9</xdr:col>
      <xdr:colOff>697230</xdr:colOff>
      <xdr:row>57</xdr:row>
      <xdr:rowOff>85725</xdr:rowOff>
    </xdr:to>
    <xdr:graphicFrame macro="">
      <xdr:nvGraphicFramePr>
        <xdr:cNvPr id="2" name="Diagram 1">
          <a:extLst>
            <a:ext uri="{FF2B5EF4-FFF2-40B4-BE49-F238E27FC236}">
              <a16:creationId xmlns:a16="http://schemas.microsoft.com/office/drawing/2014/main" id="{2D631A15-A7C0-4F9B-9799-E4D2E40CCF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60960</xdr:colOff>
      <xdr:row>38</xdr:row>
      <xdr:rowOff>45720</xdr:rowOff>
    </xdr:from>
    <xdr:to>
      <xdr:col>4</xdr:col>
      <xdr:colOff>582930</xdr:colOff>
      <xdr:row>57</xdr:row>
      <xdr:rowOff>91440</xdr:rowOff>
    </xdr:to>
    <xdr:graphicFrame macro="">
      <xdr:nvGraphicFramePr>
        <xdr:cNvPr id="3" name="Diagram 2">
          <a:extLst>
            <a:ext uri="{FF2B5EF4-FFF2-40B4-BE49-F238E27FC236}">
              <a16:creationId xmlns:a16="http://schemas.microsoft.com/office/drawing/2014/main" id="{EAAFB808-2C07-4C68-BDC5-0E03495221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c:userShapes xmlns:c="http://schemas.openxmlformats.org/drawingml/2006/chart">
  <cdr:relSizeAnchor xmlns:cdr="http://schemas.openxmlformats.org/drawingml/2006/chartDrawing">
    <cdr:from>
      <cdr:x>0.00815</cdr:x>
      <cdr:y>0.00768</cdr:y>
    </cdr:from>
    <cdr:to>
      <cdr:x>0.19491</cdr:x>
      <cdr:y>0.06174</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23484" y="22114"/>
          <a:ext cx="537856" cy="155686"/>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rPr>
            <a:t>Procent</a:t>
          </a:r>
        </a:p>
      </cdr:txBody>
    </cdr:sp>
  </cdr:relSizeAnchor>
  <cdr:relSizeAnchor xmlns:cdr="http://schemas.openxmlformats.org/drawingml/2006/chartDrawing">
    <cdr:from>
      <cdr:x>0</cdr:x>
      <cdr:y>0</cdr:y>
    </cdr:from>
    <cdr:to>
      <cdr:x>0.11953</cdr:x>
      <cdr:y>0.02917</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971551" cy="17780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34.xml><?xml version="1.0" encoding="utf-8"?>
<c:userShapes xmlns:c="http://schemas.openxmlformats.org/drawingml/2006/chart">
  <cdr:relSizeAnchor xmlns:cdr="http://schemas.openxmlformats.org/drawingml/2006/chartDrawing">
    <cdr:from>
      <cdr:x>0.00815</cdr:x>
      <cdr:y>0.00768</cdr:y>
    </cdr:from>
    <cdr:to>
      <cdr:x>0.19491</cdr:x>
      <cdr:y>0.06174</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23484" y="22114"/>
          <a:ext cx="537856" cy="155686"/>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rPr>
            <a:t>Procent</a:t>
          </a:r>
        </a:p>
      </cdr:txBody>
    </cdr:sp>
  </cdr:relSizeAnchor>
  <cdr:relSizeAnchor xmlns:cdr="http://schemas.openxmlformats.org/drawingml/2006/chartDrawing">
    <cdr:from>
      <cdr:x>0</cdr:x>
      <cdr:y>0</cdr:y>
    </cdr:from>
    <cdr:to>
      <cdr:x>0.11953</cdr:x>
      <cdr:y>0.02917</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971551" cy="17780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35.xml><?xml version="1.0" encoding="utf-8"?>
<xdr:wsDr xmlns:xdr="http://schemas.openxmlformats.org/drawingml/2006/spreadsheetDrawing" xmlns:a="http://schemas.openxmlformats.org/drawingml/2006/main">
  <xdr:twoCellAnchor>
    <xdr:from>
      <xdr:col>5</xdr:col>
      <xdr:colOff>177165</xdr:colOff>
      <xdr:row>38</xdr:row>
      <xdr:rowOff>97154</xdr:rowOff>
    </xdr:from>
    <xdr:to>
      <xdr:col>11</xdr:col>
      <xdr:colOff>386715</xdr:colOff>
      <xdr:row>59</xdr:row>
      <xdr:rowOff>156210</xdr:rowOff>
    </xdr:to>
    <xdr:graphicFrame macro="">
      <xdr:nvGraphicFramePr>
        <xdr:cNvPr id="2" name="Diagram 1">
          <a:extLst>
            <a:ext uri="{FF2B5EF4-FFF2-40B4-BE49-F238E27FC236}">
              <a16:creationId xmlns:a16="http://schemas.microsoft.com/office/drawing/2014/main" id="{6911DCF7-190D-4B30-B436-FF18D95C38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26670</xdr:colOff>
      <xdr:row>39</xdr:row>
      <xdr:rowOff>18416</xdr:rowOff>
    </xdr:from>
    <xdr:to>
      <xdr:col>4</xdr:col>
      <xdr:colOff>293370</xdr:colOff>
      <xdr:row>62</xdr:row>
      <xdr:rowOff>59056</xdr:rowOff>
    </xdr:to>
    <xdr:graphicFrame macro="">
      <xdr:nvGraphicFramePr>
        <xdr:cNvPr id="3" name="Diagram 2">
          <a:extLst>
            <a:ext uri="{FF2B5EF4-FFF2-40B4-BE49-F238E27FC236}">
              <a16:creationId xmlns:a16="http://schemas.microsoft.com/office/drawing/2014/main" id="{CA67D5E3-6E20-4256-8F96-1398B0282B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cdr:x>
      <cdr:y>0.03398</cdr:y>
    </cdr:from>
    <cdr:to>
      <cdr:x>0.1639</cdr:x>
      <cdr:y>0.09475</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100459"/>
          <a:ext cx="607911" cy="17967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rPr>
            <a:t>Procent</a:t>
          </a:r>
        </a:p>
      </cdr:txBody>
    </cdr:sp>
  </cdr:relSizeAnchor>
  <cdr:relSizeAnchor xmlns:cdr="http://schemas.openxmlformats.org/drawingml/2006/chartDrawing">
    <cdr:from>
      <cdr:x>0</cdr:x>
      <cdr:y>0</cdr:y>
    </cdr:from>
    <cdr:to>
      <cdr:x>0.11953</cdr:x>
      <cdr:y>0.02917</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971551" cy="17780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37.xml><?xml version="1.0" encoding="utf-8"?>
<c:userShapes xmlns:c="http://schemas.openxmlformats.org/drawingml/2006/chart">
  <cdr:relSizeAnchor xmlns:cdr="http://schemas.openxmlformats.org/drawingml/2006/chartDrawing">
    <cdr:from>
      <cdr:x>0.00527</cdr:x>
      <cdr:y>0.03645</cdr:y>
    </cdr:from>
    <cdr:to>
      <cdr:x>0.1248</cdr:x>
      <cdr:y>0.06562</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19050" y="127104"/>
          <a:ext cx="432411" cy="10170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rPr>
            <a:t>Procent</a:t>
          </a:r>
        </a:p>
      </cdr:txBody>
    </cdr:sp>
  </cdr:relSizeAnchor>
  <cdr:relSizeAnchor xmlns:cdr="http://schemas.openxmlformats.org/drawingml/2006/chartDrawing">
    <cdr:from>
      <cdr:x>0</cdr:x>
      <cdr:y>0</cdr:y>
    </cdr:from>
    <cdr:to>
      <cdr:x>0.11953</cdr:x>
      <cdr:y>0.02917</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971551" cy="17780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38.xml><?xml version="1.0" encoding="utf-8"?>
<xdr:wsDr xmlns:xdr="http://schemas.openxmlformats.org/drawingml/2006/spreadsheetDrawing" xmlns:a="http://schemas.openxmlformats.org/drawingml/2006/main">
  <xdr:twoCellAnchor>
    <xdr:from>
      <xdr:col>0</xdr:col>
      <xdr:colOff>539115</xdr:colOff>
      <xdr:row>37</xdr:row>
      <xdr:rowOff>64135</xdr:rowOff>
    </xdr:from>
    <xdr:to>
      <xdr:col>3</xdr:col>
      <xdr:colOff>118110</xdr:colOff>
      <xdr:row>58</xdr:row>
      <xdr:rowOff>41910</xdr:rowOff>
    </xdr:to>
    <xdr:graphicFrame macro="">
      <xdr:nvGraphicFramePr>
        <xdr:cNvPr id="2" name="Diagram 1">
          <a:extLst>
            <a:ext uri="{FF2B5EF4-FFF2-40B4-BE49-F238E27FC236}">
              <a16:creationId xmlns:a16="http://schemas.microsoft.com/office/drawing/2014/main" id="{D7316ADA-1C8D-49AB-8D15-58736DA113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80010</xdr:colOff>
      <xdr:row>36</xdr:row>
      <xdr:rowOff>188594</xdr:rowOff>
    </xdr:from>
    <xdr:to>
      <xdr:col>8</xdr:col>
      <xdr:colOff>487680</xdr:colOff>
      <xdr:row>55</xdr:row>
      <xdr:rowOff>160019</xdr:rowOff>
    </xdr:to>
    <xdr:graphicFrame macro="">
      <xdr:nvGraphicFramePr>
        <xdr:cNvPr id="3" name="Diagram 2">
          <a:extLst>
            <a:ext uri="{FF2B5EF4-FFF2-40B4-BE49-F238E27FC236}">
              <a16:creationId xmlns:a16="http://schemas.microsoft.com/office/drawing/2014/main" id="{49861607-BED5-4698-A776-99B5DEF450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c:userShapes xmlns:c="http://schemas.openxmlformats.org/drawingml/2006/chart">
  <cdr:relSizeAnchor xmlns:cdr="http://schemas.openxmlformats.org/drawingml/2006/chartDrawing">
    <cdr:from>
      <cdr:x>0.00794</cdr:x>
      <cdr:y>0.05821</cdr:y>
    </cdr:from>
    <cdr:to>
      <cdr:x>0.16316</cdr:x>
      <cdr:y>0.13582</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22860" y="167640"/>
          <a:ext cx="447040" cy="22352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rPr>
            <a:t>Procent</a:t>
          </a:r>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0</xdr:col>
      <xdr:colOff>0</xdr:colOff>
      <xdr:row>42</xdr:row>
      <xdr:rowOff>30480</xdr:rowOff>
    </xdr:from>
    <xdr:to>
      <xdr:col>1</xdr:col>
      <xdr:colOff>1404242</xdr:colOff>
      <xdr:row>43</xdr:row>
      <xdr:rowOff>93981</xdr:rowOff>
    </xdr:to>
    <xdr:pic>
      <xdr:nvPicPr>
        <xdr:cNvPr id="2" name="Bildobjekt 1">
          <a:extLst>
            <a:ext uri="{FF2B5EF4-FFF2-40B4-BE49-F238E27FC236}">
              <a16:creationId xmlns:a16="http://schemas.microsoft.com/office/drawing/2014/main" id="{9E00CD62-1817-428B-8440-A0DF4B5535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046720"/>
          <a:ext cx="1571882" cy="254001"/>
        </a:xfrm>
        <a:prstGeom prst="rect">
          <a:avLst/>
        </a:prstGeom>
      </xdr:spPr>
    </xdr:pic>
    <xdr:clientData/>
  </xdr:twoCellAnchor>
</xdr:wsDr>
</file>

<file path=xl/drawings/drawing40.xml><?xml version="1.0" encoding="utf-8"?>
<c:userShapes xmlns:c="http://schemas.openxmlformats.org/drawingml/2006/chart">
  <cdr:relSizeAnchor xmlns:cdr="http://schemas.openxmlformats.org/drawingml/2006/chartDrawing">
    <cdr:from>
      <cdr:x>0.00794</cdr:x>
      <cdr:y>0.05821</cdr:y>
    </cdr:from>
    <cdr:to>
      <cdr:x>0.16316</cdr:x>
      <cdr:y>0.13582</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22860" y="167640"/>
          <a:ext cx="447040" cy="22352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rPr>
            <a:t>Procent</a:t>
          </a:r>
        </a:p>
      </cdr:txBody>
    </cdr:sp>
  </cdr:relSizeAnchor>
</c:userShapes>
</file>

<file path=xl/drawings/drawing41.xml><?xml version="1.0" encoding="utf-8"?>
<xdr:wsDr xmlns:xdr="http://schemas.openxmlformats.org/drawingml/2006/spreadsheetDrawing" xmlns:a="http://schemas.openxmlformats.org/drawingml/2006/main">
  <xdr:twoCellAnchor>
    <xdr:from>
      <xdr:col>0</xdr:col>
      <xdr:colOff>561976</xdr:colOff>
      <xdr:row>38</xdr:row>
      <xdr:rowOff>121920</xdr:rowOff>
    </xdr:from>
    <xdr:to>
      <xdr:col>4</xdr:col>
      <xdr:colOff>15240</xdr:colOff>
      <xdr:row>57</xdr:row>
      <xdr:rowOff>120016</xdr:rowOff>
    </xdr:to>
    <xdr:graphicFrame macro="">
      <xdr:nvGraphicFramePr>
        <xdr:cNvPr id="2" name="Diagram 1">
          <a:extLst>
            <a:ext uri="{FF2B5EF4-FFF2-40B4-BE49-F238E27FC236}">
              <a16:creationId xmlns:a16="http://schemas.microsoft.com/office/drawing/2014/main" id="{F62704F5-40E8-4005-B67E-3CCE26C502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180974</xdr:colOff>
      <xdr:row>38</xdr:row>
      <xdr:rowOff>99060</xdr:rowOff>
    </xdr:from>
    <xdr:to>
      <xdr:col>9</xdr:col>
      <xdr:colOff>510539</xdr:colOff>
      <xdr:row>57</xdr:row>
      <xdr:rowOff>156210</xdr:rowOff>
    </xdr:to>
    <xdr:graphicFrame macro="">
      <xdr:nvGraphicFramePr>
        <xdr:cNvPr id="3" name="Diagram 2">
          <a:extLst>
            <a:ext uri="{FF2B5EF4-FFF2-40B4-BE49-F238E27FC236}">
              <a16:creationId xmlns:a16="http://schemas.microsoft.com/office/drawing/2014/main" id="{8E7839EB-0E0A-4C8D-BCF7-97B8FD322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0.00505</cdr:x>
      <cdr:y>0.05202</cdr:y>
    </cdr:from>
    <cdr:to>
      <cdr:x>0.17903</cdr:x>
      <cdr:y>0.10671</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14532" y="149828"/>
          <a:ext cx="501088" cy="15751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rPr>
            <a:t>Procent</a:t>
          </a:r>
        </a:p>
      </cdr:txBody>
    </cdr:sp>
  </cdr:relSizeAnchor>
  <cdr:relSizeAnchor xmlns:cdr="http://schemas.openxmlformats.org/drawingml/2006/chartDrawing">
    <cdr:from>
      <cdr:x>0</cdr:x>
      <cdr:y>0</cdr:y>
    </cdr:from>
    <cdr:to>
      <cdr:x>0.11953</cdr:x>
      <cdr:y>0.02917</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971551" cy="17780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43.xml><?xml version="1.0" encoding="utf-8"?>
<c:userShapes xmlns:c="http://schemas.openxmlformats.org/drawingml/2006/chart">
  <cdr:relSizeAnchor xmlns:cdr="http://schemas.openxmlformats.org/drawingml/2006/chartDrawing">
    <cdr:from>
      <cdr:x>0.00505</cdr:x>
      <cdr:y>0.05202</cdr:y>
    </cdr:from>
    <cdr:to>
      <cdr:x>0.17903</cdr:x>
      <cdr:y>0.10671</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14532" y="149828"/>
          <a:ext cx="501088" cy="15751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rPr>
            <a:t>Procent</a:t>
          </a:r>
        </a:p>
      </cdr:txBody>
    </cdr:sp>
  </cdr:relSizeAnchor>
  <cdr:relSizeAnchor xmlns:cdr="http://schemas.openxmlformats.org/drawingml/2006/chartDrawing">
    <cdr:from>
      <cdr:x>0</cdr:x>
      <cdr:y>0</cdr:y>
    </cdr:from>
    <cdr:to>
      <cdr:x>0.11953</cdr:x>
      <cdr:y>0.02917</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971551" cy="17780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44.xml><?xml version="1.0" encoding="utf-8"?>
<xdr:wsDr xmlns:xdr="http://schemas.openxmlformats.org/drawingml/2006/spreadsheetDrawing" xmlns:a="http://schemas.openxmlformats.org/drawingml/2006/main">
  <xdr:twoCellAnchor>
    <xdr:from>
      <xdr:col>1</xdr:col>
      <xdr:colOff>0</xdr:colOff>
      <xdr:row>36</xdr:row>
      <xdr:rowOff>155575</xdr:rowOff>
    </xdr:from>
    <xdr:to>
      <xdr:col>3</xdr:col>
      <xdr:colOff>411120</xdr:colOff>
      <xdr:row>57</xdr:row>
      <xdr:rowOff>54250</xdr:rowOff>
    </xdr:to>
    <xdr:graphicFrame macro="">
      <xdr:nvGraphicFramePr>
        <xdr:cNvPr id="2" name="Diagram 1">
          <a:extLst>
            <a:ext uri="{FF2B5EF4-FFF2-40B4-BE49-F238E27FC236}">
              <a16:creationId xmlns:a16="http://schemas.microsoft.com/office/drawing/2014/main" id="{DFD0CA67-0BA5-40F1-9550-2E3F9ACFE8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9526</xdr:colOff>
      <xdr:row>36</xdr:row>
      <xdr:rowOff>99061</xdr:rowOff>
    </xdr:from>
    <xdr:to>
      <xdr:col>8</xdr:col>
      <xdr:colOff>502920</xdr:colOff>
      <xdr:row>57</xdr:row>
      <xdr:rowOff>68580</xdr:rowOff>
    </xdr:to>
    <xdr:graphicFrame macro="">
      <xdr:nvGraphicFramePr>
        <xdr:cNvPr id="3" name="Diagram 2">
          <a:extLst>
            <a:ext uri="{FF2B5EF4-FFF2-40B4-BE49-F238E27FC236}">
              <a16:creationId xmlns:a16="http://schemas.microsoft.com/office/drawing/2014/main" id="{9D101DB6-4F38-48C5-A856-2304E530AD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5.xml><?xml version="1.0" encoding="utf-8"?>
<c:userShapes xmlns:c="http://schemas.openxmlformats.org/drawingml/2006/chart">
  <cdr:relSizeAnchor xmlns:cdr="http://schemas.openxmlformats.org/drawingml/2006/chartDrawing">
    <cdr:from>
      <cdr:x>0.01418</cdr:x>
      <cdr:y>0.0344</cdr:y>
    </cdr:from>
    <cdr:to>
      <cdr:x>0.16581</cdr:x>
      <cdr:y>0.07497</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40848" y="99060"/>
          <a:ext cx="436672" cy="11684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rPr>
            <a:t>Procent</a:t>
          </a:r>
        </a:p>
      </cdr:txBody>
    </cdr:sp>
  </cdr:relSizeAnchor>
  <cdr:relSizeAnchor xmlns:cdr="http://schemas.openxmlformats.org/drawingml/2006/chartDrawing">
    <cdr:from>
      <cdr:x>0</cdr:x>
      <cdr:y>0</cdr:y>
    </cdr:from>
    <cdr:to>
      <cdr:x>0.23195</cdr:x>
      <cdr:y>0.06967</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668020" cy="20066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46.xml><?xml version="1.0" encoding="utf-8"?>
<c:userShapes xmlns:c="http://schemas.openxmlformats.org/drawingml/2006/chart">
  <cdr:relSizeAnchor xmlns:cdr="http://schemas.openxmlformats.org/drawingml/2006/chartDrawing">
    <cdr:from>
      <cdr:x>0.01418</cdr:x>
      <cdr:y>0.0344</cdr:y>
    </cdr:from>
    <cdr:to>
      <cdr:x>0.16581</cdr:x>
      <cdr:y>0.07497</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40848" y="99060"/>
          <a:ext cx="436672" cy="11684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rPr>
            <a:t>Procent</a:t>
          </a:r>
        </a:p>
      </cdr:txBody>
    </cdr:sp>
  </cdr:relSizeAnchor>
  <cdr:relSizeAnchor xmlns:cdr="http://schemas.openxmlformats.org/drawingml/2006/chartDrawing">
    <cdr:from>
      <cdr:x>0</cdr:x>
      <cdr:y>0</cdr:y>
    </cdr:from>
    <cdr:to>
      <cdr:x>0.23195</cdr:x>
      <cdr:y>0.06967</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668020" cy="20066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47.xml><?xml version="1.0" encoding="utf-8"?>
<xdr:wsDr xmlns:xdr="http://schemas.openxmlformats.org/drawingml/2006/spreadsheetDrawing" xmlns:a="http://schemas.openxmlformats.org/drawingml/2006/main">
  <xdr:twoCellAnchor>
    <xdr:from>
      <xdr:col>0</xdr:col>
      <xdr:colOff>403860</xdr:colOff>
      <xdr:row>36</xdr:row>
      <xdr:rowOff>68580</xdr:rowOff>
    </xdr:from>
    <xdr:to>
      <xdr:col>3</xdr:col>
      <xdr:colOff>346350</xdr:colOff>
      <xdr:row>57</xdr:row>
      <xdr:rowOff>12975</xdr:rowOff>
    </xdr:to>
    <xdr:graphicFrame macro="">
      <xdr:nvGraphicFramePr>
        <xdr:cNvPr id="2" name="Diagram 1">
          <a:extLst>
            <a:ext uri="{FF2B5EF4-FFF2-40B4-BE49-F238E27FC236}">
              <a16:creationId xmlns:a16="http://schemas.microsoft.com/office/drawing/2014/main" id="{7547F224-0592-4A91-AA8A-031AF1F3F1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529590</xdr:colOff>
      <xdr:row>36</xdr:row>
      <xdr:rowOff>45720</xdr:rowOff>
    </xdr:from>
    <xdr:to>
      <xdr:col>8</xdr:col>
      <xdr:colOff>369210</xdr:colOff>
      <xdr:row>57</xdr:row>
      <xdr:rowOff>33930</xdr:rowOff>
    </xdr:to>
    <xdr:graphicFrame macro="">
      <xdr:nvGraphicFramePr>
        <xdr:cNvPr id="3" name="Diagram 2">
          <a:extLst>
            <a:ext uri="{FF2B5EF4-FFF2-40B4-BE49-F238E27FC236}">
              <a16:creationId xmlns:a16="http://schemas.microsoft.com/office/drawing/2014/main" id="{25B2BDFC-7CF6-4912-AE32-3CD8B2C700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8.xml><?xml version="1.0" encoding="utf-8"?>
<c:userShapes xmlns:c="http://schemas.openxmlformats.org/drawingml/2006/chart">
  <cdr:relSizeAnchor xmlns:cdr="http://schemas.openxmlformats.org/drawingml/2006/chartDrawing">
    <cdr:from>
      <cdr:x>0.01418</cdr:x>
      <cdr:y>0.0344</cdr:y>
    </cdr:from>
    <cdr:to>
      <cdr:x>0.16581</cdr:x>
      <cdr:y>0.07497</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40848" y="99060"/>
          <a:ext cx="436672" cy="11684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rPr>
            <a:t>Procent</a:t>
          </a:r>
        </a:p>
      </cdr:txBody>
    </cdr:sp>
  </cdr:relSizeAnchor>
  <cdr:relSizeAnchor xmlns:cdr="http://schemas.openxmlformats.org/drawingml/2006/chartDrawing">
    <cdr:from>
      <cdr:x>0</cdr:x>
      <cdr:y>0</cdr:y>
    </cdr:from>
    <cdr:to>
      <cdr:x>0.23195</cdr:x>
      <cdr:y>0.06967</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668020" cy="20066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49.xml><?xml version="1.0" encoding="utf-8"?>
<c:userShapes xmlns:c="http://schemas.openxmlformats.org/drawingml/2006/chart">
  <cdr:relSizeAnchor xmlns:cdr="http://schemas.openxmlformats.org/drawingml/2006/chartDrawing">
    <cdr:from>
      <cdr:x>0.01418</cdr:x>
      <cdr:y>0.0344</cdr:y>
    </cdr:from>
    <cdr:to>
      <cdr:x>0.16581</cdr:x>
      <cdr:y>0.07497</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40848" y="99060"/>
          <a:ext cx="436672" cy="11684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rPr>
            <a:t>Procent</a:t>
          </a:r>
        </a:p>
      </cdr:txBody>
    </cdr:sp>
  </cdr:relSizeAnchor>
  <cdr:relSizeAnchor xmlns:cdr="http://schemas.openxmlformats.org/drawingml/2006/chartDrawing">
    <cdr:from>
      <cdr:x>0</cdr:x>
      <cdr:y>0</cdr:y>
    </cdr:from>
    <cdr:to>
      <cdr:x>0.23195</cdr:x>
      <cdr:y>0.06967</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668020" cy="20066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0</xdr:colOff>
      <xdr:row>721</xdr:row>
      <xdr:rowOff>22860</xdr:rowOff>
    </xdr:from>
    <xdr:to>
      <xdr:col>2</xdr:col>
      <xdr:colOff>1186668</xdr:colOff>
      <xdr:row>722</xdr:row>
      <xdr:rowOff>73834</xdr:rowOff>
    </xdr:to>
    <xdr:pic>
      <xdr:nvPicPr>
        <xdr:cNvPr id="3" name="Bildobjekt 2">
          <a:extLst>
            <a:ext uri="{FF2B5EF4-FFF2-40B4-BE49-F238E27FC236}">
              <a16:creationId xmlns:a16="http://schemas.microsoft.com/office/drawing/2014/main" id="{376177DF-3B9B-45B9-87E4-628395745F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7388600"/>
          <a:ext cx="1521948" cy="241474"/>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xdr:from>
      <xdr:col>0</xdr:col>
      <xdr:colOff>167640</xdr:colOff>
      <xdr:row>36</xdr:row>
      <xdr:rowOff>72390</xdr:rowOff>
    </xdr:from>
    <xdr:to>
      <xdr:col>3</xdr:col>
      <xdr:colOff>279675</xdr:colOff>
      <xdr:row>57</xdr:row>
      <xdr:rowOff>33930</xdr:rowOff>
    </xdr:to>
    <xdr:graphicFrame macro="">
      <xdr:nvGraphicFramePr>
        <xdr:cNvPr id="2" name="Diagram 1">
          <a:extLst>
            <a:ext uri="{FF2B5EF4-FFF2-40B4-BE49-F238E27FC236}">
              <a16:creationId xmlns:a16="http://schemas.microsoft.com/office/drawing/2014/main" id="{E7938AA5-9785-49E7-BA9E-6C99A494F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441960</xdr:colOff>
      <xdr:row>36</xdr:row>
      <xdr:rowOff>85725</xdr:rowOff>
    </xdr:from>
    <xdr:to>
      <xdr:col>8</xdr:col>
      <xdr:colOff>270150</xdr:colOff>
      <xdr:row>57</xdr:row>
      <xdr:rowOff>51075</xdr:rowOff>
    </xdr:to>
    <xdr:graphicFrame macro="">
      <xdr:nvGraphicFramePr>
        <xdr:cNvPr id="3" name="Diagram 2">
          <a:extLst>
            <a:ext uri="{FF2B5EF4-FFF2-40B4-BE49-F238E27FC236}">
              <a16:creationId xmlns:a16="http://schemas.microsoft.com/office/drawing/2014/main" id="{01421C77-09F4-4CB5-A30E-100ABD01A1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1.xml><?xml version="1.0" encoding="utf-8"?>
<c:userShapes xmlns:c="http://schemas.openxmlformats.org/drawingml/2006/chart">
  <cdr:relSizeAnchor xmlns:cdr="http://schemas.openxmlformats.org/drawingml/2006/chartDrawing">
    <cdr:from>
      <cdr:x>0.01418</cdr:x>
      <cdr:y>0.0344</cdr:y>
    </cdr:from>
    <cdr:to>
      <cdr:x>0.16581</cdr:x>
      <cdr:y>0.07497</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40848" y="99060"/>
          <a:ext cx="436672" cy="11684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rPr>
            <a:t>Procent</a:t>
          </a:r>
        </a:p>
      </cdr:txBody>
    </cdr:sp>
  </cdr:relSizeAnchor>
  <cdr:relSizeAnchor xmlns:cdr="http://schemas.openxmlformats.org/drawingml/2006/chartDrawing">
    <cdr:from>
      <cdr:x>0</cdr:x>
      <cdr:y>0</cdr:y>
    </cdr:from>
    <cdr:to>
      <cdr:x>0.23195</cdr:x>
      <cdr:y>0.06967</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668020" cy="20066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52.xml><?xml version="1.0" encoding="utf-8"?>
<c:userShapes xmlns:c="http://schemas.openxmlformats.org/drawingml/2006/chart">
  <cdr:relSizeAnchor xmlns:cdr="http://schemas.openxmlformats.org/drawingml/2006/chartDrawing">
    <cdr:from>
      <cdr:x>0.01418</cdr:x>
      <cdr:y>0.0344</cdr:y>
    </cdr:from>
    <cdr:to>
      <cdr:x>0.16581</cdr:x>
      <cdr:y>0.07497</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40848" y="99060"/>
          <a:ext cx="436672" cy="11684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rPr>
            <a:t>Procent</a:t>
          </a:r>
        </a:p>
      </cdr:txBody>
    </cdr:sp>
  </cdr:relSizeAnchor>
  <cdr:relSizeAnchor xmlns:cdr="http://schemas.openxmlformats.org/drawingml/2006/chartDrawing">
    <cdr:from>
      <cdr:x>0</cdr:x>
      <cdr:y>0</cdr:y>
    </cdr:from>
    <cdr:to>
      <cdr:x>0.23195</cdr:x>
      <cdr:y>0.06967</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668020" cy="20066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53.xml><?xml version="1.0" encoding="utf-8"?>
<xdr:wsDr xmlns:xdr="http://schemas.openxmlformats.org/drawingml/2006/spreadsheetDrawing" xmlns:a="http://schemas.openxmlformats.org/drawingml/2006/main">
  <xdr:twoCellAnchor>
    <xdr:from>
      <xdr:col>5</xdr:col>
      <xdr:colOff>205740</xdr:colOff>
      <xdr:row>37</xdr:row>
      <xdr:rowOff>15240</xdr:rowOff>
    </xdr:from>
    <xdr:to>
      <xdr:col>11</xdr:col>
      <xdr:colOff>66225</xdr:colOff>
      <xdr:row>61</xdr:row>
      <xdr:rowOff>151950</xdr:rowOff>
    </xdr:to>
    <xdr:graphicFrame macro="">
      <xdr:nvGraphicFramePr>
        <xdr:cNvPr id="2" name="Diagram 1">
          <a:extLst>
            <a:ext uri="{FF2B5EF4-FFF2-40B4-BE49-F238E27FC236}">
              <a16:creationId xmlns:a16="http://schemas.microsoft.com/office/drawing/2014/main" id="{86DCE52C-5F5E-4249-AA9C-A61F839291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502920</xdr:colOff>
      <xdr:row>37</xdr:row>
      <xdr:rowOff>102235</xdr:rowOff>
    </xdr:from>
    <xdr:to>
      <xdr:col>4</xdr:col>
      <xdr:colOff>384360</xdr:colOff>
      <xdr:row>62</xdr:row>
      <xdr:rowOff>101785</xdr:rowOff>
    </xdr:to>
    <xdr:graphicFrame macro="">
      <xdr:nvGraphicFramePr>
        <xdr:cNvPr id="3" name="Diagram 2">
          <a:extLst>
            <a:ext uri="{FF2B5EF4-FFF2-40B4-BE49-F238E27FC236}">
              <a16:creationId xmlns:a16="http://schemas.microsoft.com/office/drawing/2014/main" id="{ABAD4B59-2007-468E-9F16-D3F68A7CDD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4.xml><?xml version="1.0" encoding="utf-8"?>
<c:userShapes xmlns:c="http://schemas.openxmlformats.org/drawingml/2006/chart">
  <cdr:relSizeAnchor xmlns:cdr="http://schemas.openxmlformats.org/drawingml/2006/chartDrawing">
    <cdr:from>
      <cdr:x>0.01418</cdr:x>
      <cdr:y>0.0344</cdr:y>
    </cdr:from>
    <cdr:to>
      <cdr:x>0.16581</cdr:x>
      <cdr:y>0.07497</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40848" y="99060"/>
          <a:ext cx="436672" cy="11684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rPr>
            <a:t>Procent</a:t>
          </a:r>
        </a:p>
      </cdr:txBody>
    </cdr:sp>
  </cdr:relSizeAnchor>
  <cdr:relSizeAnchor xmlns:cdr="http://schemas.openxmlformats.org/drawingml/2006/chartDrawing">
    <cdr:from>
      <cdr:x>0</cdr:x>
      <cdr:y>0</cdr:y>
    </cdr:from>
    <cdr:to>
      <cdr:x>0.23195</cdr:x>
      <cdr:y>0.06967</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668020" cy="20066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55.xml><?xml version="1.0" encoding="utf-8"?>
<c:userShapes xmlns:c="http://schemas.openxmlformats.org/drawingml/2006/chart">
  <cdr:relSizeAnchor xmlns:cdr="http://schemas.openxmlformats.org/drawingml/2006/chartDrawing">
    <cdr:from>
      <cdr:x>0</cdr:x>
      <cdr:y>0.03943</cdr:y>
    </cdr:from>
    <cdr:to>
      <cdr:x>0.11953</cdr:x>
      <cdr:y>0.0686</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175260"/>
          <a:ext cx="759016" cy="12966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rPr>
            <a:t>Procent</a:t>
          </a:r>
        </a:p>
      </cdr:txBody>
    </cdr:sp>
  </cdr:relSizeAnchor>
  <cdr:relSizeAnchor xmlns:cdr="http://schemas.openxmlformats.org/drawingml/2006/chartDrawing">
    <cdr:from>
      <cdr:x>0</cdr:x>
      <cdr:y>0</cdr:y>
    </cdr:from>
    <cdr:to>
      <cdr:x>0.11953</cdr:x>
      <cdr:y>0.02917</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971551" cy="17780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56.xml><?xml version="1.0" encoding="utf-8"?>
<xdr:wsDr xmlns:xdr="http://schemas.openxmlformats.org/drawingml/2006/spreadsheetDrawing" xmlns:a="http://schemas.openxmlformats.org/drawingml/2006/main">
  <xdr:twoCellAnchor>
    <xdr:from>
      <xdr:col>0</xdr:col>
      <xdr:colOff>601980</xdr:colOff>
      <xdr:row>36</xdr:row>
      <xdr:rowOff>3810</xdr:rowOff>
    </xdr:from>
    <xdr:to>
      <xdr:col>3</xdr:col>
      <xdr:colOff>470175</xdr:colOff>
      <xdr:row>56</xdr:row>
      <xdr:rowOff>16785</xdr:rowOff>
    </xdr:to>
    <xdr:graphicFrame macro="">
      <xdr:nvGraphicFramePr>
        <xdr:cNvPr id="2" name="Diagram 1">
          <a:extLst>
            <a:ext uri="{FF2B5EF4-FFF2-40B4-BE49-F238E27FC236}">
              <a16:creationId xmlns:a16="http://schemas.microsoft.com/office/drawing/2014/main" id="{94897A1C-B139-45DB-BBBB-CDA5AFA461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80010</xdr:colOff>
      <xdr:row>36</xdr:row>
      <xdr:rowOff>3810</xdr:rowOff>
    </xdr:from>
    <xdr:to>
      <xdr:col>8</xdr:col>
      <xdr:colOff>519705</xdr:colOff>
      <xdr:row>56</xdr:row>
      <xdr:rowOff>14880</xdr:rowOff>
    </xdr:to>
    <xdr:graphicFrame macro="">
      <xdr:nvGraphicFramePr>
        <xdr:cNvPr id="3" name="Diagram 2">
          <a:extLst>
            <a:ext uri="{FF2B5EF4-FFF2-40B4-BE49-F238E27FC236}">
              <a16:creationId xmlns:a16="http://schemas.microsoft.com/office/drawing/2014/main" id="{E72BC5C2-C656-49BE-9AAA-086D241A0E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7.xml><?xml version="1.0" encoding="utf-8"?>
<c:userShapes xmlns:c="http://schemas.openxmlformats.org/drawingml/2006/chart">
  <cdr:relSizeAnchor xmlns:cdr="http://schemas.openxmlformats.org/drawingml/2006/chartDrawing">
    <cdr:from>
      <cdr:x>0.01418</cdr:x>
      <cdr:y>0.0344</cdr:y>
    </cdr:from>
    <cdr:to>
      <cdr:x>0.16581</cdr:x>
      <cdr:y>0.07497</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40848" y="99060"/>
          <a:ext cx="436672" cy="11684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rPr>
            <a:t>Procent</a:t>
          </a:r>
        </a:p>
      </cdr:txBody>
    </cdr:sp>
  </cdr:relSizeAnchor>
  <cdr:relSizeAnchor xmlns:cdr="http://schemas.openxmlformats.org/drawingml/2006/chartDrawing">
    <cdr:from>
      <cdr:x>0</cdr:x>
      <cdr:y>0</cdr:y>
    </cdr:from>
    <cdr:to>
      <cdr:x>0.23195</cdr:x>
      <cdr:y>0.06967</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668020" cy="20066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58.xml><?xml version="1.0" encoding="utf-8"?>
<c:userShapes xmlns:c="http://schemas.openxmlformats.org/drawingml/2006/chart">
  <cdr:relSizeAnchor xmlns:cdr="http://schemas.openxmlformats.org/drawingml/2006/chartDrawing">
    <cdr:from>
      <cdr:x>0.01418</cdr:x>
      <cdr:y>0.0344</cdr:y>
    </cdr:from>
    <cdr:to>
      <cdr:x>0.16581</cdr:x>
      <cdr:y>0.07497</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40848" y="99060"/>
          <a:ext cx="436672" cy="11684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rPr>
            <a:t>Procent</a:t>
          </a:r>
        </a:p>
      </cdr:txBody>
    </cdr:sp>
  </cdr:relSizeAnchor>
  <cdr:relSizeAnchor xmlns:cdr="http://schemas.openxmlformats.org/drawingml/2006/chartDrawing">
    <cdr:from>
      <cdr:x>0</cdr:x>
      <cdr:y>0</cdr:y>
    </cdr:from>
    <cdr:to>
      <cdr:x>0.23195</cdr:x>
      <cdr:y>0.06967</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668020" cy="20066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59.xml><?xml version="1.0" encoding="utf-8"?>
<xdr:wsDr xmlns:xdr="http://schemas.openxmlformats.org/drawingml/2006/spreadsheetDrawing" xmlns:a="http://schemas.openxmlformats.org/drawingml/2006/main">
  <xdr:twoCellAnchor>
    <xdr:from>
      <xdr:col>1</xdr:col>
      <xdr:colOff>121920</xdr:colOff>
      <xdr:row>37</xdr:row>
      <xdr:rowOff>33655</xdr:rowOff>
    </xdr:from>
    <xdr:to>
      <xdr:col>4</xdr:col>
      <xdr:colOff>64410</xdr:colOff>
      <xdr:row>57</xdr:row>
      <xdr:rowOff>27580</xdr:rowOff>
    </xdr:to>
    <xdr:graphicFrame macro="">
      <xdr:nvGraphicFramePr>
        <xdr:cNvPr id="2" name="Diagram 1">
          <a:extLst>
            <a:ext uri="{FF2B5EF4-FFF2-40B4-BE49-F238E27FC236}">
              <a16:creationId xmlns:a16="http://schemas.microsoft.com/office/drawing/2014/main" id="{E4C5AEE6-67F3-496D-97EC-902D7AAD8C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411480</xdr:colOff>
      <xdr:row>37</xdr:row>
      <xdr:rowOff>48895</xdr:rowOff>
    </xdr:from>
    <xdr:to>
      <xdr:col>9</xdr:col>
      <xdr:colOff>247290</xdr:colOff>
      <xdr:row>57</xdr:row>
      <xdr:rowOff>50440</xdr:rowOff>
    </xdr:to>
    <xdr:graphicFrame macro="">
      <xdr:nvGraphicFramePr>
        <xdr:cNvPr id="3" name="Diagram 2">
          <a:extLst>
            <a:ext uri="{FF2B5EF4-FFF2-40B4-BE49-F238E27FC236}">
              <a16:creationId xmlns:a16="http://schemas.microsoft.com/office/drawing/2014/main" id="{6B964BD7-902E-4D06-A376-48F4DEBEB0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1304</xdr:row>
      <xdr:rowOff>15240</xdr:rowOff>
    </xdr:from>
    <xdr:to>
      <xdr:col>0</xdr:col>
      <xdr:colOff>1819532</xdr:colOff>
      <xdr:row>1305</xdr:row>
      <xdr:rowOff>106680</xdr:rowOff>
    </xdr:to>
    <xdr:pic>
      <xdr:nvPicPr>
        <xdr:cNvPr id="2" name="Bildobjekt 1">
          <a:extLst>
            <a:ext uri="{FF2B5EF4-FFF2-40B4-BE49-F238E27FC236}">
              <a16:creationId xmlns:a16="http://schemas.microsoft.com/office/drawing/2014/main" id="{D4941202-DEA2-44B7-A866-F522879C3B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48450100"/>
          <a:ext cx="1811912" cy="276225"/>
        </a:xfrm>
        <a:prstGeom prst="rect">
          <a:avLst/>
        </a:prstGeom>
      </xdr:spPr>
    </xdr:pic>
    <xdr:clientData/>
  </xdr:twoCellAnchor>
</xdr:wsDr>
</file>

<file path=xl/drawings/drawing60.xml><?xml version="1.0" encoding="utf-8"?>
<c:userShapes xmlns:c="http://schemas.openxmlformats.org/drawingml/2006/chart">
  <cdr:relSizeAnchor xmlns:cdr="http://schemas.openxmlformats.org/drawingml/2006/chartDrawing">
    <cdr:from>
      <cdr:x>0.01418</cdr:x>
      <cdr:y>0.0344</cdr:y>
    </cdr:from>
    <cdr:to>
      <cdr:x>0.16581</cdr:x>
      <cdr:y>0.07497</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40848" y="99060"/>
          <a:ext cx="436672" cy="11684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rPr>
            <a:t>Procent</a:t>
          </a:r>
        </a:p>
      </cdr:txBody>
    </cdr:sp>
  </cdr:relSizeAnchor>
  <cdr:relSizeAnchor xmlns:cdr="http://schemas.openxmlformats.org/drawingml/2006/chartDrawing">
    <cdr:from>
      <cdr:x>0</cdr:x>
      <cdr:y>0</cdr:y>
    </cdr:from>
    <cdr:to>
      <cdr:x>0.23195</cdr:x>
      <cdr:y>0.06967</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668020" cy="20066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61.xml><?xml version="1.0" encoding="utf-8"?>
<c:userShapes xmlns:c="http://schemas.openxmlformats.org/drawingml/2006/chart">
  <cdr:relSizeAnchor xmlns:cdr="http://schemas.openxmlformats.org/drawingml/2006/chartDrawing">
    <cdr:from>
      <cdr:x>0.01418</cdr:x>
      <cdr:y>0.0344</cdr:y>
    </cdr:from>
    <cdr:to>
      <cdr:x>0.16581</cdr:x>
      <cdr:y>0.07497</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40848" y="99060"/>
          <a:ext cx="436672" cy="11684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rPr>
            <a:t>Procent</a:t>
          </a:r>
        </a:p>
      </cdr:txBody>
    </cdr:sp>
  </cdr:relSizeAnchor>
  <cdr:relSizeAnchor xmlns:cdr="http://schemas.openxmlformats.org/drawingml/2006/chartDrawing">
    <cdr:from>
      <cdr:x>0</cdr:x>
      <cdr:y>0</cdr:y>
    </cdr:from>
    <cdr:to>
      <cdr:x>0.23195</cdr:x>
      <cdr:y>0.06967</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668020" cy="20066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62.xml><?xml version="1.0" encoding="utf-8"?>
<xdr:wsDr xmlns:xdr="http://schemas.openxmlformats.org/drawingml/2006/spreadsheetDrawing" xmlns:a="http://schemas.openxmlformats.org/drawingml/2006/main">
  <xdr:twoCellAnchor>
    <xdr:from>
      <xdr:col>0</xdr:col>
      <xdr:colOff>560070</xdr:colOff>
      <xdr:row>36</xdr:row>
      <xdr:rowOff>102871</xdr:rowOff>
    </xdr:from>
    <xdr:to>
      <xdr:col>4</xdr:col>
      <xdr:colOff>18690</xdr:colOff>
      <xdr:row>59</xdr:row>
      <xdr:rowOff>27581</xdr:rowOff>
    </xdr:to>
    <xdr:graphicFrame macro="">
      <xdr:nvGraphicFramePr>
        <xdr:cNvPr id="2" name="Diagram 1">
          <a:extLst>
            <a:ext uri="{FF2B5EF4-FFF2-40B4-BE49-F238E27FC236}">
              <a16:creationId xmlns:a16="http://schemas.microsoft.com/office/drawing/2014/main" id="{A73183AC-868F-440A-A683-3DCFC6793D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332105</xdr:colOff>
      <xdr:row>36</xdr:row>
      <xdr:rowOff>28575</xdr:rowOff>
    </xdr:from>
    <xdr:to>
      <xdr:col>9</xdr:col>
      <xdr:colOff>164105</xdr:colOff>
      <xdr:row>58</xdr:row>
      <xdr:rowOff>94890</xdr:rowOff>
    </xdr:to>
    <xdr:graphicFrame macro="">
      <xdr:nvGraphicFramePr>
        <xdr:cNvPr id="3" name="Diagram 2">
          <a:extLst>
            <a:ext uri="{FF2B5EF4-FFF2-40B4-BE49-F238E27FC236}">
              <a16:creationId xmlns:a16="http://schemas.microsoft.com/office/drawing/2014/main" id="{16555543-E1DB-43A4-AB62-832906FC62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3.xml><?xml version="1.0" encoding="utf-8"?>
<c:userShapes xmlns:c="http://schemas.openxmlformats.org/drawingml/2006/chart">
  <cdr:relSizeAnchor xmlns:cdr="http://schemas.openxmlformats.org/drawingml/2006/chartDrawing">
    <cdr:from>
      <cdr:x>0.01418</cdr:x>
      <cdr:y>0.0344</cdr:y>
    </cdr:from>
    <cdr:to>
      <cdr:x>0.16581</cdr:x>
      <cdr:y>0.07497</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40848" y="99060"/>
          <a:ext cx="436672" cy="11684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rPr>
            <a:t>Procent</a:t>
          </a:r>
        </a:p>
      </cdr:txBody>
    </cdr:sp>
  </cdr:relSizeAnchor>
  <cdr:relSizeAnchor xmlns:cdr="http://schemas.openxmlformats.org/drawingml/2006/chartDrawing">
    <cdr:from>
      <cdr:x>0</cdr:x>
      <cdr:y>0</cdr:y>
    </cdr:from>
    <cdr:to>
      <cdr:x>0.23195</cdr:x>
      <cdr:y>0.06967</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668020" cy="20066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64.xml><?xml version="1.0" encoding="utf-8"?>
<c:userShapes xmlns:c="http://schemas.openxmlformats.org/drawingml/2006/chart">
  <cdr:relSizeAnchor xmlns:cdr="http://schemas.openxmlformats.org/drawingml/2006/chartDrawing">
    <cdr:from>
      <cdr:x>0.01418</cdr:x>
      <cdr:y>0.0344</cdr:y>
    </cdr:from>
    <cdr:to>
      <cdr:x>0.16581</cdr:x>
      <cdr:y>0.07497</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40848" y="99060"/>
          <a:ext cx="436672" cy="11684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rPr>
            <a:t>Procent</a:t>
          </a:r>
        </a:p>
      </cdr:txBody>
    </cdr:sp>
  </cdr:relSizeAnchor>
  <cdr:relSizeAnchor xmlns:cdr="http://schemas.openxmlformats.org/drawingml/2006/chartDrawing">
    <cdr:from>
      <cdr:x>0</cdr:x>
      <cdr:y>0</cdr:y>
    </cdr:from>
    <cdr:to>
      <cdr:x>0.23195</cdr:x>
      <cdr:y>0.06967</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668020" cy="20066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65.xml><?xml version="1.0" encoding="utf-8"?>
<xdr:wsDr xmlns:xdr="http://schemas.openxmlformats.org/drawingml/2006/spreadsheetDrawing" xmlns:a="http://schemas.openxmlformats.org/drawingml/2006/main">
  <xdr:twoCellAnchor>
    <xdr:from>
      <xdr:col>0</xdr:col>
      <xdr:colOff>556260</xdr:colOff>
      <xdr:row>36</xdr:row>
      <xdr:rowOff>99060</xdr:rowOff>
    </xdr:from>
    <xdr:to>
      <xdr:col>4</xdr:col>
      <xdr:colOff>232050</xdr:colOff>
      <xdr:row>56</xdr:row>
      <xdr:rowOff>119020</xdr:rowOff>
    </xdr:to>
    <xdr:graphicFrame macro="">
      <xdr:nvGraphicFramePr>
        <xdr:cNvPr id="2" name="Diagram 1">
          <a:extLst>
            <a:ext uri="{FF2B5EF4-FFF2-40B4-BE49-F238E27FC236}">
              <a16:creationId xmlns:a16="http://schemas.microsoft.com/office/drawing/2014/main" id="{0753F6CD-7AA3-4819-8402-9B0AA990F1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429895</xdr:colOff>
      <xdr:row>36</xdr:row>
      <xdr:rowOff>147955</xdr:rowOff>
    </xdr:from>
    <xdr:to>
      <xdr:col>9</xdr:col>
      <xdr:colOff>263800</xdr:colOff>
      <xdr:row>57</xdr:row>
      <xdr:rowOff>4720</xdr:rowOff>
    </xdr:to>
    <xdr:graphicFrame macro="">
      <xdr:nvGraphicFramePr>
        <xdr:cNvPr id="3" name="Diagram 2">
          <a:extLst>
            <a:ext uri="{FF2B5EF4-FFF2-40B4-BE49-F238E27FC236}">
              <a16:creationId xmlns:a16="http://schemas.microsoft.com/office/drawing/2014/main" id="{08EDD7FD-2F1E-41FD-A9E3-C84A28B2DE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6.xml><?xml version="1.0" encoding="utf-8"?>
<c:userShapes xmlns:c="http://schemas.openxmlformats.org/drawingml/2006/chart">
  <cdr:relSizeAnchor xmlns:cdr="http://schemas.openxmlformats.org/drawingml/2006/chartDrawing">
    <cdr:from>
      <cdr:x>0.01418</cdr:x>
      <cdr:y>0.0344</cdr:y>
    </cdr:from>
    <cdr:to>
      <cdr:x>0.16581</cdr:x>
      <cdr:y>0.07497</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40848" y="99060"/>
          <a:ext cx="436672" cy="11684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rPr>
            <a:t>Procent</a:t>
          </a:r>
        </a:p>
      </cdr:txBody>
    </cdr:sp>
  </cdr:relSizeAnchor>
  <cdr:relSizeAnchor xmlns:cdr="http://schemas.openxmlformats.org/drawingml/2006/chartDrawing">
    <cdr:from>
      <cdr:x>0</cdr:x>
      <cdr:y>0</cdr:y>
    </cdr:from>
    <cdr:to>
      <cdr:x>0.23195</cdr:x>
      <cdr:y>0.06967</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668020" cy="20066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67.xml><?xml version="1.0" encoding="utf-8"?>
<c:userShapes xmlns:c="http://schemas.openxmlformats.org/drawingml/2006/chart">
  <cdr:relSizeAnchor xmlns:cdr="http://schemas.openxmlformats.org/drawingml/2006/chartDrawing">
    <cdr:from>
      <cdr:x>0.01418</cdr:x>
      <cdr:y>0.0344</cdr:y>
    </cdr:from>
    <cdr:to>
      <cdr:x>0.16581</cdr:x>
      <cdr:y>0.07497</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40848" y="99060"/>
          <a:ext cx="436672" cy="11684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rPr>
            <a:t>Procent</a:t>
          </a:r>
        </a:p>
      </cdr:txBody>
    </cdr:sp>
  </cdr:relSizeAnchor>
  <cdr:relSizeAnchor xmlns:cdr="http://schemas.openxmlformats.org/drawingml/2006/chartDrawing">
    <cdr:from>
      <cdr:x>0</cdr:x>
      <cdr:y>0</cdr:y>
    </cdr:from>
    <cdr:to>
      <cdr:x>0.23195</cdr:x>
      <cdr:y>0.06967</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668020" cy="20066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68.xml><?xml version="1.0" encoding="utf-8"?>
<xdr:wsDr xmlns:xdr="http://schemas.openxmlformats.org/drawingml/2006/spreadsheetDrawing" xmlns:a="http://schemas.openxmlformats.org/drawingml/2006/main">
  <xdr:twoCellAnchor>
    <xdr:from>
      <xdr:col>1</xdr:col>
      <xdr:colOff>83820</xdr:colOff>
      <xdr:row>37</xdr:row>
      <xdr:rowOff>53340</xdr:rowOff>
    </xdr:from>
    <xdr:to>
      <xdr:col>4</xdr:col>
      <xdr:colOff>11070</xdr:colOff>
      <xdr:row>57</xdr:row>
      <xdr:rowOff>24405</xdr:rowOff>
    </xdr:to>
    <xdr:graphicFrame macro="">
      <xdr:nvGraphicFramePr>
        <xdr:cNvPr id="2" name="Diagram 1">
          <a:extLst>
            <a:ext uri="{FF2B5EF4-FFF2-40B4-BE49-F238E27FC236}">
              <a16:creationId xmlns:a16="http://schemas.microsoft.com/office/drawing/2014/main" id="{44CE3EC7-BDA9-4873-B6CB-8F292E81F8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472440</xdr:colOff>
      <xdr:row>38</xdr:row>
      <xdr:rowOff>0</xdr:rowOff>
    </xdr:from>
    <xdr:to>
      <xdr:col>9</xdr:col>
      <xdr:colOff>308250</xdr:colOff>
      <xdr:row>57</xdr:row>
      <xdr:rowOff>115845</xdr:rowOff>
    </xdr:to>
    <xdr:graphicFrame macro="">
      <xdr:nvGraphicFramePr>
        <xdr:cNvPr id="3" name="Diagram 2">
          <a:extLst>
            <a:ext uri="{FF2B5EF4-FFF2-40B4-BE49-F238E27FC236}">
              <a16:creationId xmlns:a16="http://schemas.microsoft.com/office/drawing/2014/main" id="{9D24D3FE-098B-4E9C-96C9-CE8322B180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9.xml><?xml version="1.0" encoding="utf-8"?>
<c:userShapes xmlns:c="http://schemas.openxmlformats.org/drawingml/2006/chart">
  <cdr:relSizeAnchor xmlns:cdr="http://schemas.openxmlformats.org/drawingml/2006/chartDrawing">
    <cdr:from>
      <cdr:x>0.01418</cdr:x>
      <cdr:y>0.0344</cdr:y>
    </cdr:from>
    <cdr:to>
      <cdr:x>0.16581</cdr:x>
      <cdr:y>0.07497</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40848" y="99060"/>
          <a:ext cx="436672" cy="11684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rPr>
            <a:t>Procent</a:t>
          </a:r>
        </a:p>
      </cdr:txBody>
    </cdr:sp>
  </cdr:relSizeAnchor>
  <cdr:relSizeAnchor xmlns:cdr="http://schemas.openxmlformats.org/drawingml/2006/chartDrawing">
    <cdr:from>
      <cdr:x>0</cdr:x>
      <cdr:y>0</cdr:y>
    </cdr:from>
    <cdr:to>
      <cdr:x>0.23195</cdr:x>
      <cdr:y>0.06967</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668020" cy="20066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453391</xdr:colOff>
      <xdr:row>26</xdr:row>
      <xdr:rowOff>142875</xdr:rowOff>
    </xdr:from>
    <xdr:to>
      <xdr:col>3</xdr:col>
      <xdr:colOff>489585</xdr:colOff>
      <xdr:row>50</xdr:row>
      <xdr:rowOff>55245</xdr:rowOff>
    </xdr:to>
    <xdr:graphicFrame macro="">
      <xdr:nvGraphicFramePr>
        <xdr:cNvPr id="2" name="Diagram 1">
          <a:extLst>
            <a:ext uri="{FF2B5EF4-FFF2-40B4-BE49-F238E27FC236}">
              <a16:creationId xmlns:a16="http://schemas.microsoft.com/office/drawing/2014/main" id="{A1895302-A698-42B1-9E20-5ECE3AF0DF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314325</xdr:colOff>
      <xdr:row>26</xdr:row>
      <xdr:rowOff>104775</xdr:rowOff>
    </xdr:from>
    <xdr:to>
      <xdr:col>9</xdr:col>
      <xdr:colOff>527684</xdr:colOff>
      <xdr:row>47</xdr:row>
      <xdr:rowOff>184785</xdr:rowOff>
    </xdr:to>
    <xdr:graphicFrame macro="">
      <xdr:nvGraphicFramePr>
        <xdr:cNvPr id="3" name="Diagram 2">
          <a:extLst>
            <a:ext uri="{FF2B5EF4-FFF2-40B4-BE49-F238E27FC236}">
              <a16:creationId xmlns:a16="http://schemas.microsoft.com/office/drawing/2014/main" id="{6E5A0658-8D5B-4660-B949-7B2A2B0E5F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0.xml><?xml version="1.0" encoding="utf-8"?>
<c:userShapes xmlns:c="http://schemas.openxmlformats.org/drawingml/2006/chart">
  <cdr:relSizeAnchor xmlns:cdr="http://schemas.openxmlformats.org/drawingml/2006/chartDrawing">
    <cdr:from>
      <cdr:x>0.01418</cdr:x>
      <cdr:y>0.0344</cdr:y>
    </cdr:from>
    <cdr:to>
      <cdr:x>0.16581</cdr:x>
      <cdr:y>0.07497</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40848" y="99060"/>
          <a:ext cx="436672" cy="11684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rPr>
            <a:t>Procent</a:t>
          </a:r>
        </a:p>
      </cdr:txBody>
    </cdr:sp>
  </cdr:relSizeAnchor>
  <cdr:relSizeAnchor xmlns:cdr="http://schemas.openxmlformats.org/drawingml/2006/chartDrawing">
    <cdr:from>
      <cdr:x>0</cdr:x>
      <cdr:y>0</cdr:y>
    </cdr:from>
    <cdr:to>
      <cdr:x>0.23195</cdr:x>
      <cdr:y>0.06967</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668020" cy="20066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71.xml><?xml version="1.0" encoding="utf-8"?>
<xdr:wsDr xmlns:xdr="http://schemas.openxmlformats.org/drawingml/2006/spreadsheetDrawing" xmlns:a="http://schemas.openxmlformats.org/drawingml/2006/main">
  <xdr:twoCellAnchor>
    <xdr:from>
      <xdr:col>5</xdr:col>
      <xdr:colOff>200025</xdr:colOff>
      <xdr:row>36</xdr:row>
      <xdr:rowOff>150495</xdr:rowOff>
    </xdr:from>
    <xdr:to>
      <xdr:col>11</xdr:col>
      <xdr:colOff>146235</xdr:colOff>
      <xdr:row>60</xdr:row>
      <xdr:rowOff>136710</xdr:rowOff>
    </xdr:to>
    <xdr:graphicFrame macro="">
      <xdr:nvGraphicFramePr>
        <xdr:cNvPr id="2" name="Diagram 1">
          <a:extLst>
            <a:ext uri="{FF2B5EF4-FFF2-40B4-BE49-F238E27FC236}">
              <a16:creationId xmlns:a16="http://schemas.microsoft.com/office/drawing/2014/main" id="{EE2B5BB9-974D-4559-8DCE-368075A1AA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91440</xdr:colOff>
      <xdr:row>36</xdr:row>
      <xdr:rowOff>140335</xdr:rowOff>
    </xdr:from>
    <xdr:to>
      <xdr:col>4</xdr:col>
      <xdr:colOff>464370</xdr:colOff>
      <xdr:row>60</xdr:row>
      <xdr:rowOff>149410</xdr:rowOff>
    </xdr:to>
    <xdr:graphicFrame macro="">
      <xdr:nvGraphicFramePr>
        <xdr:cNvPr id="3" name="Diagram 2">
          <a:extLst>
            <a:ext uri="{FF2B5EF4-FFF2-40B4-BE49-F238E27FC236}">
              <a16:creationId xmlns:a16="http://schemas.microsoft.com/office/drawing/2014/main" id="{54FE5552-8E5F-43E1-BE1A-EC75D397C1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2.xml><?xml version="1.0" encoding="utf-8"?>
<c:userShapes xmlns:c="http://schemas.openxmlformats.org/drawingml/2006/chart">
  <cdr:relSizeAnchor xmlns:cdr="http://schemas.openxmlformats.org/drawingml/2006/chartDrawing">
    <cdr:from>
      <cdr:x>0.01418</cdr:x>
      <cdr:y>0.0344</cdr:y>
    </cdr:from>
    <cdr:to>
      <cdr:x>0.16581</cdr:x>
      <cdr:y>0.07497</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40848" y="99060"/>
          <a:ext cx="436672" cy="11684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rPr>
            <a:t>Procent</a:t>
          </a:r>
        </a:p>
      </cdr:txBody>
    </cdr:sp>
  </cdr:relSizeAnchor>
  <cdr:relSizeAnchor xmlns:cdr="http://schemas.openxmlformats.org/drawingml/2006/chartDrawing">
    <cdr:from>
      <cdr:x>0</cdr:x>
      <cdr:y>0</cdr:y>
    </cdr:from>
    <cdr:to>
      <cdr:x>0.23195</cdr:x>
      <cdr:y>0.06967</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668020" cy="20066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73.xml><?xml version="1.0" encoding="utf-8"?>
<c:userShapes xmlns:c="http://schemas.openxmlformats.org/drawingml/2006/chart">
  <cdr:relSizeAnchor xmlns:cdr="http://schemas.openxmlformats.org/drawingml/2006/chartDrawing">
    <cdr:from>
      <cdr:x>0.0036</cdr:x>
      <cdr:y>0.04114</cdr:y>
    </cdr:from>
    <cdr:to>
      <cdr:x>0.12313</cdr:x>
      <cdr:y>0.07031</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22860" y="182880"/>
          <a:ext cx="759016" cy="12966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rPr>
            <a:t>Procent</a:t>
          </a:r>
        </a:p>
        <a:p xmlns:a="http://schemas.openxmlformats.org/drawingml/2006/main">
          <a:endParaRPr lang="en-US" sz="800">
            <a:solidFill>
              <a:srgbClr val="1E00BE"/>
            </a:solidFill>
          </a:endParaRPr>
        </a:p>
      </cdr:txBody>
    </cdr:sp>
  </cdr:relSizeAnchor>
  <cdr:relSizeAnchor xmlns:cdr="http://schemas.openxmlformats.org/drawingml/2006/chartDrawing">
    <cdr:from>
      <cdr:x>0</cdr:x>
      <cdr:y>0</cdr:y>
    </cdr:from>
    <cdr:to>
      <cdr:x>0.11953</cdr:x>
      <cdr:y>0.02917</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971551" cy="17780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74.xml><?xml version="1.0" encoding="utf-8"?>
<xdr:wsDr xmlns:xdr="http://schemas.openxmlformats.org/drawingml/2006/spreadsheetDrawing" xmlns:a="http://schemas.openxmlformats.org/drawingml/2006/main">
  <xdr:twoCellAnchor>
    <xdr:from>
      <xdr:col>0</xdr:col>
      <xdr:colOff>601980</xdr:colOff>
      <xdr:row>36</xdr:row>
      <xdr:rowOff>0</xdr:rowOff>
    </xdr:from>
    <xdr:to>
      <xdr:col>3</xdr:col>
      <xdr:colOff>475890</xdr:colOff>
      <xdr:row>56</xdr:row>
      <xdr:rowOff>16785</xdr:rowOff>
    </xdr:to>
    <xdr:graphicFrame macro="">
      <xdr:nvGraphicFramePr>
        <xdr:cNvPr id="2" name="Diagram 1">
          <a:extLst>
            <a:ext uri="{FF2B5EF4-FFF2-40B4-BE49-F238E27FC236}">
              <a16:creationId xmlns:a16="http://schemas.microsoft.com/office/drawing/2014/main" id="{D75954FC-F441-4676-9340-4C65E4A9B5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188595</xdr:colOff>
      <xdr:row>36</xdr:row>
      <xdr:rowOff>40005</xdr:rowOff>
    </xdr:from>
    <xdr:to>
      <xdr:col>9</xdr:col>
      <xdr:colOff>26310</xdr:colOff>
      <xdr:row>56</xdr:row>
      <xdr:rowOff>52980</xdr:rowOff>
    </xdr:to>
    <xdr:graphicFrame macro="">
      <xdr:nvGraphicFramePr>
        <xdr:cNvPr id="3" name="Diagram 2">
          <a:extLst>
            <a:ext uri="{FF2B5EF4-FFF2-40B4-BE49-F238E27FC236}">
              <a16:creationId xmlns:a16="http://schemas.microsoft.com/office/drawing/2014/main" id="{95B5EC22-9ECA-4331-8A0D-72ED57EB82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5.xml><?xml version="1.0" encoding="utf-8"?>
<c:userShapes xmlns:c="http://schemas.openxmlformats.org/drawingml/2006/chart">
  <cdr:relSizeAnchor xmlns:cdr="http://schemas.openxmlformats.org/drawingml/2006/chartDrawing">
    <cdr:from>
      <cdr:x>0.01418</cdr:x>
      <cdr:y>0.0344</cdr:y>
    </cdr:from>
    <cdr:to>
      <cdr:x>0.16581</cdr:x>
      <cdr:y>0.07497</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40848" y="99060"/>
          <a:ext cx="436672" cy="11684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rPr>
            <a:t>Procent</a:t>
          </a:r>
        </a:p>
      </cdr:txBody>
    </cdr:sp>
  </cdr:relSizeAnchor>
  <cdr:relSizeAnchor xmlns:cdr="http://schemas.openxmlformats.org/drawingml/2006/chartDrawing">
    <cdr:from>
      <cdr:x>0</cdr:x>
      <cdr:y>0</cdr:y>
    </cdr:from>
    <cdr:to>
      <cdr:x>0.23195</cdr:x>
      <cdr:y>0.06967</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668020" cy="20066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76.xml><?xml version="1.0" encoding="utf-8"?>
<c:userShapes xmlns:c="http://schemas.openxmlformats.org/drawingml/2006/chart">
  <cdr:relSizeAnchor xmlns:cdr="http://schemas.openxmlformats.org/drawingml/2006/chartDrawing">
    <cdr:from>
      <cdr:x>0.01418</cdr:x>
      <cdr:y>0.0344</cdr:y>
    </cdr:from>
    <cdr:to>
      <cdr:x>0.16581</cdr:x>
      <cdr:y>0.07497</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40848" y="99060"/>
          <a:ext cx="436672" cy="11684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rPr>
            <a:t>Procent</a:t>
          </a:r>
        </a:p>
      </cdr:txBody>
    </cdr:sp>
  </cdr:relSizeAnchor>
  <cdr:relSizeAnchor xmlns:cdr="http://schemas.openxmlformats.org/drawingml/2006/chartDrawing">
    <cdr:from>
      <cdr:x>0</cdr:x>
      <cdr:y>0</cdr:y>
    </cdr:from>
    <cdr:to>
      <cdr:x>0.23195</cdr:x>
      <cdr:y>0.06967</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668020" cy="20066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77.xml><?xml version="1.0" encoding="utf-8"?>
<xdr:wsDr xmlns:xdr="http://schemas.openxmlformats.org/drawingml/2006/spreadsheetDrawing" xmlns:a="http://schemas.openxmlformats.org/drawingml/2006/main">
  <xdr:twoCellAnchor>
    <xdr:from>
      <xdr:col>0</xdr:col>
      <xdr:colOff>594360</xdr:colOff>
      <xdr:row>37</xdr:row>
      <xdr:rowOff>144780</xdr:rowOff>
    </xdr:from>
    <xdr:to>
      <xdr:col>4</xdr:col>
      <xdr:colOff>87270</xdr:colOff>
      <xdr:row>57</xdr:row>
      <xdr:rowOff>127275</xdr:rowOff>
    </xdr:to>
    <xdr:graphicFrame macro="">
      <xdr:nvGraphicFramePr>
        <xdr:cNvPr id="2" name="Diagram 1">
          <a:extLst>
            <a:ext uri="{FF2B5EF4-FFF2-40B4-BE49-F238E27FC236}">
              <a16:creationId xmlns:a16="http://schemas.microsoft.com/office/drawing/2014/main" id="{0E6443B1-E5DC-47C8-A7AB-EB0DED8984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175260</xdr:colOff>
      <xdr:row>38</xdr:row>
      <xdr:rowOff>7620</xdr:rowOff>
    </xdr:from>
    <xdr:to>
      <xdr:col>9</xdr:col>
      <xdr:colOff>0</xdr:colOff>
      <xdr:row>57</xdr:row>
      <xdr:rowOff>142515</xdr:rowOff>
    </xdr:to>
    <xdr:graphicFrame macro="">
      <xdr:nvGraphicFramePr>
        <xdr:cNvPr id="3" name="Diagram 2">
          <a:extLst>
            <a:ext uri="{FF2B5EF4-FFF2-40B4-BE49-F238E27FC236}">
              <a16:creationId xmlns:a16="http://schemas.microsoft.com/office/drawing/2014/main" id="{CD4DD00C-E531-4ABE-9630-25D8A1A283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8.xml><?xml version="1.0" encoding="utf-8"?>
<c:userShapes xmlns:c="http://schemas.openxmlformats.org/drawingml/2006/chart">
  <cdr:relSizeAnchor xmlns:cdr="http://schemas.openxmlformats.org/drawingml/2006/chartDrawing">
    <cdr:from>
      <cdr:x>0.01418</cdr:x>
      <cdr:y>0.0344</cdr:y>
    </cdr:from>
    <cdr:to>
      <cdr:x>0.16581</cdr:x>
      <cdr:y>0.07497</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40848" y="99060"/>
          <a:ext cx="436672" cy="11684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rPr>
            <a:t>Procent</a:t>
          </a:r>
        </a:p>
      </cdr:txBody>
    </cdr:sp>
  </cdr:relSizeAnchor>
  <cdr:relSizeAnchor xmlns:cdr="http://schemas.openxmlformats.org/drawingml/2006/chartDrawing">
    <cdr:from>
      <cdr:x>0</cdr:x>
      <cdr:y>0</cdr:y>
    </cdr:from>
    <cdr:to>
      <cdr:x>0.23195</cdr:x>
      <cdr:y>0.06967</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668020" cy="20066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79.xml><?xml version="1.0" encoding="utf-8"?>
<c:userShapes xmlns:c="http://schemas.openxmlformats.org/drawingml/2006/chart">
  <cdr:relSizeAnchor xmlns:cdr="http://schemas.openxmlformats.org/drawingml/2006/chartDrawing">
    <cdr:from>
      <cdr:x>0.01418</cdr:x>
      <cdr:y>0.0344</cdr:y>
    </cdr:from>
    <cdr:to>
      <cdr:x>0.16581</cdr:x>
      <cdr:y>0.07497</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40848" y="99060"/>
          <a:ext cx="436672" cy="11684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rPr>
            <a:t>Procent</a:t>
          </a:r>
        </a:p>
      </cdr:txBody>
    </cdr:sp>
  </cdr:relSizeAnchor>
  <cdr:relSizeAnchor xmlns:cdr="http://schemas.openxmlformats.org/drawingml/2006/chartDrawing">
    <cdr:from>
      <cdr:x>0</cdr:x>
      <cdr:y>0</cdr:y>
    </cdr:from>
    <cdr:to>
      <cdr:x>0.23195</cdr:x>
      <cdr:y>0.06967</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668020" cy="20066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0.00234</cdr:x>
      <cdr:y>0</cdr:y>
    </cdr:from>
    <cdr:to>
      <cdr:x>0.08594</cdr:x>
      <cdr:y>0.02703</cdr:y>
    </cdr:to>
    <cdr:sp macro="" textlink="">
      <cdr:nvSpPr>
        <cdr:cNvPr id="2" name="TextBox 1">
          <a:extLst xmlns:a="http://schemas.openxmlformats.org/drawingml/2006/main">
            <a:ext uri="{FF2B5EF4-FFF2-40B4-BE49-F238E27FC236}">
              <a16:creationId xmlns:a16="http://schemas.microsoft.com/office/drawing/2014/main" id="{69EFE992-A293-4476-A9AE-00EBB876F857}"/>
            </a:ext>
          </a:extLst>
        </cdr:cNvPr>
        <cdr:cNvSpPr txBox="1"/>
      </cdr:nvSpPr>
      <cdr:spPr>
        <a:xfrm xmlns:a="http://schemas.openxmlformats.org/drawingml/2006/main">
          <a:off x="19051" y="0"/>
          <a:ext cx="679450" cy="165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0.01222</cdr:x>
      <cdr:y>0.01572</cdr:y>
    </cdr:from>
    <cdr:to>
      <cdr:x>0.13175</cdr:x>
      <cdr:y>0.0524</cdr:y>
    </cdr:to>
    <cdr:sp macro="" textlink="">
      <cdr:nvSpPr>
        <cdr:cNvPr id="3" name="TextBox 2">
          <a:extLst xmlns:a="http://schemas.openxmlformats.org/drawingml/2006/main">
            <a:ext uri="{FF2B5EF4-FFF2-40B4-BE49-F238E27FC236}">
              <a16:creationId xmlns:a16="http://schemas.microsoft.com/office/drawing/2014/main" id="{EB4A285A-EE7E-4301-AA1E-1EF848833228}"/>
            </a:ext>
          </a:extLst>
        </cdr:cNvPr>
        <cdr:cNvSpPr txBox="1"/>
      </cdr:nvSpPr>
      <cdr:spPr>
        <a:xfrm xmlns:a="http://schemas.openxmlformats.org/drawingml/2006/main">
          <a:off x="57150" y="57150"/>
          <a:ext cx="559015" cy="13335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rPr>
            <a:t>Procent</a:t>
          </a:r>
        </a:p>
      </cdr:txBody>
    </cdr:sp>
  </cdr:relSizeAnchor>
</c:userShapes>
</file>

<file path=xl/drawings/drawing80.xml><?xml version="1.0" encoding="utf-8"?>
<xdr:wsDr xmlns:xdr="http://schemas.openxmlformats.org/drawingml/2006/spreadsheetDrawing" xmlns:a="http://schemas.openxmlformats.org/drawingml/2006/main">
  <xdr:twoCellAnchor>
    <xdr:from>
      <xdr:col>0</xdr:col>
      <xdr:colOff>457200</xdr:colOff>
      <xdr:row>36</xdr:row>
      <xdr:rowOff>30480</xdr:rowOff>
    </xdr:from>
    <xdr:to>
      <xdr:col>3</xdr:col>
      <xdr:colOff>224430</xdr:colOff>
      <xdr:row>56</xdr:row>
      <xdr:rowOff>20595</xdr:rowOff>
    </xdr:to>
    <xdr:graphicFrame macro="">
      <xdr:nvGraphicFramePr>
        <xdr:cNvPr id="2" name="Diagram 1">
          <a:extLst>
            <a:ext uri="{FF2B5EF4-FFF2-40B4-BE49-F238E27FC236}">
              <a16:creationId xmlns:a16="http://schemas.microsoft.com/office/drawing/2014/main" id="{45FF48B2-C6DB-4099-82D3-58024964B2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129540</xdr:colOff>
      <xdr:row>36</xdr:row>
      <xdr:rowOff>114300</xdr:rowOff>
    </xdr:from>
    <xdr:to>
      <xdr:col>8</xdr:col>
      <xdr:colOff>574950</xdr:colOff>
      <xdr:row>56</xdr:row>
      <xdr:rowOff>104415</xdr:rowOff>
    </xdr:to>
    <xdr:graphicFrame macro="">
      <xdr:nvGraphicFramePr>
        <xdr:cNvPr id="3" name="Diagram 2">
          <a:extLst>
            <a:ext uri="{FF2B5EF4-FFF2-40B4-BE49-F238E27FC236}">
              <a16:creationId xmlns:a16="http://schemas.microsoft.com/office/drawing/2014/main" id="{8C7E468B-66F4-4190-BAAC-6783B765F8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1.xml><?xml version="1.0" encoding="utf-8"?>
<c:userShapes xmlns:c="http://schemas.openxmlformats.org/drawingml/2006/chart">
  <cdr:relSizeAnchor xmlns:cdr="http://schemas.openxmlformats.org/drawingml/2006/chartDrawing">
    <cdr:from>
      <cdr:x>0.01418</cdr:x>
      <cdr:y>0.0344</cdr:y>
    </cdr:from>
    <cdr:to>
      <cdr:x>0.16581</cdr:x>
      <cdr:y>0.07497</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40848" y="99060"/>
          <a:ext cx="436672" cy="11684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rPr>
            <a:t>Procent</a:t>
          </a:r>
        </a:p>
      </cdr:txBody>
    </cdr:sp>
  </cdr:relSizeAnchor>
  <cdr:relSizeAnchor xmlns:cdr="http://schemas.openxmlformats.org/drawingml/2006/chartDrawing">
    <cdr:from>
      <cdr:x>0</cdr:x>
      <cdr:y>0</cdr:y>
    </cdr:from>
    <cdr:to>
      <cdr:x>0.23195</cdr:x>
      <cdr:y>0.06967</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668020" cy="20066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82.xml><?xml version="1.0" encoding="utf-8"?>
<c:userShapes xmlns:c="http://schemas.openxmlformats.org/drawingml/2006/chart">
  <cdr:relSizeAnchor xmlns:cdr="http://schemas.openxmlformats.org/drawingml/2006/chartDrawing">
    <cdr:from>
      <cdr:x>0.01418</cdr:x>
      <cdr:y>0.0344</cdr:y>
    </cdr:from>
    <cdr:to>
      <cdr:x>0.16581</cdr:x>
      <cdr:y>0.07497</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40848" y="99060"/>
          <a:ext cx="436672" cy="11684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rPr>
            <a:t>Procent</a:t>
          </a:r>
        </a:p>
      </cdr:txBody>
    </cdr:sp>
  </cdr:relSizeAnchor>
  <cdr:relSizeAnchor xmlns:cdr="http://schemas.openxmlformats.org/drawingml/2006/chartDrawing">
    <cdr:from>
      <cdr:x>0</cdr:x>
      <cdr:y>0</cdr:y>
    </cdr:from>
    <cdr:to>
      <cdr:x>0.23195</cdr:x>
      <cdr:y>0.06967</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668020" cy="20066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0.00584</cdr:x>
      <cdr:y>0.01242</cdr:y>
    </cdr:from>
    <cdr:to>
      <cdr:x>0.12537</cdr:x>
      <cdr:y>0.06118</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20426" y="53324"/>
          <a:ext cx="418066" cy="209277"/>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rPr>
            <a:t>Procent</a:t>
          </a:r>
        </a:p>
      </cdr:txBody>
    </cdr:sp>
  </cdr:relSizeAnchor>
  <cdr:relSizeAnchor xmlns:cdr="http://schemas.openxmlformats.org/drawingml/2006/chartDrawing">
    <cdr:from>
      <cdr:x>0.00234</cdr:x>
      <cdr:y>0</cdr:y>
    </cdr:from>
    <cdr:to>
      <cdr:x>0.08594</cdr:x>
      <cdr:y>0.02703</cdr:y>
    </cdr:to>
    <cdr:sp macro="" textlink="">
      <cdr:nvSpPr>
        <cdr:cNvPr id="3" name="TextBox 1">
          <a:extLst xmlns:a="http://schemas.openxmlformats.org/drawingml/2006/main">
            <a:ext uri="{FF2B5EF4-FFF2-40B4-BE49-F238E27FC236}">
              <a16:creationId xmlns:a16="http://schemas.microsoft.com/office/drawing/2014/main" id="{69EFE992-A293-4476-A9AE-00EBB876F857}"/>
            </a:ext>
          </a:extLst>
        </cdr:cNvPr>
        <cdr:cNvSpPr txBox="1"/>
      </cdr:nvSpPr>
      <cdr:spPr>
        <a:xfrm xmlns:a="http://schemas.openxmlformats.org/drawingml/2006/main">
          <a:off x="19051" y="0"/>
          <a:ext cx="679450" cy="165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0.45743</cdr:x>
      <cdr:y>0.01528</cdr:y>
    </cdr:from>
    <cdr:to>
      <cdr:x>0.59157</cdr:x>
      <cdr:y>0.04413</cdr:y>
    </cdr:to>
    <cdr:sp macro="" textlink="">
      <cdr:nvSpPr>
        <cdr:cNvPr id="5"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1570284" y="62266"/>
          <a:ext cx="460454" cy="117557"/>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960" b="1" i="0" u="none" strike="noStrike" kern="1200" baseline="0">
              <a:solidFill>
                <a:srgbClr val="1E00BE"/>
              </a:solidFill>
              <a:latin typeface="+mn-lt"/>
              <a:ea typeface="Roboto" panose="02000000000000000000" pitchFamily="2" charset="0"/>
              <a:cs typeface="+mn-cs"/>
            </a:rPr>
            <a:t>Män</a:t>
          </a:r>
        </a:p>
      </cdr:txBody>
    </cdr:sp>
  </cdr:relSizeAnchor>
</c:userShapes>
</file>

<file path=xl/theme/theme1.xml><?xml version="1.0" encoding="utf-8"?>
<a:theme xmlns:a="http://schemas.openxmlformats.org/drawingml/2006/main" name="SCB">
  <a:themeElements>
    <a:clrScheme name="SCB">
      <a:dk1>
        <a:sysClr val="windowText" lastClr="000000"/>
      </a:dk1>
      <a:lt1>
        <a:sysClr val="window" lastClr="FFFFFF"/>
      </a:lt1>
      <a:dk2>
        <a:srgbClr val="1E00BE"/>
      </a:dk2>
      <a:lt2>
        <a:srgbClr val="FFFFFF"/>
      </a:lt2>
      <a:accent1>
        <a:srgbClr val="91289B"/>
      </a:accent1>
      <a:accent2>
        <a:srgbClr val="329B46"/>
      </a:accent2>
      <a:accent3>
        <a:srgbClr val="F05A3C"/>
      </a:accent3>
      <a:accent4>
        <a:srgbClr val="FFBE2D"/>
      </a:accent4>
      <a:accent5>
        <a:srgbClr val="0AAFEB"/>
      </a:accent5>
      <a:accent6>
        <a:srgbClr val="878782"/>
      </a:accent6>
      <a:hlink>
        <a:srgbClr val="190069"/>
      </a:hlink>
      <a:folHlink>
        <a:srgbClr val="190069"/>
      </a:folHlink>
    </a:clrScheme>
    <a:fontScheme name="SCB">
      <a:majorFont>
        <a:latin typeface="PT Serif"/>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Roboto"/>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Svart">
      <a:srgbClr val="000000"/>
    </a:custClr>
    <a:custClr name="Lila mellan">
      <a:srgbClr val="DE82DC"/>
    </a:custClr>
    <a:custClr name="Lila ljus">
      <a:srgbClr val="F0C3E6"/>
    </a:custClr>
    <a:custClr name="D Stödlinjer">
      <a:srgbClr val="D3D3EF"/>
    </a:custClr>
    <a:custClr name="Primärblå">
      <a:srgbClr val="1E00BE"/>
    </a:custClr>
    <a:custClr name="Lila ljus">
      <a:srgbClr val="F0C3E6"/>
    </a:custClr>
    <a:custClr name="Primärblå">
      <a:srgbClr val="1E00BE"/>
    </a:custClr>
    <a:custClr name="Grön ljus">
      <a:srgbClr val="CDF0B4"/>
    </a:custClr>
    <a:custClr name="Primärblå">
      <a:srgbClr val="1E00BE"/>
    </a:custClr>
    <a:custClr name="Lila mellan">
      <a:srgbClr val="C86EC8"/>
    </a:custClr>
    <a:custClr name="Grå">
      <a:srgbClr val="878782"/>
    </a:custClr>
    <a:custClr name="Grön mellan">
      <a:srgbClr val="87CD78"/>
    </a:custClr>
    <a:custClr name="Grön ljus">
      <a:srgbClr val="CDF0B4"/>
    </a:custClr>
    <a:custClr>
      <a:srgbClr val="FFFFFF"/>
    </a:custClr>
    <a:custClr name="D Primärblå mellan">
      <a:srgbClr val="D2CCF2"/>
    </a:custClr>
    <a:custClr name="D Gul">
      <a:srgbClr val="FFB309"/>
    </a:custClr>
    <a:custClr name="D Primärblå mellan">
      <a:srgbClr val="D2CCF2"/>
    </a:custClr>
    <a:custClr name="Lila">
      <a:srgbClr val="91289B"/>
    </a:custClr>
    <a:custClr name="Blå">
      <a:srgbClr val="0AAFEB"/>
    </a:custClr>
    <a:custClr name="Röd mellan">
      <a:srgbClr val="FF8C69"/>
    </a:custClr>
    <a:custClr name="Grå mellan">
      <a:srgbClr val="C8C8C3"/>
    </a:custClr>
    <a:custClr name="Röd mellan">
      <a:srgbClr val="FF8C69"/>
    </a:custClr>
    <a:custClr name="Röd ljus">
      <a:srgbClr val="FFCDB9"/>
    </a:custClr>
    <a:custClr>
      <a:srgbClr val="FFFFFF"/>
    </a:custClr>
    <a:custClr name="Grön">
      <a:srgbClr val="329B46"/>
    </a:custClr>
    <a:custClr name="Gul mellan">
      <a:srgbClr val="FFDC82"/>
    </a:custClr>
    <a:custClr name="D Primärblå ljus">
      <a:srgbClr val="EDEDFF"/>
    </a:custClr>
    <a:custClr name="Lila mellan">
      <a:srgbClr val="C86EC8"/>
    </a:custClr>
    <a:custClr name="Röd">
      <a:srgbClr val="F05A3C"/>
    </a:custClr>
    <a:custClr name="Lila">
      <a:srgbClr val="91289B"/>
    </a:custClr>
    <a:custClr name="Grå ljus">
      <a:srgbClr val="E6E6E1"/>
    </a:custClr>
    <a:custClr name="Gul mellan">
      <a:srgbClr val="FFD478"/>
    </a:custClr>
    <a:custClr name="Gul ljus">
      <a:srgbClr val="FFF0B9"/>
    </a:custClr>
    <a:custClr>
      <a:srgbClr val="FFFFFF"/>
    </a:custClr>
    <a:custClr name="D Grön mellan">
      <a:srgbClr val="70DC69"/>
    </a:custClr>
    <a:custClr>
      <a:srgbClr val="FFFFFF"/>
    </a:custClr>
    <a:custClr name="Grön">
      <a:srgbClr val="329B46"/>
    </a:custClr>
    <a:custClr name="Lila ljus">
      <a:srgbClr val="F0C3E6"/>
    </a:custClr>
    <a:custClr name="Grå">
      <a:srgbClr val="878782"/>
    </a:custClr>
    <a:custClr>
      <a:srgbClr val="FFFFFF"/>
    </a:custClr>
    <a:custClr name="Vit">
      <a:srgbClr val="FFFFFF"/>
    </a:custClr>
    <a:custClr name="Blå mellan">
      <a:srgbClr val="64CDFA"/>
    </a:custClr>
    <a:custClr name="Blå ljus">
      <a:srgbClr val="B4E6FD"/>
    </a:custClr>
    <a:custClr>
      <a:srgbClr val="FFFFFF"/>
    </a:custClr>
    <a:custClr name="Lila">
      <a:srgbClr val="91289B"/>
    </a:custClr>
    <a:custClr>
      <a:srgbClr val="FFFFFF"/>
    </a:custClr>
    <a:custClr name="D Grön mellan">
      <a:srgbClr val="70DC69"/>
    </a:custClr>
    <a:custClr>
      <a:srgbClr val="FFFFFF"/>
    </a:custClr>
    <a:custClr name="D Gul">
      <a:srgbClr val="FFB309"/>
    </a:custClr>
    <a:custClr>
      <a:srgbClr val="FFFFFF"/>
    </a:custClr>
  </a:custClrLst>
  <a:extLst>
    <a:ext uri="{05A4C25C-085E-4340-85A3-A5531E510DB2}">
      <thm15:themeFamily xmlns:thm15="http://schemas.microsoft.com/office/thememl/2012/main" name="SCB" id="{6DF91672-EA3A-4D43-BD0A-2BDB3060892F}" vid="{023F2C35-B665-4A3C-B090-EFE3162251CC}"/>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1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1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68.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71.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20.bin"/></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77.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80.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49905-E603-49F6-A2CF-763403CE0002}">
  <dimension ref="A1:B19"/>
  <sheetViews>
    <sheetView workbookViewId="0">
      <selection activeCell="B23" sqref="B23"/>
    </sheetView>
  </sheetViews>
  <sheetFormatPr defaultColWidth="8.81640625" defaultRowHeight="14" x14ac:dyDescent="0.35"/>
  <cols>
    <col min="1" max="1" width="25" style="6" customWidth="1"/>
    <col min="2" max="2" width="52.453125" style="6" customWidth="1"/>
    <col min="3" max="16384" width="8.81640625" style="6"/>
  </cols>
  <sheetData>
    <row r="1" spans="1:2" ht="23" x14ac:dyDescent="0.6">
      <c r="A1" s="4" t="s">
        <v>2</v>
      </c>
      <c r="B1" s="5"/>
    </row>
    <row r="2" spans="1:2" x14ac:dyDescent="0.35">
      <c r="A2" s="5"/>
      <c r="B2" s="5"/>
    </row>
    <row r="3" spans="1:2" x14ac:dyDescent="0.35">
      <c r="A3" s="7"/>
      <c r="B3" s="5"/>
    </row>
    <row r="4" spans="1:2" ht="17" x14ac:dyDescent="0.45">
      <c r="A4" s="8" t="s">
        <v>3</v>
      </c>
      <c r="B4" s="5"/>
    </row>
    <row r="5" spans="1:2" ht="42" x14ac:dyDescent="0.35">
      <c r="A5" s="51" t="s">
        <v>4</v>
      </c>
      <c r="B5" s="52" t="s">
        <v>5</v>
      </c>
    </row>
    <row r="6" spans="1:2" x14ac:dyDescent="0.35">
      <c r="A6" s="53"/>
      <c r="B6" s="52"/>
    </row>
    <row r="7" spans="1:2" ht="42" x14ac:dyDescent="0.35">
      <c r="A7" s="51" t="s">
        <v>6</v>
      </c>
      <c r="B7" s="54" t="s">
        <v>7</v>
      </c>
    </row>
    <row r="8" spans="1:2" x14ac:dyDescent="0.35">
      <c r="A8" s="53"/>
      <c r="B8" s="9"/>
    </row>
    <row r="9" spans="1:2" x14ac:dyDescent="0.35">
      <c r="A9" s="53" t="s">
        <v>8</v>
      </c>
      <c r="B9" s="9" t="s">
        <v>9</v>
      </c>
    </row>
    <row r="10" spans="1:2" x14ac:dyDescent="0.35">
      <c r="A10" s="53" t="s">
        <v>10</v>
      </c>
      <c r="B10" s="9" t="s">
        <v>11</v>
      </c>
    </row>
    <row r="11" spans="1:2" x14ac:dyDescent="0.35">
      <c r="A11" s="53"/>
      <c r="B11" s="9"/>
    </row>
    <row r="12" spans="1:2" ht="56" x14ac:dyDescent="0.35">
      <c r="A12" s="51" t="s">
        <v>12</v>
      </c>
      <c r="B12" s="54" t="s">
        <v>13</v>
      </c>
    </row>
    <row r="13" spans="1:2" x14ac:dyDescent="0.35">
      <c r="A13" s="53" t="s">
        <v>14</v>
      </c>
      <c r="B13" s="9" t="s">
        <v>15</v>
      </c>
    </row>
    <row r="14" spans="1:2" x14ac:dyDescent="0.35">
      <c r="A14" s="9"/>
      <c r="B14" s="5"/>
    </row>
    <row r="15" spans="1:2" ht="17" x14ac:dyDescent="0.45">
      <c r="A15" s="8" t="s">
        <v>16</v>
      </c>
      <c r="B15" s="10"/>
    </row>
    <row r="16" spans="1:2" x14ac:dyDescent="0.35">
      <c r="A16" s="55" t="s">
        <v>17</v>
      </c>
      <c r="B16" s="54" t="s">
        <v>18</v>
      </c>
    </row>
    <row r="17" spans="1:2" x14ac:dyDescent="0.35">
      <c r="A17" s="55">
        <v>0</v>
      </c>
      <c r="B17" s="54" t="s">
        <v>19</v>
      </c>
    </row>
    <row r="18" spans="1:2" x14ac:dyDescent="0.35">
      <c r="A18" s="55" t="s">
        <v>20</v>
      </c>
      <c r="B18" s="54" t="s">
        <v>21</v>
      </c>
    </row>
    <row r="19" spans="1:2" x14ac:dyDescent="0.35">
      <c r="A19" s="55" t="s">
        <v>22</v>
      </c>
      <c r="B19" s="54" t="s">
        <v>23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C5E7E-89D0-4AB6-A133-60A180D664ED}">
  <dimension ref="A1:U13"/>
  <sheetViews>
    <sheetView workbookViewId="0"/>
  </sheetViews>
  <sheetFormatPr defaultColWidth="9.1796875" defaultRowHeight="15.5" x14ac:dyDescent="0.4"/>
  <cols>
    <col min="1" max="1" width="19.26953125" style="101" bestFit="1" customWidth="1"/>
    <col min="2" max="8" width="9.26953125" style="101" bestFit="1" customWidth="1"/>
    <col min="9" max="9" width="10.26953125" style="101" bestFit="1" customWidth="1"/>
    <col min="10" max="10" width="9.26953125" style="101" bestFit="1" customWidth="1"/>
    <col min="11" max="11" width="9.26953125" style="101" customWidth="1"/>
    <col min="12" max="12" width="16.81640625" style="102" customWidth="1"/>
    <col min="13" max="16384" width="9.1796875" style="102"/>
  </cols>
  <sheetData>
    <row r="1" spans="1:21" x14ac:dyDescent="0.4">
      <c r="A1" s="18" t="s">
        <v>282</v>
      </c>
      <c r="L1" s="59" t="s">
        <v>283</v>
      </c>
    </row>
    <row r="2" spans="1:21" ht="16" thickBot="1" x14ac:dyDescent="0.45">
      <c r="A2" s="103"/>
      <c r="B2" s="103"/>
      <c r="C2" s="103"/>
      <c r="D2" s="103"/>
      <c r="E2" s="103"/>
      <c r="F2" s="103"/>
      <c r="G2" s="103"/>
      <c r="H2" s="103"/>
      <c r="I2" s="103"/>
      <c r="J2" s="103"/>
      <c r="L2" s="103"/>
      <c r="M2" s="103"/>
      <c r="N2" s="103"/>
      <c r="O2" s="103"/>
      <c r="P2" s="103"/>
      <c r="Q2" s="103"/>
      <c r="R2" s="103"/>
      <c r="S2" s="103"/>
      <c r="T2" s="103"/>
      <c r="U2" s="103"/>
    </row>
    <row r="3" spans="1:21" ht="16" thickBot="1" x14ac:dyDescent="0.45">
      <c r="A3" s="71" t="s">
        <v>284</v>
      </c>
      <c r="B3" s="72" t="s">
        <v>50</v>
      </c>
      <c r="C3" s="72" t="s">
        <v>51</v>
      </c>
      <c r="D3" s="72" t="s">
        <v>52</v>
      </c>
      <c r="E3" s="73" t="s">
        <v>53</v>
      </c>
      <c r="F3" s="72" t="s">
        <v>54</v>
      </c>
      <c r="G3" s="72" t="s">
        <v>55</v>
      </c>
      <c r="H3" s="104" t="s">
        <v>56</v>
      </c>
      <c r="I3" s="72" t="s">
        <v>57</v>
      </c>
      <c r="J3" s="72" t="s">
        <v>58</v>
      </c>
      <c r="K3" s="105"/>
      <c r="L3" s="71" t="s">
        <v>285</v>
      </c>
      <c r="M3" s="72" t="s">
        <v>50</v>
      </c>
      <c r="N3" s="72" t="s">
        <v>51</v>
      </c>
      <c r="O3" s="72" t="s">
        <v>52</v>
      </c>
      <c r="P3" s="73" t="s">
        <v>53</v>
      </c>
      <c r="Q3" s="72" t="s">
        <v>54</v>
      </c>
      <c r="R3" s="72" t="s">
        <v>55</v>
      </c>
      <c r="S3" s="104" t="s">
        <v>56</v>
      </c>
      <c r="T3" s="72" t="s">
        <v>57</v>
      </c>
      <c r="U3" s="72" t="s">
        <v>58</v>
      </c>
    </row>
    <row r="4" spans="1:21" ht="16.5" thickTop="1" thickBot="1" x14ac:dyDescent="0.45">
      <c r="A4" s="77" t="s">
        <v>14</v>
      </c>
      <c r="B4" s="99">
        <v>162075.27589099994</v>
      </c>
      <c r="C4" s="99">
        <v>159416.6607909984</v>
      </c>
      <c r="D4" s="99">
        <v>158369.32441199807</v>
      </c>
      <c r="E4" s="99">
        <v>157760.34899899841</v>
      </c>
      <c r="F4" s="99">
        <v>157658.73945100055</v>
      </c>
      <c r="G4" s="99">
        <v>159791.9710610006</v>
      </c>
      <c r="H4" s="106">
        <v>161828.03666799844</v>
      </c>
      <c r="I4" s="107">
        <v>168610.76069699856</v>
      </c>
      <c r="J4" s="99">
        <v>184445.98410999877</v>
      </c>
      <c r="K4" s="108"/>
      <c r="L4" s="77" t="s">
        <v>286</v>
      </c>
      <c r="M4" s="99">
        <f>B5/(B5+B4)*100</f>
        <v>6.6335379321762673</v>
      </c>
      <c r="N4" s="99">
        <f t="shared" ref="N4:U4" si="0">C5/(C5+C4)*100</f>
        <v>6.6145794433020448</v>
      </c>
      <c r="O4" s="99">
        <f t="shared" si="0"/>
        <v>6.8457942830246878</v>
      </c>
      <c r="P4" s="99">
        <f t="shared" si="0"/>
        <v>7.1420377449204704</v>
      </c>
      <c r="Q4" s="99">
        <f t="shared" si="0"/>
        <v>7.4327818604872462</v>
      </c>
      <c r="R4" s="99">
        <f t="shared" si="0"/>
        <v>7.9209835734474767</v>
      </c>
      <c r="S4" s="106">
        <f t="shared" si="0"/>
        <v>7.9552474451107882</v>
      </c>
      <c r="T4" s="107">
        <f t="shared" si="0"/>
        <v>7.9381421021193486</v>
      </c>
      <c r="U4" s="99">
        <f t="shared" si="0"/>
        <v>6.5453514974933364</v>
      </c>
    </row>
    <row r="5" spans="1:21" ht="16" thickBot="1" x14ac:dyDescent="0.45">
      <c r="A5" s="83" t="s">
        <v>12</v>
      </c>
      <c r="B5" s="109">
        <v>11515.189359000009</v>
      </c>
      <c r="C5" s="109">
        <v>11291.635900999991</v>
      </c>
      <c r="D5" s="109">
        <v>11638.377540999991</v>
      </c>
      <c r="E5" s="109">
        <v>12133.912265999985</v>
      </c>
      <c r="F5" s="109">
        <v>12659.373829</v>
      </c>
      <c r="G5" s="109">
        <v>13745.906798999993</v>
      </c>
      <c r="H5" s="110">
        <v>13986.479832000014</v>
      </c>
      <c r="I5" s="111">
        <v>14538.661384000017</v>
      </c>
      <c r="J5" s="109">
        <v>12918.178150000009</v>
      </c>
      <c r="K5" s="108"/>
    </row>
    <row r="6" spans="1:21" ht="16" thickBot="1" x14ac:dyDescent="0.45">
      <c r="A6" s="112"/>
      <c r="B6" s="112"/>
      <c r="C6" s="112"/>
      <c r="D6" s="112"/>
      <c r="E6" s="112"/>
      <c r="F6" s="112"/>
      <c r="G6" s="112"/>
      <c r="H6" s="112"/>
      <c r="I6" s="113"/>
      <c r="J6" s="112"/>
      <c r="K6" s="114"/>
      <c r="L6" s="103"/>
      <c r="M6" s="103"/>
      <c r="N6" s="103"/>
      <c r="O6" s="103"/>
      <c r="P6" s="103"/>
      <c r="Q6" s="103"/>
      <c r="R6" s="103"/>
      <c r="S6" s="103"/>
      <c r="T6" s="103"/>
      <c r="U6" s="103"/>
    </row>
    <row r="7" spans="1:21" ht="16" thickBot="1" x14ac:dyDescent="0.45">
      <c r="A7" s="71" t="s">
        <v>287</v>
      </c>
      <c r="B7" s="72" t="s">
        <v>50</v>
      </c>
      <c r="C7" s="72" t="s">
        <v>51</v>
      </c>
      <c r="D7" s="72" t="s">
        <v>52</v>
      </c>
      <c r="E7" s="73" t="s">
        <v>53</v>
      </c>
      <c r="F7" s="72" t="s">
        <v>54</v>
      </c>
      <c r="G7" s="72" t="s">
        <v>55</v>
      </c>
      <c r="H7" s="104" t="s">
        <v>56</v>
      </c>
      <c r="I7" s="72" t="s">
        <v>57</v>
      </c>
      <c r="J7" s="72" t="s">
        <v>58</v>
      </c>
      <c r="K7" s="115"/>
      <c r="L7" s="71" t="s">
        <v>288</v>
      </c>
      <c r="M7" s="72" t="s">
        <v>50</v>
      </c>
      <c r="N7" s="72" t="s">
        <v>51</v>
      </c>
      <c r="O7" s="72" t="s">
        <v>52</v>
      </c>
      <c r="P7" s="73" t="s">
        <v>53</v>
      </c>
      <c r="Q7" s="72" t="s">
        <v>54</v>
      </c>
      <c r="R7" s="72" t="s">
        <v>55</v>
      </c>
      <c r="S7" s="104" t="s">
        <v>56</v>
      </c>
      <c r="T7" s="72" t="s">
        <v>57</v>
      </c>
      <c r="U7" s="72" t="s">
        <v>58</v>
      </c>
    </row>
    <row r="8" spans="1:21" ht="16.5" thickTop="1" thickBot="1" x14ac:dyDescent="0.45">
      <c r="A8" s="77" t="s">
        <v>14</v>
      </c>
      <c r="B8" s="99">
        <v>109539.25572799929</v>
      </c>
      <c r="C8" s="99">
        <v>108746.10673699852</v>
      </c>
      <c r="D8" s="99">
        <v>108039.71769999807</v>
      </c>
      <c r="E8" s="99">
        <v>106650.14482299816</v>
      </c>
      <c r="F8" s="99">
        <v>105696.99325499935</v>
      </c>
      <c r="G8" s="99">
        <v>105109.88405399934</v>
      </c>
      <c r="H8" s="106">
        <v>105719.98768999835</v>
      </c>
      <c r="I8" s="107">
        <v>109779.83631099827</v>
      </c>
      <c r="J8" s="99">
        <v>117800.88389199825</v>
      </c>
      <c r="K8" s="108"/>
      <c r="L8" s="77" t="s">
        <v>286</v>
      </c>
      <c r="M8" s="99">
        <f>B9/(B9+B8)*100</f>
        <v>9.1783066382200502</v>
      </c>
      <c r="N8" s="99">
        <f t="shared" ref="N8:U8" si="1">C9/(C9+C8)*100</f>
        <v>8.7805856977278562</v>
      </c>
      <c r="O8" s="99">
        <f t="shared" si="1"/>
        <v>8.9586007940877614</v>
      </c>
      <c r="P8" s="99">
        <f t="shared" si="1"/>
        <v>9.7181886459771771</v>
      </c>
      <c r="Q8" s="99">
        <f t="shared" si="1"/>
        <v>9.9428625133677198</v>
      </c>
      <c r="R8" s="99">
        <f t="shared" si="1"/>
        <v>10.638113411021632</v>
      </c>
      <c r="S8" s="106">
        <f t="shared" si="1"/>
        <v>10.701569002005639</v>
      </c>
      <c r="T8" s="107">
        <f t="shared" si="1"/>
        <v>10.521448948238914</v>
      </c>
      <c r="U8" s="99">
        <f t="shared" si="1"/>
        <v>8.8729782670991888</v>
      </c>
    </row>
    <row r="9" spans="1:21" ht="16" thickBot="1" x14ac:dyDescent="0.45">
      <c r="A9" s="83" t="s">
        <v>12</v>
      </c>
      <c r="B9" s="109">
        <v>11069.87593799997</v>
      </c>
      <c r="C9" s="109">
        <v>10467.667620999975</v>
      </c>
      <c r="D9" s="109">
        <v>10631.259066999992</v>
      </c>
      <c r="E9" s="109">
        <v>11480.122196999981</v>
      </c>
      <c r="F9" s="109">
        <v>11669.598894000042</v>
      </c>
      <c r="G9" s="109">
        <v>12512.838636999983</v>
      </c>
      <c r="H9" s="110">
        <v>12669.536636999979</v>
      </c>
      <c r="I9" s="111">
        <v>12908.601332</v>
      </c>
      <c r="J9" s="109">
        <v>11470.194710000014</v>
      </c>
      <c r="K9" s="108"/>
    </row>
    <row r="10" spans="1:21" ht="16" thickBot="1" x14ac:dyDescent="0.45">
      <c r="A10" s="116"/>
      <c r="B10" s="116"/>
      <c r="C10" s="116"/>
      <c r="D10" s="116"/>
      <c r="E10" s="116"/>
      <c r="F10" s="116"/>
      <c r="G10" s="116"/>
      <c r="H10" s="116"/>
      <c r="I10" s="113"/>
      <c r="J10" s="116"/>
      <c r="L10" s="103"/>
      <c r="M10" s="103"/>
      <c r="N10" s="103"/>
      <c r="O10" s="103"/>
      <c r="P10" s="103"/>
      <c r="Q10" s="103"/>
      <c r="R10" s="103"/>
      <c r="S10" s="103"/>
      <c r="T10" s="103"/>
      <c r="U10" s="103"/>
    </row>
    <row r="11" spans="1:21" ht="16" thickBot="1" x14ac:dyDescent="0.45">
      <c r="A11" s="71" t="s">
        <v>289</v>
      </c>
      <c r="B11" s="72" t="s">
        <v>50</v>
      </c>
      <c r="C11" s="72" t="s">
        <v>51</v>
      </c>
      <c r="D11" s="72" t="s">
        <v>52</v>
      </c>
      <c r="E11" s="73" t="s">
        <v>53</v>
      </c>
      <c r="F11" s="72" t="s">
        <v>54</v>
      </c>
      <c r="G11" s="72" t="s">
        <v>55</v>
      </c>
      <c r="H11" s="104" t="s">
        <v>56</v>
      </c>
      <c r="I11" s="72" t="s">
        <v>57</v>
      </c>
      <c r="J11" s="72" t="s">
        <v>58</v>
      </c>
      <c r="K11" s="115"/>
      <c r="L11" s="71" t="s">
        <v>290</v>
      </c>
      <c r="M11" s="72" t="s">
        <v>50</v>
      </c>
      <c r="N11" s="72" t="s">
        <v>51</v>
      </c>
      <c r="O11" s="72" t="s">
        <v>52</v>
      </c>
      <c r="P11" s="73" t="s">
        <v>53</v>
      </c>
      <c r="Q11" s="72" t="s">
        <v>54</v>
      </c>
      <c r="R11" s="72" t="s">
        <v>55</v>
      </c>
      <c r="S11" s="104" t="s">
        <v>56</v>
      </c>
      <c r="T11" s="72" t="s">
        <v>57</v>
      </c>
      <c r="U11" s="72" t="s">
        <v>58</v>
      </c>
    </row>
    <row r="12" spans="1:21" ht="16.5" thickTop="1" thickBot="1" x14ac:dyDescent="0.45">
      <c r="A12" s="77" t="s">
        <v>14</v>
      </c>
      <c r="B12" s="99">
        <v>271614.53161900328</v>
      </c>
      <c r="C12" s="99">
        <v>268162.76752800337</v>
      </c>
      <c r="D12" s="99">
        <v>266409.04211200256</v>
      </c>
      <c r="E12" s="99">
        <v>264410.49382200208</v>
      </c>
      <c r="F12" s="99">
        <v>263355.73270600103</v>
      </c>
      <c r="G12" s="99">
        <v>264901.85511500004</v>
      </c>
      <c r="H12" s="106">
        <v>267548.02435800136</v>
      </c>
      <c r="I12" s="107">
        <v>278390.59700799809</v>
      </c>
      <c r="J12" s="99">
        <v>302246.86800200166</v>
      </c>
      <c r="K12" s="108"/>
      <c r="L12" s="77" t="s">
        <v>286</v>
      </c>
      <c r="M12" s="99">
        <f>B13/(B12+B13)*100</f>
        <v>7.6767832225984849</v>
      </c>
      <c r="N12" s="99">
        <f t="shared" ref="N12:U12" si="2">C13/(C12+C13)*100</f>
        <v>7.5052249189566602</v>
      </c>
      <c r="O12" s="99">
        <f t="shared" si="2"/>
        <v>7.714333703737088</v>
      </c>
      <c r="P12" s="99">
        <f t="shared" si="2"/>
        <v>8.1986192646877232</v>
      </c>
      <c r="Q12" s="99">
        <f t="shared" si="2"/>
        <v>8.4568182680132971</v>
      </c>
      <c r="R12" s="99">
        <f t="shared" si="2"/>
        <v>9.0186465429413527</v>
      </c>
      <c r="S12" s="106">
        <f t="shared" si="2"/>
        <v>9.0603842129668166</v>
      </c>
      <c r="T12" s="107">
        <f t="shared" si="2"/>
        <v>8.9744489909685257</v>
      </c>
      <c r="U12" s="99">
        <f t="shared" si="2"/>
        <v>7.4665467190981483</v>
      </c>
    </row>
    <row r="13" spans="1:21" ht="16" thickBot="1" x14ac:dyDescent="0.45">
      <c r="A13" s="83" t="s">
        <v>12</v>
      </c>
      <c r="B13" s="109">
        <v>22585.065297000117</v>
      </c>
      <c r="C13" s="109">
        <v>21759.303522000093</v>
      </c>
      <c r="D13" s="109">
        <v>22269.636608000066</v>
      </c>
      <c r="E13" s="109">
        <v>23614.034463000131</v>
      </c>
      <c r="F13" s="109">
        <v>24328.972722999999</v>
      </c>
      <c r="G13" s="109">
        <v>26258.745436000052</v>
      </c>
      <c r="H13" s="110">
        <v>26656.016469000089</v>
      </c>
      <c r="I13" s="111">
        <v>27447.262716000088</v>
      </c>
      <c r="J13" s="109">
        <v>24388.372860000127</v>
      </c>
      <c r="K13" s="108"/>
      <c r="L13" s="117"/>
      <c r="M13" s="117"/>
    </row>
  </sheetData>
  <hyperlinks>
    <hyperlink ref="L1" location="'Tabell 1A'!A1" display="Källa: Webbtabell 1" xr:uid="{16BC155A-CC20-4E33-AC4C-0A431377794E}"/>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A012D-0AF4-46B3-BD8E-11D847F507B1}">
  <dimension ref="A1:T17"/>
  <sheetViews>
    <sheetView workbookViewId="0"/>
  </sheetViews>
  <sheetFormatPr defaultColWidth="9.1796875" defaultRowHeight="15.5" x14ac:dyDescent="0.4"/>
  <cols>
    <col min="1" max="1" width="10" style="102" customWidth="1"/>
    <col min="2" max="16384" width="9.1796875" style="102"/>
  </cols>
  <sheetData>
    <row r="1" spans="1:20" x14ac:dyDescent="0.4">
      <c r="A1" s="246" t="s">
        <v>291</v>
      </c>
      <c r="C1" s="12"/>
      <c r="D1" s="12"/>
      <c r="E1" s="12"/>
      <c r="F1" s="12"/>
      <c r="G1" s="12"/>
      <c r="L1" s="58" t="s">
        <v>292</v>
      </c>
    </row>
    <row r="2" spans="1:20" ht="16" thickBot="1" x14ac:dyDescent="0.45"/>
    <row r="3" spans="1:20" ht="17.25" customHeight="1" thickBot="1" x14ac:dyDescent="0.45">
      <c r="A3" s="67" t="s">
        <v>111</v>
      </c>
      <c r="B3" s="258" t="s">
        <v>48</v>
      </c>
      <c r="C3" s="259"/>
      <c r="D3" s="259"/>
      <c r="E3" s="259"/>
      <c r="F3" s="259"/>
      <c r="G3" s="259"/>
      <c r="H3" s="259"/>
      <c r="I3" s="259"/>
      <c r="J3" s="260"/>
    </row>
    <row r="4" spans="1:20" ht="16" thickBot="1" x14ac:dyDescent="0.45">
      <c r="A4" s="71" t="s">
        <v>293</v>
      </c>
      <c r="B4" s="72" t="s">
        <v>50</v>
      </c>
      <c r="C4" s="72" t="s">
        <v>51</v>
      </c>
      <c r="D4" s="72" t="s">
        <v>52</v>
      </c>
      <c r="E4" s="73" t="s">
        <v>53</v>
      </c>
      <c r="F4" s="72" t="s">
        <v>54</v>
      </c>
      <c r="G4" s="72" t="s">
        <v>55</v>
      </c>
      <c r="H4" s="74" t="s">
        <v>56</v>
      </c>
      <c r="I4" s="74" t="s">
        <v>57</v>
      </c>
      <c r="J4" s="74" t="s">
        <v>58</v>
      </c>
    </row>
    <row r="5" spans="1:20" ht="16.5" thickTop="1" thickBot="1" x14ac:dyDescent="0.45">
      <c r="A5" s="77" t="s">
        <v>294</v>
      </c>
      <c r="B5" s="99">
        <v>44249.997014999863</v>
      </c>
      <c r="C5" s="99">
        <v>43225.398513999746</v>
      </c>
      <c r="D5" s="99">
        <v>41728.813707999885</v>
      </c>
      <c r="E5" s="99">
        <v>39829.90933299961</v>
      </c>
      <c r="F5" s="99">
        <v>37443.518464999965</v>
      </c>
      <c r="G5" s="99">
        <v>36710.993715999961</v>
      </c>
      <c r="H5" s="106">
        <v>36533.455227999752</v>
      </c>
      <c r="I5" s="106">
        <v>38385.422993999717</v>
      </c>
      <c r="J5" s="106">
        <v>42284.991077999744</v>
      </c>
      <c r="L5" s="118"/>
      <c r="M5" s="118"/>
      <c r="N5" s="118"/>
      <c r="O5" s="118"/>
      <c r="P5" s="118"/>
      <c r="Q5" s="118"/>
      <c r="R5" s="118"/>
      <c r="S5" s="118"/>
      <c r="T5" s="118"/>
    </row>
    <row r="6" spans="1:20" ht="16" thickBot="1" x14ac:dyDescent="0.45">
      <c r="A6" s="83" t="s">
        <v>295</v>
      </c>
      <c r="B6" s="109">
        <v>53990.087821999594</v>
      </c>
      <c r="C6" s="109">
        <v>53830.161646999237</v>
      </c>
      <c r="D6" s="109">
        <v>54170.374549998982</v>
      </c>
      <c r="E6" s="109">
        <v>54239.7396079994</v>
      </c>
      <c r="F6" s="109">
        <v>54552.811300999419</v>
      </c>
      <c r="G6" s="109">
        <v>53537.636339999837</v>
      </c>
      <c r="H6" s="110">
        <v>52558.531473999064</v>
      </c>
      <c r="I6" s="110">
        <v>51815.219477999461</v>
      </c>
      <c r="J6" s="110">
        <v>54110.240414999294</v>
      </c>
      <c r="L6" s="118"/>
      <c r="M6" s="118"/>
      <c r="N6" s="118"/>
      <c r="O6" s="118"/>
      <c r="P6" s="118"/>
      <c r="Q6" s="118"/>
      <c r="R6" s="118"/>
      <c r="S6" s="118"/>
      <c r="T6" s="118"/>
    </row>
    <row r="7" spans="1:20" ht="16" thickBot="1" x14ac:dyDescent="0.45">
      <c r="A7" s="77" t="s">
        <v>296</v>
      </c>
      <c r="B7" s="119">
        <v>35877.918510999982</v>
      </c>
      <c r="C7" s="120">
        <v>36245.642980999633</v>
      </c>
      <c r="D7" s="99">
        <v>36967.530698999712</v>
      </c>
      <c r="E7" s="99">
        <v>37778.763826999428</v>
      </c>
      <c r="F7" s="99">
        <v>39116.59705399994</v>
      </c>
      <c r="G7" s="99">
        <v>41402.996591999952</v>
      </c>
      <c r="H7" s="106">
        <v>42305.867787999508</v>
      </c>
      <c r="I7" s="106">
        <v>44459.993820999589</v>
      </c>
      <c r="J7" s="106">
        <v>46604.909907999579</v>
      </c>
      <c r="L7" s="118"/>
      <c r="M7" s="118"/>
      <c r="N7" s="118"/>
      <c r="O7" s="118"/>
      <c r="P7" s="118"/>
      <c r="Q7" s="118"/>
      <c r="R7" s="118"/>
      <c r="S7" s="118"/>
      <c r="T7" s="118"/>
    </row>
    <row r="8" spans="1:20" ht="16" thickBot="1" x14ac:dyDescent="0.45">
      <c r="A8" s="83" t="s">
        <v>297</v>
      </c>
      <c r="B8" s="109">
        <v>13749.617681999991</v>
      </c>
      <c r="C8" s="109">
        <v>13535.957628999991</v>
      </c>
      <c r="D8" s="109">
        <v>13711.56581700001</v>
      </c>
      <c r="E8" s="109">
        <v>13812.207270000041</v>
      </c>
      <c r="F8" s="109">
        <v>14379.840400999972</v>
      </c>
      <c r="G8" s="109">
        <v>15871.986817000026</v>
      </c>
      <c r="H8" s="110">
        <v>17176.233110999972</v>
      </c>
      <c r="I8" s="110">
        <v>18688.280971000037</v>
      </c>
      <c r="J8" s="110">
        <v>21091.185380999967</v>
      </c>
      <c r="L8" s="118"/>
      <c r="M8" s="118"/>
      <c r="N8" s="118"/>
      <c r="O8" s="118"/>
      <c r="P8" s="118"/>
      <c r="Q8" s="118"/>
      <c r="R8" s="118"/>
      <c r="S8" s="118"/>
      <c r="T8" s="118"/>
    </row>
    <row r="9" spans="1:20" ht="16" thickBot="1" x14ac:dyDescent="0.45">
      <c r="A9" s="77" t="s">
        <v>298</v>
      </c>
      <c r="B9" s="119">
        <v>25722.844220000003</v>
      </c>
      <c r="C9" s="120">
        <v>23871.135920999859</v>
      </c>
      <c r="D9" s="99">
        <v>23429.417178999956</v>
      </c>
      <c r="E9" s="99">
        <v>24233.641226999935</v>
      </c>
      <c r="F9" s="99">
        <v>24825.346058999916</v>
      </c>
      <c r="G9" s="99">
        <v>26014.264394999955</v>
      </c>
      <c r="H9" s="106">
        <v>27240.42889899993</v>
      </c>
      <c r="I9" s="106">
        <v>29800.504816999819</v>
      </c>
      <c r="J9" s="106">
        <v>33272.835477999848</v>
      </c>
      <c r="L9" s="118"/>
      <c r="M9" s="118"/>
      <c r="N9" s="118"/>
      <c r="O9" s="118"/>
      <c r="P9" s="118"/>
      <c r="Q9" s="118"/>
      <c r="R9" s="118"/>
      <c r="S9" s="118"/>
      <c r="T9" s="118"/>
    </row>
    <row r="10" spans="1:20" ht="16" thickBot="1" x14ac:dyDescent="0.45">
      <c r="B10" s="118"/>
      <c r="C10" s="118"/>
      <c r="D10" s="118"/>
      <c r="E10" s="118"/>
      <c r="F10" s="118"/>
      <c r="G10" s="118"/>
      <c r="H10" s="118"/>
      <c r="I10" s="118"/>
      <c r="J10" s="118"/>
      <c r="L10" s="118"/>
      <c r="M10" s="118"/>
      <c r="N10" s="118"/>
      <c r="O10" s="118"/>
      <c r="P10" s="118"/>
      <c r="Q10" s="118"/>
      <c r="R10" s="118"/>
      <c r="S10" s="118"/>
      <c r="T10" s="118"/>
    </row>
    <row r="11" spans="1:20" ht="16" thickBot="1" x14ac:dyDescent="0.45">
      <c r="A11" s="67" t="s">
        <v>46</v>
      </c>
      <c r="B11" s="258" t="s">
        <v>48</v>
      </c>
      <c r="C11" s="259"/>
      <c r="D11" s="259"/>
      <c r="E11" s="259"/>
      <c r="F11" s="259"/>
      <c r="G11" s="259"/>
      <c r="H11" s="259"/>
      <c r="I11" s="259"/>
      <c r="J11" s="260"/>
    </row>
    <row r="12" spans="1:20" ht="16" thickBot="1" x14ac:dyDescent="0.45">
      <c r="A12" s="71" t="s">
        <v>293</v>
      </c>
      <c r="B12" s="72" t="s">
        <v>50</v>
      </c>
      <c r="C12" s="72" t="s">
        <v>51</v>
      </c>
      <c r="D12" s="72" t="s">
        <v>52</v>
      </c>
      <c r="E12" s="73" t="s">
        <v>53</v>
      </c>
      <c r="F12" s="72" t="s">
        <v>54</v>
      </c>
      <c r="G12" s="72" t="s">
        <v>55</v>
      </c>
      <c r="H12" s="74" t="s">
        <v>56</v>
      </c>
      <c r="I12" s="74" t="s">
        <v>57</v>
      </c>
      <c r="J12" s="74" t="s">
        <v>58</v>
      </c>
    </row>
    <row r="13" spans="1:20" ht="16.5" thickTop="1" thickBot="1" x14ac:dyDescent="0.45">
      <c r="A13" s="77" t="s">
        <v>294</v>
      </c>
      <c r="B13" s="99">
        <v>33754.21476000001</v>
      </c>
      <c r="C13" s="99">
        <v>32962.071510999755</v>
      </c>
      <c r="D13" s="99">
        <v>31768.283009999665</v>
      </c>
      <c r="E13" s="99">
        <v>29943.23899299973</v>
      </c>
      <c r="F13" s="99">
        <v>28375.050088999938</v>
      </c>
      <c r="G13" s="99">
        <v>27534.671931999896</v>
      </c>
      <c r="H13" s="106">
        <v>27714.313896999833</v>
      </c>
      <c r="I13" s="106">
        <v>29064.009512999764</v>
      </c>
      <c r="J13" s="106">
        <v>31027.979376999854</v>
      </c>
      <c r="L13" s="118"/>
      <c r="M13" s="118"/>
      <c r="N13" s="118"/>
      <c r="O13" s="118"/>
      <c r="P13" s="118"/>
      <c r="Q13" s="118"/>
      <c r="R13" s="118"/>
      <c r="S13" s="118"/>
      <c r="T13" s="118"/>
    </row>
    <row r="14" spans="1:20" ht="16" thickBot="1" x14ac:dyDescent="0.45">
      <c r="A14" s="83" t="s">
        <v>295</v>
      </c>
      <c r="B14" s="109">
        <v>40467.032154999804</v>
      </c>
      <c r="C14" s="109">
        <v>40144.45826899934</v>
      </c>
      <c r="D14" s="109">
        <v>39890.984716999454</v>
      </c>
      <c r="E14" s="109">
        <v>39973.344540999467</v>
      </c>
      <c r="F14" s="109">
        <v>39714.715274999769</v>
      </c>
      <c r="G14" s="109">
        <v>39017.359090999991</v>
      </c>
      <c r="H14" s="110">
        <v>37794.945871999567</v>
      </c>
      <c r="I14" s="110">
        <v>37909.74370399944</v>
      </c>
      <c r="J14" s="110">
        <v>38936.094727999414</v>
      </c>
      <c r="L14" s="118"/>
      <c r="M14" s="118"/>
      <c r="N14" s="118"/>
      <c r="O14" s="118"/>
      <c r="P14" s="118"/>
      <c r="Q14" s="118"/>
      <c r="R14" s="118"/>
      <c r="S14" s="118"/>
      <c r="T14" s="118"/>
    </row>
    <row r="15" spans="1:20" ht="16" thickBot="1" x14ac:dyDescent="0.45">
      <c r="A15" s="77" t="s">
        <v>296</v>
      </c>
      <c r="B15" s="119">
        <v>27935.491787999861</v>
      </c>
      <c r="C15" s="120">
        <v>27965.988425999458</v>
      </c>
      <c r="D15" s="99">
        <v>28402.909726999631</v>
      </c>
      <c r="E15" s="99">
        <v>29168.699535999476</v>
      </c>
      <c r="F15" s="99">
        <v>29579.296071999837</v>
      </c>
      <c r="G15" s="99">
        <v>30805.407721999811</v>
      </c>
      <c r="H15" s="106">
        <v>31276.280954999442</v>
      </c>
      <c r="I15" s="106">
        <v>32050.176912999421</v>
      </c>
      <c r="J15" s="106">
        <v>32948.649572999471</v>
      </c>
      <c r="L15" s="118"/>
      <c r="M15" s="118"/>
      <c r="N15" s="118"/>
      <c r="O15" s="118"/>
      <c r="P15" s="118"/>
      <c r="Q15" s="118"/>
      <c r="R15" s="118"/>
      <c r="S15" s="118"/>
      <c r="T15" s="118"/>
    </row>
    <row r="16" spans="1:20" ht="16" thickBot="1" x14ac:dyDescent="0.45">
      <c r="A16" s="83" t="s">
        <v>297</v>
      </c>
      <c r="B16" s="109">
        <v>8441.7582699999748</v>
      </c>
      <c r="C16" s="109">
        <v>8346.7531130000643</v>
      </c>
      <c r="D16" s="109">
        <v>8705.8930300000629</v>
      </c>
      <c r="E16" s="109">
        <v>8765.3846170000634</v>
      </c>
      <c r="F16" s="109">
        <v>9125.161396999958</v>
      </c>
      <c r="G16" s="109">
        <v>9457.1412449999661</v>
      </c>
      <c r="H16" s="110">
        <v>10090.454456000052</v>
      </c>
      <c r="I16" s="110">
        <v>10900.72235000004</v>
      </c>
      <c r="J16" s="110">
        <v>11951.035436000013</v>
      </c>
      <c r="L16" s="118"/>
      <c r="M16" s="118"/>
      <c r="N16" s="118"/>
      <c r="O16" s="118"/>
      <c r="P16" s="118"/>
      <c r="Q16" s="118"/>
      <c r="R16" s="118"/>
      <c r="S16" s="118"/>
      <c r="T16" s="118"/>
    </row>
    <row r="17" spans="1:20" ht="16" thickBot="1" x14ac:dyDescent="0.45">
      <c r="A17" s="77" t="s">
        <v>298</v>
      </c>
      <c r="B17" s="119">
        <v>10010.634692999993</v>
      </c>
      <c r="C17" s="120">
        <v>9794.5030390000284</v>
      </c>
      <c r="D17" s="99">
        <v>9902.9062830000585</v>
      </c>
      <c r="E17" s="99">
        <v>10279.599333000042</v>
      </c>
      <c r="F17" s="99">
        <v>10572.369316000011</v>
      </c>
      <c r="G17" s="99">
        <v>10808.142701000022</v>
      </c>
      <c r="H17" s="106">
        <v>11513.529147000041</v>
      </c>
      <c r="I17" s="106">
        <v>12763.785163000017</v>
      </c>
      <c r="J17" s="106">
        <v>14407.319488000012</v>
      </c>
      <c r="L17" s="118"/>
      <c r="M17" s="118"/>
      <c r="N17" s="118"/>
      <c r="O17" s="118"/>
      <c r="P17" s="118"/>
      <c r="Q17" s="118"/>
      <c r="R17" s="118"/>
      <c r="S17" s="118"/>
      <c r="T17" s="118"/>
    </row>
  </sheetData>
  <mergeCells count="2">
    <mergeCell ref="B3:J3"/>
    <mergeCell ref="B11:J11"/>
  </mergeCells>
  <hyperlinks>
    <hyperlink ref="L1" location="'Tabell 2'!A1" display="Källa: Webbtabell 2" xr:uid="{DF947787-6DEB-4C02-A65F-D816EA1ED024}"/>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A22ED-7084-416D-8FE4-26DE93A2D495}">
  <dimension ref="A1:R25"/>
  <sheetViews>
    <sheetView workbookViewId="0"/>
  </sheetViews>
  <sheetFormatPr defaultColWidth="9.1796875" defaultRowHeight="15.5" x14ac:dyDescent="0.4"/>
  <cols>
    <col min="1" max="1" width="24.54296875" style="102" customWidth="1"/>
    <col min="2" max="10" width="9.1796875" style="102" customWidth="1"/>
    <col min="11" max="11" width="9.1796875" style="102"/>
    <col min="12" max="12" width="11.453125" style="102" customWidth="1"/>
    <col min="13" max="13" width="9.1796875" style="102"/>
    <col min="14" max="14" width="10.54296875" style="102" bestFit="1" customWidth="1"/>
    <col min="15" max="15" width="9.26953125" style="102" bestFit="1" customWidth="1"/>
    <col min="16" max="16" width="9.1796875" style="102"/>
    <col min="17" max="17" width="16.7265625" style="102" bestFit="1" customWidth="1"/>
    <col min="18" max="16384" width="9.1796875" style="102"/>
  </cols>
  <sheetData>
    <row r="1" spans="1:18" x14ac:dyDescent="0.4">
      <c r="A1" s="18" t="s">
        <v>299</v>
      </c>
      <c r="L1" s="58" t="s">
        <v>300</v>
      </c>
    </row>
    <row r="2" spans="1:18" ht="16" thickBot="1" x14ac:dyDescent="0.45">
      <c r="A2" s="3"/>
      <c r="B2" s="121"/>
      <c r="C2" s="121"/>
      <c r="D2" s="121"/>
      <c r="E2" s="121"/>
      <c r="F2" s="121"/>
      <c r="G2" s="121"/>
      <c r="H2" s="121"/>
      <c r="I2" s="121"/>
      <c r="J2" s="121"/>
    </row>
    <row r="3" spans="1:18" ht="16" thickBot="1" x14ac:dyDescent="0.45">
      <c r="A3" s="67" t="s">
        <v>271</v>
      </c>
      <c r="B3" s="258" t="s">
        <v>301</v>
      </c>
      <c r="C3" s="259"/>
      <c r="D3" s="259"/>
      <c r="E3" s="259"/>
      <c r="F3" s="259"/>
      <c r="G3" s="259"/>
      <c r="H3" s="259"/>
      <c r="I3" s="259"/>
      <c r="J3" s="260"/>
      <c r="L3" s="121"/>
      <c r="M3" s="121"/>
      <c r="N3" s="121"/>
      <c r="O3" s="121"/>
      <c r="P3" s="121"/>
      <c r="Q3" s="121"/>
    </row>
    <row r="4" spans="1:18" ht="16" thickBot="1" x14ac:dyDescent="0.45">
      <c r="A4" s="71" t="s">
        <v>302</v>
      </c>
      <c r="B4" s="72" t="s">
        <v>50</v>
      </c>
      <c r="C4" s="72" t="s">
        <v>51</v>
      </c>
      <c r="D4" s="72" t="s">
        <v>52</v>
      </c>
      <c r="E4" s="73" t="s">
        <v>53</v>
      </c>
      <c r="F4" s="72" t="s">
        <v>54</v>
      </c>
      <c r="G4" s="72" t="s">
        <v>55</v>
      </c>
      <c r="H4" s="104" t="s">
        <v>56</v>
      </c>
      <c r="I4" s="72" t="s">
        <v>57</v>
      </c>
      <c r="J4" s="72" t="s">
        <v>58</v>
      </c>
      <c r="K4" s="122"/>
      <c r="L4" s="123"/>
      <c r="M4" s="72" t="s">
        <v>303</v>
      </c>
      <c r="N4" s="72" t="s">
        <v>304</v>
      </c>
      <c r="O4" s="72" t="s">
        <v>0</v>
      </c>
      <c r="P4" s="72" t="s">
        <v>305</v>
      </c>
      <c r="Q4" s="72" t="s">
        <v>306</v>
      </c>
    </row>
    <row r="5" spans="1:18" ht="16.5" thickTop="1" thickBot="1" x14ac:dyDescent="0.45">
      <c r="A5" s="77" t="s">
        <v>42</v>
      </c>
      <c r="B5" s="78">
        <v>77233.407540000277</v>
      </c>
      <c r="C5" s="78">
        <v>77647.683052000531</v>
      </c>
      <c r="D5" s="78">
        <v>79361.754357998492</v>
      </c>
      <c r="E5" s="78">
        <v>81400.496849998919</v>
      </c>
      <c r="F5" s="78">
        <v>82919.36604900095</v>
      </c>
      <c r="G5" s="78">
        <v>84829.68052600084</v>
      </c>
      <c r="H5" s="79">
        <v>86079.534728999686</v>
      </c>
      <c r="I5" s="124">
        <v>87329.724021999078</v>
      </c>
      <c r="J5" s="78">
        <v>92250.645702999289</v>
      </c>
      <c r="L5" s="77" t="s">
        <v>0</v>
      </c>
      <c r="M5" s="99">
        <f>J5+J6+J12+J13</f>
        <v>247405.37584399691</v>
      </c>
      <c r="N5" s="99">
        <f>J7+J14</f>
        <v>79229.865017999226</v>
      </c>
      <c r="O5" s="99">
        <f>M5+N5</f>
        <v>326635.24086199614</v>
      </c>
      <c r="P5" s="77" t="s">
        <v>0</v>
      </c>
      <c r="Q5" s="125">
        <f>N5/O5</f>
        <v>0.24256373809791687</v>
      </c>
    </row>
    <row r="6" spans="1:18" ht="16" thickBot="1" x14ac:dyDescent="0.45">
      <c r="A6" s="83" t="s">
        <v>43</v>
      </c>
      <c r="B6" s="84">
        <v>45518.916294999457</v>
      </c>
      <c r="C6" s="84">
        <v>47177.769461999262</v>
      </c>
      <c r="D6" s="84">
        <v>47774.944550999433</v>
      </c>
      <c r="E6" s="84">
        <v>47993.406384999471</v>
      </c>
      <c r="F6" s="84">
        <v>47821.951047999486</v>
      </c>
      <c r="G6" s="84">
        <v>48539.071095999789</v>
      </c>
      <c r="H6" s="85">
        <v>48743.325874999486</v>
      </c>
      <c r="I6" s="126">
        <v>50469.948741999375</v>
      </c>
      <c r="J6" s="84">
        <v>56030.833623999388</v>
      </c>
      <c r="L6" s="83" t="s">
        <v>111</v>
      </c>
      <c r="M6" s="109">
        <f>J5+J6</f>
        <v>148281.47932699867</v>
      </c>
      <c r="N6" s="109">
        <f>J7</f>
        <v>49082.68293299964</v>
      </c>
      <c r="O6" s="109">
        <f>M6+N6</f>
        <v>197364.16225999832</v>
      </c>
      <c r="P6" s="83" t="s">
        <v>111</v>
      </c>
      <c r="Q6" s="127">
        <f>N6/O6</f>
        <v>0.24869095975155006</v>
      </c>
      <c r="R6" s="117"/>
    </row>
    <row r="7" spans="1:18" ht="16" thickBot="1" x14ac:dyDescent="0.45">
      <c r="A7" s="77" t="s">
        <v>44</v>
      </c>
      <c r="B7" s="87">
        <v>50838.141414999773</v>
      </c>
      <c r="C7" s="88">
        <v>45882.844177999526</v>
      </c>
      <c r="D7" s="78">
        <v>42871.003043999786</v>
      </c>
      <c r="E7" s="78">
        <v>40500.358029999647</v>
      </c>
      <c r="F7" s="78">
        <v>39576.796182999948</v>
      </c>
      <c r="G7" s="78">
        <v>40169.126237999968</v>
      </c>
      <c r="H7" s="79">
        <v>40991.655895999778</v>
      </c>
      <c r="I7" s="124">
        <v>45349.749316999711</v>
      </c>
      <c r="J7" s="87">
        <v>49082.68293299964</v>
      </c>
      <c r="L7" s="77" t="s">
        <v>46</v>
      </c>
      <c r="M7" s="119">
        <f>J12+J13</f>
        <v>99123.896516998226</v>
      </c>
      <c r="N7" s="120">
        <f>J14</f>
        <v>30147.182084999589</v>
      </c>
      <c r="O7" s="99">
        <f>M7+N7</f>
        <v>129271.07860199781</v>
      </c>
      <c r="P7" s="77" t="s">
        <v>46</v>
      </c>
      <c r="Q7" s="125">
        <f>N7/O7</f>
        <v>0.23320902409901978</v>
      </c>
      <c r="R7" s="117"/>
    </row>
    <row r="8" spans="1:18" x14ac:dyDescent="0.4">
      <c r="A8" s="128"/>
      <c r="B8" s="108"/>
      <c r="C8" s="108"/>
      <c r="D8" s="108"/>
      <c r="E8" s="108"/>
      <c r="F8" s="108"/>
      <c r="G8" s="108"/>
      <c r="H8" s="108"/>
      <c r="I8" s="128"/>
      <c r="J8" s="108"/>
      <c r="L8" s="117"/>
      <c r="M8" s="82"/>
      <c r="N8" s="82"/>
      <c r="O8" s="82"/>
      <c r="P8" s="117"/>
      <c r="Q8" s="129"/>
      <c r="R8" s="117"/>
    </row>
    <row r="9" spans="1:18" ht="16" thickBot="1" x14ac:dyDescent="0.45">
      <c r="A9" s="128"/>
      <c r="B9" s="108"/>
      <c r="C9" s="108"/>
      <c r="D9" s="108"/>
      <c r="E9" s="108"/>
      <c r="F9" s="108"/>
      <c r="G9" s="108"/>
      <c r="H9" s="108"/>
      <c r="I9" s="128"/>
      <c r="J9" s="108"/>
      <c r="L9" s="117"/>
      <c r="M9" s="82"/>
      <c r="N9" s="82"/>
      <c r="O9" s="82"/>
      <c r="P9" s="117"/>
      <c r="Q9" s="129"/>
      <c r="R9" s="117"/>
    </row>
    <row r="10" spans="1:18" ht="16" thickBot="1" x14ac:dyDescent="0.45">
      <c r="A10" s="67" t="s">
        <v>276</v>
      </c>
      <c r="B10" s="258" t="s">
        <v>301</v>
      </c>
      <c r="C10" s="259"/>
      <c r="D10" s="259"/>
      <c r="E10" s="259"/>
      <c r="F10" s="259"/>
      <c r="G10" s="259"/>
      <c r="H10" s="259"/>
      <c r="I10" s="259"/>
      <c r="J10" s="260"/>
      <c r="L10" s="117"/>
      <c r="M10" s="117"/>
      <c r="N10" s="117"/>
      <c r="O10" s="117"/>
      <c r="P10" s="117"/>
      <c r="Q10" s="117"/>
      <c r="R10" s="117"/>
    </row>
    <row r="11" spans="1:18" ht="16" thickBot="1" x14ac:dyDescent="0.45">
      <c r="A11" s="71" t="s">
        <v>302</v>
      </c>
      <c r="B11" s="72" t="s">
        <v>50</v>
      </c>
      <c r="C11" s="72" t="s">
        <v>51</v>
      </c>
      <c r="D11" s="72" t="s">
        <v>52</v>
      </c>
      <c r="E11" s="73" t="s">
        <v>53</v>
      </c>
      <c r="F11" s="72" t="s">
        <v>54</v>
      </c>
      <c r="G11" s="72" t="s">
        <v>55</v>
      </c>
      <c r="H11" s="104" t="s">
        <v>56</v>
      </c>
      <c r="I11" s="72" t="s">
        <v>57</v>
      </c>
      <c r="J11" s="72" t="s">
        <v>58</v>
      </c>
    </row>
    <row r="12" spans="1:18" ht="16.5" thickTop="1" thickBot="1" x14ac:dyDescent="0.45">
      <c r="A12" s="77" t="s">
        <v>42</v>
      </c>
      <c r="B12" s="78">
        <v>49579.288558999484</v>
      </c>
      <c r="C12" s="78">
        <v>50188.493947999043</v>
      </c>
      <c r="D12" s="78">
        <v>50602.957814998561</v>
      </c>
      <c r="E12" s="78">
        <v>51027.594860998659</v>
      </c>
      <c r="F12" s="78">
        <v>51254.670890999601</v>
      </c>
      <c r="G12" s="78">
        <v>51393.791499999417</v>
      </c>
      <c r="H12" s="79">
        <v>51571.745477998455</v>
      </c>
      <c r="I12" s="124">
        <v>52191.572936998899</v>
      </c>
      <c r="J12" s="78">
        <v>54552.979530998935</v>
      </c>
    </row>
    <row r="13" spans="1:18" ht="16" thickBot="1" x14ac:dyDescent="0.45">
      <c r="A13" s="83" t="s">
        <v>43</v>
      </c>
      <c r="B13" s="84">
        <v>37034.521641999447</v>
      </c>
      <c r="C13" s="84">
        <v>37738.628088998783</v>
      </c>
      <c r="D13" s="84">
        <v>38549.371100999233</v>
      </c>
      <c r="E13" s="84">
        <v>39293.117809999108</v>
      </c>
      <c r="F13" s="84">
        <v>39513.797612999399</v>
      </c>
      <c r="G13" s="84">
        <v>40053.319459999555</v>
      </c>
      <c r="H13" s="85">
        <v>40283.514037999113</v>
      </c>
      <c r="I13" s="126">
        <v>41876.863347999075</v>
      </c>
      <c r="J13" s="84">
        <v>44570.916985999291</v>
      </c>
    </row>
    <row r="14" spans="1:18" ht="16" thickBot="1" x14ac:dyDescent="0.45">
      <c r="A14" s="77" t="s">
        <v>44</v>
      </c>
      <c r="B14" s="87">
        <v>33995.321464999863</v>
      </c>
      <c r="C14" s="88">
        <v>31286.652320999703</v>
      </c>
      <c r="D14" s="78">
        <v>29518.647850999783</v>
      </c>
      <c r="E14" s="78">
        <v>27809.554348999718</v>
      </c>
      <c r="F14" s="78">
        <v>26598.123644999876</v>
      </c>
      <c r="G14" s="78">
        <v>26175.611730999794</v>
      </c>
      <c r="H14" s="79">
        <v>26534.264810999714</v>
      </c>
      <c r="I14" s="124">
        <v>28620.001357999656</v>
      </c>
      <c r="J14" s="87">
        <v>30147.182084999589</v>
      </c>
    </row>
    <row r="25" spans="15:15" x14ac:dyDescent="0.4">
      <c r="O25" s="118"/>
    </row>
  </sheetData>
  <mergeCells count="2">
    <mergeCell ref="B3:J3"/>
    <mergeCell ref="B10:J10"/>
  </mergeCells>
  <hyperlinks>
    <hyperlink ref="L1" location="'Tabell 3'!A1" display="Källa: Webbtabell 3" xr:uid="{0E0170B6-AA31-491A-908B-8E3C6C7B9C65}"/>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D244-1577-4793-8192-8680FCDC04DC}">
  <dimension ref="A1:V17"/>
  <sheetViews>
    <sheetView workbookViewId="0"/>
  </sheetViews>
  <sheetFormatPr defaultColWidth="9.1796875" defaultRowHeight="15.5" x14ac:dyDescent="0.4"/>
  <cols>
    <col min="1" max="1" width="15.54296875" style="130" customWidth="1"/>
    <col min="2" max="10" width="9.26953125" style="130" bestFit="1" customWidth="1"/>
    <col min="11" max="12" width="8.54296875" style="102" customWidth="1"/>
    <col min="13" max="13" width="16.453125" style="102" customWidth="1"/>
    <col min="14" max="22" width="9.26953125" style="102" bestFit="1" customWidth="1"/>
    <col min="23" max="16384" width="9.1796875" style="102"/>
  </cols>
  <sheetData>
    <row r="1" spans="1:22" x14ac:dyDescent="0.4">
      <c r="A1" s="18" t="s">
        <v>307</v>
      </c>
      <c r="M1" s="58" t="s">
        <v>300</v>
      </c>
    </row>
    <row r="2" spans="1:22" ht="16" thickBot="1" x14ac:dyDescent="0.45">
      <c r="A2" s="63"/>
      <c r="B2" s="64"/>
      <c r="C2" s="64"/>
      <c r="D2" s="64"/>
      <c r="E2" s="65"/>
      <c r="F2" s="64"/>
      <c r="G2" s="64"/>
      <c r="H2" s="66"/>
      <c r="I2" s="63"/>
      <c r="J2" s="64"/>
    </row>
    <row r="3" spans="1:22" ht="17.25" customHeight="1" thickBot="1" x14ac:dyDescent="0.45">
      <c r="A3" s="67"/>
      <c r="B3" s="258" t="s">
        <v>308</v>
      </c>
      <c r="C3" s="259"/>
      <c r="D3" s="259"/>
      <c r="E3" s="259"/>
      <c r="F3" s="259"/>
      <c r="G3" s="259"/>
      <c r="H3" s="259"/>
      <c r="I3" s="259"/>
      <c r="J3" s="260"/>
      <c r="K3" s="130"/>
      <c r="L3" s="130"/>
    </row>
    <row r="4" spans="1:22" ht="16" thickBot="1" x14ac:dyDescent="0.45">
      <c r="A4" s="131" t="s">
        <v>289</v>
      </c>
      <c r="B4" s="132" t="s">
        <v>50</v>
      </c>
      <c r="C4" s="132" t="s">
        <v>51</v>
      </c>
      <c r="D4" s="132" t="s">
        <v>52</v>
      </c>
      <c r="E4" s="132" t="s">
        <v>53</v>
      </c>
      <c r="F4" s="132" t="s">
        <v>54</v>
      </c>
      <c r="G4" s="132" t="s">
        <v>55</v>
      </c>
      <c r="H4" s="132" t="s">
        <v>56</v>
      </c>
      <c r="I4" s="132" t="s">
        <v>57</v>
      </c>
      <c r="J4" s="133" t="s">
        <v>58</v>
      </c>
      <c r="K4" s="115"/>
      <c r="L4" s="115"/>
      <c r="M4" s="67"/>
      <c r="N4" s="258" t="s">
        <v>290</v>
      </c>
      <c r="O4" s="259"/>
      <c r="P4" s="259"/>
      <c r="Q4" s="259"/>
      <c r="R4" s="259"/>
      <c r="S4" s="259"/>
      <c r="T4" s="259"/>
      <c r="U4" s="259"/>
      <c r="V4" s="260"/>
    </row>
    <row r="5" spans="1:22" ht="16" thickBot="1" x14ac:dyDescent="0.45">
      <c r="A5" s="77" t="s">
        <v>67</v>
      </c>
      <c r="B5" s="99">
        <v>118531.84547700218</v>
      </c>
      <c r="C5" s="99">
        <v>119494.42469300344</v>
      </c>
      <c r="D5" s="99">
        <v>120663.25361800237</v>
      </c>
      <c r="E5" s="99">
        <v>122787.91843100426</v>
      </c>
      <c r="F5" s="99">
        <v>124489.59859000343</v>
      </c>
      <c r="G5" s="99">
        <v>126483.75989300285</v>
      </c>
      <c r="H5" s="106">
        <v>127081.8057070052</v>
      </c>
      <c r="I5" s="99">
        <v>128067.55467300361</v>
      </c>
      <c r="J5" s="99">
        <v>134195.49074300405</v>
      </c>
      <c r="K5" s="134"/>
      <c r="L5" s="134"/>
      <c r="M5" s="131"/>
      <c r="N5" s="132" t="s">
        <v>50</v>
      </c>
      <c r="O5" s="132" t="s">
        <v>51</v>
      </c>
      <c r="P5" s="132" t="s">
        <v>52</v>
      </c>
      <c r="Q5" s="132" t="s">
        <v>53</v>
      </c>
      <c r="R5" s="132" t="s">
        <v>54</v>
      </c>
      <c r="S5" s="132" t="s">
        <v>55</v>
      </c>
      <c r="T5" s="132" t="s">
        <v>56</v>
      </c>
      <c r="U5" s="132" t="s">
        <v>57</v>
      </c>
      <c r="V5" s="133" t="s">
        <v>58</v>
      </c>
    </row>
    <row r="6" spans="1:22" ht="16" thickBot="1" x14ac:dyDescent="0.45">
      <c r="A6" s="83" t="s">
        <v>68</v>
      </c>
      <c r="B6" s="109">
        <v>8280.8506219999908</v>
      </c>
      <c r="C6" s="109">
        <v>8341.7523069999843</v>
      </c>
      <c r="D6" s="109">
        <v>9301.4585549999938</v>
      </c>
      <c r="E6" s="109">
        <v>9640.1732799999918</v>
      </c>
      <c r="F6" s="109">
        <v>9684.4383499999803</v>
      </c>
      <c r="G6" s="109">
        <v>9739.7121329999827</v>
      </c>
      <c r="H6" s="110">
        <v>10569.474500000008</v>
      </c>
      <c r="I6" s="109">
        <v>11453.742285999981</v>
      </c>
      <c r="J6" s="109">
        <v>12608.134490999979</v>
      </c>
      <c r="K6" s="117"/>
      <c r="L6" s="117"/>
      <c r="M6" s="77" t="s">
        <v>67</v>
      </c>
      <c r="N6" s="99">
        <f t="shared" ref="N6:V7" si="0">B5/B$7*100</f>
        <v>93.470014535819402</v>
      </c>
      <c r="O6" s="99">
        <f t="shared" si="0"/>
        <v>93.474654434479959</v>
      </c>
      <c r="P6" s="99">
        <f t="shared" si="0"/>
        <v>92.843089174376587</v>
      </c>
      <c r="Q6" s="99">
        <f t="shared" si="0"/>
        <v>92.720446881440964</v>
      </c>
      <c r="R6" s="99">
        <f t="shared" si="0"/>
        <v>92.782181582322764</v>
      </c>
      <c r="S6" s="99">
        <f t="shared" si="0"/>
        <v>92.850195353164793</v>
      </c>
      <c r="T6" s="106">
        <f t="shared" si="0"/>
        <v>92.321557428236488</v>
      </c>
      <c r="U6" s="99">
        <f t="shared" si="0"/>
        <v>91.790685339343625</v>
      </c>
      <c r="V6" s="99">
        <f t="shared" si="0"/>
        <v>91.411564618451152</v>
      </c>
    </row>
    <row r="7" spans="1:22" ht="16" thickBot="1" x14ac:dyDescent="0.45">
      <c r="A7" s="77" t="s">
        <v>309</v>
      </c>
      <c r="B7" s="99">
        <v>126812.69609900257</v>
      </c>
      <c r="C7" s="99">
        <v>127836.17700000353</v>
      </c>
      <c r="D7" s="99">
        <v>129964.71217300229</v>
      </c>
      <c r="E7" s="99">
        <v>132428.09171100063</v>
      </c>
      <c r="F7" s="99">
        <v>134174.03693999979</v>
      </c>
      <c r="G7" s="99">
        <v>136223.47202599791</v>
      </c>
      <c r="H7" s="106">
        <v>137651.28020699671</v>
      </c>
      <c r="I7" s="99">
        <v>139521.29695899642</v>
      </c>
      <c r="J7" s="99">
        <v>146803.62523399704</v>
      </c>
      <c r="K7" s="117"/>
      <c r="L7" s="117"/>
      <c r="M7" s="83" t="s">
        <v>68</v>
      </c>
      <c r="N7" s="109">
        <f t="shared" si="0"/>
        <v>6.5299854641802879</v>
      </c>
      <c r="O7" s="109">
        <f t="shared" si="0"/>
        <v>6.5253455655199648</v>
      </c>
      <c r="P7" s="109">
        <f t="shared" si="0"/>
        <v>7.1569108256234779</v>
      </c>
      <c r="Q7" s="109">
        <f t="shared" si="0"/>
        <v>7.2795531185617737</v>
      </c>
      <c r="R7" s="109">
        <f t="shared" si="0"/>
        <v>7.2178184176799318</v>
      </c>
      <c r="S7" s="109">
        <f t="shared" si="0"/>
        <v>7.149804646838823</v>
      </c>
      <c r="T7" s="110">
        <f t="shared" si="0"/>
        <v>7.6784425717696809</v>
      </c>
      <c r="U7" s="109">
        <f t="shared" si="0"/>
        <v>8.2093146606615139</v>
      </c>
      <c r="V7" s="109">
        <f t="shared" si="0"/>
        <v>8.5884353815536194</v>
      </c>
    </row>
    <row r="8" spans="1:22" ht="17.25" customHeight="1" thickBot="1" x14ac:dyDescent="0.45"/>
    <row r="9" spans="1:22" ht="16" thickBot="1" x14ac:dyDescent="0.45">
      <c r="A9" s="131" t="s">
        <v>310</v>
      </c>
      <c r="B9" s="132" t="s">
        <v>50</v>
      </c>
      <c r="C9" s="132" t="s">
        <v>51</v>
      </c>
      <c r="D9" s="132" t="s">
        <v>52</v>
      </c>
      <c r="E9" s="132" t="s">
        <v>53</v>
      </c>
      <c r="F9" s="132" t="s">
        <v>54</v>
      </c>
      <c r="G9" s="132" t="s">
        <v>55</v>
      </c>
      <c r="H9" s="132" t="s">
        <v>56</v>
      </c>
      <c r="I9" s="132" t="s">
        <v>57</v>
      </c>
      <c r="J9" s="133" t="s">
        <v>58</v>
      </c>
      <c r="M9" s="67"/>
      <c r="N9" s="258" t="s">
        <v>285</v>
      </c>
      <c r="O9" s="259"/>
      <c r="P9" s="259"/>
      <c r="Q9" s="259"/>
      <c r="R9" s="259"/>
      <c r="S9" s="259"/>
      <c r="T9" s="259"/>
      <c r="U9" s="259"/>
      <c r="V9" s="260"/>
    </row>
    <row r="10" spans="1:22" ht="16" thickBot="1" x14ac:dyDescent="0.45">
      <c r="A10" s="77" t="s">
        <v>67</v>
      </c>
      <c r="B10" s="99">
        <v>70158.898416000215</v>
      </c>
      <c r="C10" s="99">
        <v>70619.343877998792</v>
      </c>
      <c r="D10" s="99">
        <v>71669.672236998565</v>
      </c>
      <c r="E10" s="99">
        <v>73516.59490999885</v>
      </c>
      <c r="F10" s="99">
        <v>75063.504010000717</v>
      </c>
      <c r="G10" s="99">
        <v>76987.334728000613</v>
      </c>
      <c r="H10" s="106">
        <v>77537.276526998918</v>
      </c>
      <c r="I10" s="99">
        <v>78107.922936998875</v>
      </c>
      <c r="J10" s="99">
        <v>82172.875636998899</v>
      </c>
      <c r="M10" s="131"/>
      <c r="N10" s="132" t="s">
        <v>50</v>
      </c>
      <c r="O10" s="132" t="s">
        <v>51</v>
      </c>
      <c r="P10" s="132" t="s">
        <v>52</v>
      </c>
      <c r="Q10" s="132" t="s">
        <v>53</v>
      </c>
      <c r="R10" s="132" t="s">
        <v>54</v>
      </c>
      <c r="S10" s="132" t="s">
        <v>55</v>
      </c>
      <c r="T10" s="132" t="s">
        <v>56</v>
      </c>
      <c r="U10" s="132" t="s">
        <v>57</v>
      </c>
      <c r="V10" s="133" t="s">
        <v>58</v>
      </c>
    </row>
    <row r="11" spans="1:22" ht="16" thickBot="1" x14ac:dyDescent="0.45">
      <c r="A11" s="83" t="s">
        <v>68</v>
      </c>
      <c r="B11" s="109">
        <v>7074.509124000002</v>
      </c>
      <c r="C11" s="109">
        <v>7028.3391739999952</v>
      </c>
      <c r="D11" s="109">
        <v>7692.0821209999995</v>
      </c>
      <c r="E11" s="109">
        <v>7883.9019400000025</v>
      </c>
      <c r="F11" s="109">
        <v>7855.8620389999905</v>
      </c>
      <c r="G11" s="109">
        <v>7842.3457979999948</v>
      </c>
      <c r="H11" s="110">
        <v>8542.2582019999991</v>
      </c>
      <c r="I11" s="109">
        <v>9221.8010849999901</v>
      </c>
      <c r="J11" s="109">
        <v>10077.770065999986</v>
      </c>
      <c r="M11" s="77" t="s">
        <v>67</v>
      </c>
      <c r="N11" s="99">
        <f>B10/(B$10+B$11)*100</f>
        <v>90.840091937758899</v>
      </c>
      <c r="O11" s="99">
        <f t="shared" ref="N11:V12" si="1">C10/(C$10+C$11)*100</f>
        <v>90.948423832178889</v>
      </c>
      <c r="P11" s="99">
        <f t="shared" si="1"/>
        <v>90.307570462339783</v>
      </c>
      <c r="Q11" s="99">
        <f t="shared" si="1"/>
        <v>90.314675898688819</v>
      </c>
      <c r="R11" s="99">
        <f t="shared" si="1"/>
        <v>90.525901953522407</v>
      </c>
      <c r="S11" s="99">
        <f t="shared" si="1"/>
        <v>90.755186451991548</v>
      </c>
      <c r="T11" s="106">
        <f t="shared" si="1"/>
        <v>90.076319268112599</v>
      </c>
      <c r="U11" s="99">
        <f t="shared" si="1"/>
        <v>89.440249367240682</v>
      </c>
      <c r="V11" s="99">
        <f t="shared" si="1"/>
        <v>89.075664469118863</v>
      </c>
    </row>
    <row r="12" spans="1:22" ht="16" thickBot="1" x14ac:dyDescent="0.45">
      <c r="A12" s="77" t="s">
        <v>311</v>
      </c>
      <c r="B12" s="99">
        <v>77233.407540000277</v>
      </c>
      <c r="C12" s="99">
        <v>77647.683052000531</v>
      </c>
      <c r="D12" s="99">
        <v>79361.754357998492</v>
      </c>
      <c r="E12" s="99">
        <v>81400.496849998919</v>
      </c>
      <c r="F12" s="99">
        <v>82919.36604900095</v>
      </c>
      <c r="G12" s="99">
        <v>84829.68052600084</v>
      </c>
      <c r="H12" s="106">
        <v>86079.534728999686</v>
      </c>
      <c r="I12" s="99">
        <v>87329.724021999078</v>
      </c>
      <c r="J12" s="99">
        <v>92250.645702999289</v>
      </c>
      <c r="M12" s="83" t="s">
        <v>68</v>
      </c>
      <c r="N12" s="109">
        <f t="shared" si="1"/>
        <v>9.1599080622410955</v>
      </c>
      <c r="O12" s="109">
        <f t="shared" si="1"/>
        <v>9.0515761678211124</v>
      </c>
      <c r="P12" s="109">
        <f t="shared" si="1"/>
        <v>9.692429537660221</v>
      </c>
      <c r="Q12" s="109">
        <f t="shared" si="1"/>
        <v>9.6853241013112008</v>
      </c>
      <c r="R12" s="109">
        <f t="shared" si="1"/>
        <v>9.4740980464776055</v>
      </c>
      <c r="S12" s="109">
        <f t="shared" si="1"/>
        <v>9.2448135480084552</v>
      </c>
      <c r="T12" s="110">
        <f t="shared" si="1"/>
        <v>9.9236807318874138</v>
      </c>
      <c r="U12" s="109">
        <f t="shared" si="1"/>
        <v>10.559750632759316</v>
      </c>
      <c r="V12" s="109">
        <f t="shared" si="1"/>
        <v>10.924335530881145</v>
      </c>
    </row>
    <row r="13" spans="1:22" ht="17.25" customHeight="1" thickBot="1" x14ac:dyDescent="0.45">
      <c r="B13" s="135"/>
      <c r="C13" s="135"/>
      <c r="D13" s="135"/>
      <c r="E13" s="135"/>
      <c r="F13" s="135"/>
      <c r="G13" s="135"/>
      <c r="H13" s="135"/>
      <c r="I13" s="135"/>
      <c r="J13" s="135"/>
    </row>
    <row r="14" spans="1:22" ht="16" thickBot="1" x14ac:dyDescent="0.45">
      <c r="A14" s="131" t="s">
        <v>287</v>
      </c>
      <c r="B14" s="132" t="s">
        <v>50</v>
      </c>
      <c r="C14" s="132" t="s">
        <v>51</v>
      </c>
      <c r="D14" s="132" t="s">
        <v>52</v>
      </c>
      <c r="E14" s="132" t="s">
        <v>53</v>
      </c>
      <c r="F14" s="132" t="s">
        <v>54</v>
      </c>
      <c r="G14" s="132" t="s">
        <v>55</v>
      </c>
      <c r="H14" s="132" t="s">
        <v>56</v>
      </c>
      <c r="I14" s="132" t="s">
        <v>57</v>
      </c>
      <c r="J14" s="133" t="s">
        <v>58</v>
      </c>
      <c r="M14" s="67"/>
      <c r="N14" s="258" t="s">
        <v>288</v>
      </c>
      <c r="O14" s="259"/>
      <c r="P14" s="259"/>
      <c r="Q14" s="259"/>
      <c r="R14" s="259"/>
      <c r="S14" s="259"/>
      <c r="T14" s="259"/>
      <c r="U14" s="259"/>
      <c r="V14" s="260"/>
    </row>
    <row r="15" spans="1:22" ht="16" thickBot="1" x14ac:dyDescent="0.45">
      <c r="A15" s="77" t="s">
        <v>67</v>
      </c>
      <c r="B15" s="99">
        <v>48372.947060999613</v>
      </c>
      <c r="C15" s="99">
        <v>48875.080814999179</v>
      </c>
      <c r="D15" s="99">
        <v>48993.581380998534</v>
      </c>
      <c r="E15" s="99">
        <v>49271.323520998732</v>
      </c>
      <c r="F15" s="99">
        <v>49426.09457999967</v>
      </c>
      <c r="G15" s="99">
        <v>49496.425164999455</v>
      </c>
      <c r="H15" s="106">
        <v>49544.529179998965</v>
      </c>
      <c r="I15" s="99">
        <v>49959.63173599897</v>
      </c>
      <c r="J15" s="99">
        <v>52022.615105998899</v>
      </c>
      <c r="M15" s="131"/>
      <c r="N15" s="132" t="s">
        <v>50</v>
      </c>
      <c r="O15" s="132" t="s">
        <v>51</v>
      </c>
      <c r="P15" s="132" t="s">
        <v>52</v>
      </c>
      <c r="Q15" s="132" t="s">
        <v>53</v>
      </c>
      <c r="R15" s="132" t="s">
        <v>54</v>
      </c>
      <c r="S15" s="132" t="s">
        <v>55</v>
      </c>
      <c r="T15" s="132" t="s">
        <v>56</v>
      </c>
      <c r="U15" s="132" t="s">
        <v>57</v>
      </c>
      <c r="V15" s="133" t="s">
        <v>58</v>
      </c>
    </row>
    <row r="16" spans="1:22" ht="16" thickBot="1" x14ac:dyDescent="0.45">
      <c r="A16" s="83" t="s">
        <v>68</v>
      </c>
      <c r="B16" s="109">
        <v>1206.3414979999998</v>
      </c>
      <c r="C16" s="109">
        <v>1313.413133</v>
      </c>
      <c r="D16" s="109">
        <v>1609.3764339999993</v>
      </c>
      <c r="E16" s="109">
        <v>1756.2713399999993</v>
      </c>
      <c r="F16" s="109">
        <v>1828.5763109999982</v>
      </c>
      <c r="G16" s="109">
        <v>1897.3663350000006</v>
      </c>
      <c r="H16" s="110">
        <v>2027.2162980000001</v>
      </c>
      <c r="I16" s="109">
        <v>2231.9412010000015</v>
      </c>
      <c r="J16" s="109">
        <v>2530.3644250000025</v>
      </c>
      <c r="M16" s="77" t="s">
        <v>67</v>
      </c>
      <c r="N16" s="99">
        <f>B15/(B$15+B$16)*100</f>
        <v>97.566843871580673</v>
      </c>
      <c r="O16" s="99">
        <f t="shared" ref="N16:V17" si="2">C15/(C$15+C$16)*100</f>
        <v>97.383039358860131</v>
      </c>
      <c r="P16" s="99">
        <f t="shared" si="2"/>
        <v>96.819600071830209</v>
      </c>
      <c r="Q16" s="99">
        <f t="shared" si="2"/>
        <v>96.558192984042932</v>
      </c>
      <c r="R16" s="99">
        <f t="shared" si="2"/>
        <v>96.432371373745184</v>
      </c>
      <c r="S16" s="99">
        <f t="shared" si="2"/>
        <v>96.308179880054155</v>
      </c>
      <c r="T16" s="106">
        <f t="shared" si="2"/>
        <v>96.06913382665158</v>
      </c>
      <c r="U16" s="99">
        <f t="shared" si="2"/>
        <v>95.723560192956441</v>
      </c>
      <c r="V16" s="99">
        <f t="shared" si="2"/>
        <v>95.36163845356576</v>
      </c>
    </row>
    <row r="17" spans="1:22" ht="16" thickBot="1" x14ac:dyDescent="0.45">
      <c r="A17" s="77" t="s">
        <v>312</v>
      </c>
      <c r="B17" s="99">
        <v>49579.288558999498</v>
      </c>
      <c r="C17" s="99">
        <v>50188.493947999043</v>
      </c>
      <c r="D17" s="99">
        <v>50602.957814998561</v>
      </c>
      <c r="E17" s="99">
        <v>51027.594860998659</v>
      </c>
      <c r="F17" s="99">
        <v>51254.670890999601</v>
      </c>
      <c r="G17" s="99">
        <v>51393.791499999417</v>
      </c>
      <c r="H17" s="106">
        <v>51571.745477998455</v>
      </c>
      <c r="I17" s="99">
        <v>52191.572936998899</v>
      </c>
      <c r="J17" s="99">
        <v>54552.979530998935</v>
      </c>
      <c r="M17" s="83" t="s">
        <v>68</v>
      </c>
      <c r="N17" s="109">
        <f t="shared" si="2"/>
        <v>2.4331561284193235</v>
      </c>
      <c r="O17" s="109">
        <f t="shared" si="2"/>
        <v>2.6169606411398614</v>
      </c>
      <c r="P17" s="109">
        <f t="shared" si="2"/>
        <v>3.1803999281697837</v>
      </c>
      <c r="Q17" s="109">
        <f t="shared" si="2"/>
        <v>3.4418070159570617</v>
      </c>
      <c r="R17" s="109">
        <f t="shared" si="2"/>
        <v>3.567628626254816</v>
      </c>
      <c r="S17" s="109">
        <f t="shared" si="2"/>
        <v>3.6918201199458518</v>
      </c>
      <c r="T17" s="110">
        <f t="shared" si="2"/>
        <v>3.9308661733484107</v>
      </c>
      <c r="U17" s="109">
        <f t="shared" si="2"/>
        <v>4.276439807043567</v>
      </c>
      <c r="V17" s="109">
        <f t="shared" si="2"/>
        <v>4.638361546434254</v>
      </c>
    </row>
  </sheetData>
  <mergeCells count="4">
    <mergeCell ref="B3:J3"/>
    <mergeCell ref="N4:V4"/>
    <mergeCell ref="N9:V9"/>
    <mergeCell ref="N14:V14"/>
  </mergeCells>
  <hyperlinks>
    <hyperlink ref="M1" location="'Tabell 3'!A1" display="Källa: Webbtabell 3" xr:uid="{EBF50505-C3B6-4E09-BFF7-A143BFEB2B07}"/>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8DE06-F40A-473E-B644-C937115AC7FD}">
  <dimension ref="A1:W37"/>
  <sheetViews>
    <sheetView topLeftCell="B1" zoomScaleNormal="100" workbookViewId="0">
      <selection activeCell="B1" sqref="B1"/>
    </sheetView>
  </sheetViews>
  <sheetFormatPr defaultColWidth="9.1796875" defaultRowHeight="15.5" x14ac:dyDescent="0.4"/>
  <cols>
    <col min="1" max="1" width="13.81640625" style="130" bestFit="1" customWidth="1"/>
    <col min="2" max="2" width="13.54296875" style="130" customWidth="1"/>
    <col min="3" max="10" width="8.7265625" style="130" bestFit="1" customWidth="1"/>
    <col min="11" max="11" width="9.26953125" style="130" bestFit="1" customWidth="1"/>
    <col min="12" max="13" width="8.54296875" style="102" customWidth="1"/>
    <col min="14" max="14" width="13" style="102" customWidth="1"/>
    <col min="15" max="17" width="8.54296875" style="102" customWidth="1"/>
    <col min="18" max="16384" width="9.1796875" style="102"/>
  </cols>
  <sheetData>
    <row r="1" spans="1:23" x14ac:dyDescent="0.4">
      <c r="A1" s="130" t="s">
        <v>313</v>
      </c>
      <c r="B1" s="18" t="s">
        <v>314</v>
      </c>
      <c r="N1" s="58" t="s">
        <v>300</v>
      </c>
    </row>
    <row r="2" spans="1:23" ht="16" thickBot="1" x14ac:dyDescent="0.45"/>
    <row r="3" spans="1:23" ht="17.25" customHeight="1" thickBot="1" x14ac:dyDescent="0.45">
      <c r="B3" s="67"/>
      <c r="C3" s="258" t="s">
        <v>315</v>
      </c>
      <c r="D3" s="259"/>
      <c r="E3" s="259"/>
      <c r="F3" s="259"/>
      <c r="G3" s="259"/>
      <c r="H3" s="259"/>
      <c r="I3" s="259"/>
      <c r="J3" s="259"/>
      <c r="K3" s="260"/>
    </row>
    <row r="4" spans="1:23" ht="16" thickBot="1" x14ac:dyDescent="0.45">
      <c r="A4" s="130" t="s">
        <v>43</v>
      </c>
      <c r="B4" s="131" t="s">
        <v>289</v>
      </c>
      <c r="C4" s="132" t="s">
        <v>50</v>
      </c>
      <c r="D4" s="132" t="s">
        <v>51</v>
      </c>
      <c r="E4" s="132" t="s">
        <v>52</v>
      </c>
      <c r="F4" s="132" t="s">
        <v>53</v>
      </c>
      <c r="G4" s="132" t="s">
        <v>54</v>
      </c>
      <c r="H4" s="132" t="s">
        <v>55</v>
      </c>
      <c r="I4" s="132" t="s">
        <v>56</v>
      </c>
      <c r="J4" s="132" t="s">
        <v>57</v>
      </c>
      <c r="K4" s="133" t="s">
        <v>58</v>
      </c>
      <c r="N4" s="67"/>
      <c r="O4" s="258" t="s">
        <v>290</v>
      </c>
      <c r="P4" s="259"/>
      <c r="Q4" s="259"/>
      <c r="R4" s="259"/>
      <c r="S4" s="259"/>
      <c r="T4" s="259"/>
      <c r="U4" s="259"/>
      <c r="V4" s="259"/>
      <c r="W4" s="260"/>
    </row>
    <row r="5" spans="1:23" ht="16" thickBot="1" x14ac:dyDescent="0.45">
      <c r="A5" s="130" t="s">
        <v>41</v>
      </c>
      <c r="B5" s="77" t="s">
        <v>67</v>
      </c>
      <c r="C5" s="99">
        <v>77228.578566000477</v>
      </c>
      <c r="D5" s="99">
        <v>79360.348076000635</v>
      </c>
      <c r="E5" s="99">
        <v>80738.916276001153</v>
      </c>
      <c r="F5" s="99">
        <v>81506.056667998593</v>
      </c>
      <c r="G5" s="99">
        <v>81568.464747000835</v>
      </c>
      <c r="H5" s="99">
        <v>82889.182964001637</v>
      </c>
      <c r="I5" s="106">
        <v>82882.73244500233</v>
      </c>
      <c r="J5" s="99">
        <v>85566.676224002658</v>
      </c>
      <c r="K5" s="99">
        <v>92560.86310199849</v>
      </c>
      <c r="N5" s="131"/>
      <c r="O5" s="132" t="s">
        <v>50</v>
      </c>
      <c r="P5" s="132" t="s">
        <v>51</v>
      </c>
      <c r="Q5" s="132" t="s">
        <v>52</v>
      </c>
      <c r="R5" s="132" t="s">
        <v>53</v>
      </c>
      <c r="S5" s="132" t="s">
        <v>54</v>
      </c>
      <c r="T5" s="132" t="s">
        <v>55</v>
      </c>
      <c r="U5" s="132" t="s">
        <v>56</v>
      </c>
      <c r="V5" s="132" t="s">
        <v>57</v>
      </c>
      <c r="W5" s="133" t="s">
        <v>58</v>
      </c>
    </row>
    <row r="6" spans="1:23" ht="16" thickBot="1" x14ac:dyDescent="0.45">
      <c r="B6" s="83" t="s">
        <v>68</v>
      </c>
      <c r="C6" s="109">
        <v>5324.8593710000005</v>
      </c>
      <c r="D6" s="109">
        <v>5556.0494750000071</v>
      </c>
      <c r="E6" s="109">
        <v>5585.3993760000112</v>
      </c>
      <c r="F6" s="109">
        <v>5780.4675270000007</v>
      </c>
      <c r="G6" s="109">
        <v>5767.2839139999805</v>
      </c>
      <c r="H6" s="109">
        <v>5703.2075920000043</v>
      </c>
      <c r="I6" s="110">
        <v>6144.1074679999992</v>
      </c>
      <c r="J6" s="109">
        <v>6780.1358660000024</v>
      </c>
      <c r="K6" s="109">
        <v>8040.8875080000134</v>
      </c>
      <c r="N6" s="77" t="s">
        <v>67</v>
      </c>
      <c r="O6" s="99">
        <f t="shared" ref="O6:W7" si="0">C5/C$7*100</f>
        <v>93.549803007521589</v>
      </c>
      <c r="P6" s="99">
        <f t="shared" si="0"/>
        <v>93.457035819656625</v>
      </c>
      <c r="Q6" s="99">
        <f t="shared" si="0"/>
        <v>93.529749603209751</v>
      </c>
      <c r="R6" s="99">
        <f t="shared" si="0"/>
        <v>93.377594559626203</v>
      </c>
      <c r="S6" s="99">
        <f t="shared" si="0"/>
        <v>93.396422424468156</v>
      </c>
      <c r="T6" s="99">
        <f t="shared" si="0"/>
        <v>93.562418221014852</v>
      </c>
      <c r="U6" s="106">
        <f t="shared" si="0"/>
        <v>93.098589735405412</v>
      </c>
      <c r="V6" s="99">
        <f t="shared" si="0"/>
        <v>92.657964349227029</v>
      </c>
      <c r="W6" s="99">
        <f t="shared" si="0"/>
        <v>92.007209159633277</v>
      </c>
    </row>
    <row r="7" spans="1:23" ht="16" thickBot="1" x14ac:dyDescent="0.45">
      <c r="B7" s="77" t="s">
        <v>309</v>
      </c>
      <c r="C7" s="99">
        <v>82553.437937000403</v>
      </c>
      <c r="D7" s="99">
        <v>84916.397551000584</v>
      </c>
      <c r="E7" s="99">
        <v>86324.315652001227</v>
      </c>
      <c r="F7" s="99">
        <v>87286.524195001577</v>
      </c>
      <c r="G7" s="99">
        <v>87335.748661001591</v>
      </c>
      <c r="H7" s="99">
        <v>88592.390556002196</v>
      </c>
      <c r="I7" s="106">
        <v>89026.839913002477</v>
      </c>
      <c r="J7" s="99">
        <v>92346.812090003004</v>
      </c>
      <c r="K7" s="99">
        <v>100601.75061000342</v>
      </c>
      <c r="N7" s="83" t="s">
        <v>68</v>
      </c>
      <c r="O7" s="109">
        <f t="shared" si="0"/>
        <v>6.450196992478495</v>
      </c>
      <c r="P7" s="109">
        <f t="shared" si="0"/>
        <v>6.5429641803434455</v>
      </c>
      <c r="Q7" s="109">
        <f t="shared" si="0"/>
        <v>6.4702503967901741</v>
      </c>
      <c r="R7" s="109">
        <f t="shared" si="0"/>
        <v>6.6224054403703896</v>
      </c>
      <c r="S7" s="109">
        <f t="shared" si="0"/>
        <v>6.6035775755309585</v>
      </c>
      <c r="T7" s="109">
        <f t="shared" si="0"/>
        <v>6.4375817789845247</v>
      </c>
      <c r="U7" s="110">
        <f t="shared" si="0"/>
        <v>6.9014102645944249</v>
      </c>
      <c r="V7" s="109">
        <f t="shared" si="0"/>
        <v>7.3420356507726003</v>
      </c>
      <c r="W7" s="109">
        <f t="shared" si="0"/>
        <v>7.9927908403618382</v>
      </c>
    </row>
    <row r="8" spans="1:23" ht="16" thickBot="1" x14ac:dyDescent="0.45"/>
    <row r="9" spans="1:23" ht="16" thickBot="1" x14ac:dyDescent="0.45">
      <c r="B9" s="131"/>
      <c r="C9" s="132" t="s">
        <v>50</v>
      </c>
      <c r="D9" s="132" t="s">
        <v>51</v>
      </c>
      <c r="E9" s="132" t="s">
        <v>52</v>
      </c>
      <c r="F9" s="132" t="s">
        <v>53</v>
      </c>
      <c r="G9" s="132" t="s">
        <v>54</v>
      </c>
      <c r="H9" s="132" t="s">
        <v>55</v>
      </c>
      <c r="I9" s="132" t="s">
        <v>56</v>
      </c>
      <c r="J9" s="132" t="s">
        <v>57</v>
      </c>
      <c r="K9" s="133" t="s">
        <v>58</v>
      </c>
      <c r="N9" s="67"/>
      <c r="O9" s="258" t="s">
        <v>285</v>
      </c>
      <c r="P9" s="259"/>
      <c r="Q9" s="259"/>
      <c r="R9" s="259"/>
      <c r="S9" s="259"/>
      <c r="T9" s="259"/>
      <c r="U9" s="259"/>
      <c r="V9" s="259"/>
      <c r="W9" s="260"/>
    </row>
    <row r="10" spans="1:23" ht="16" thickBot="1" x14ac:dyDescent="0.45">
      <c r="A10" s="130" t="s">
        <v>45</v>
      </c>
      <c r="B10" s="77" t="s">
        <v>310</v>
      </c>
      <c r="C10" s="99">
        <v>45518.916294999457</v>
      </c>
      <c r="D10" s="99">
        <v>47177.769461999262</v>
      </c>
      <c r="E10" s="99">
        <v>47774.944550999433</v>
      </c>
      <c r="F10" s="99">
        <v>47993.406384999471</v>
      </c>
      <c r="G10" s="99">
        <v>47821.951047999486</v>
      </c>
      <c r="H10" s="99">
        <v>48539.071095999789</v>
      </c>
      <c r="I10" s="106">
        <v>48743.325874999486</v>
      </c>
      <c r="J10" s="99">
        <v>50469.948741999375</v>
      </c>
      <c r="K10" s="99">
        <v>56030.833623999388</v>
      </c>
      <c r="N10" s="131"/>
      <c r="O10" s="132" t="s">
        <v>50</v>
      </c>
      <c r="P10" s="132" t="s">
        <v>51</v>
      </c>
      <c r="Q10" s="132" t="s">
        <v>52</v>
      </c>
      <c r="R10" s="132" t="s">
        <v>53</v>
      </c>
      <c r="S10" s="132" t="s">
        <v>54</v>
      </c>
      <c r="T10" s="132" t="s">
        <v>55</v>
      </c>
      <c r="U10" s="132" t="s">
        <v>56</v>
      </c>
      <c r="V10" s="132" t="s">
        <v>57</v>
      </c>
      <c r="W10" s="133" t="s">
        <v>58</v>
      </c>
    </row>
    <row r="11" spans="1:23" ht="16" thickBot="1" x14ac:dyDescent="0.45">
      <c r="B11" s="83" t="s">
        <v>67</v>
      </c>
      <c r="C11" s="109">
        <v>42158.74838499965</v>
      </c>
      <c r="D11" s="109">
        <v>43658.578147999455</v>
      </c>
      <c r="E11" s="109">
        <v>44288.486609999483</v>
      </c>
      <c r="F11" s="109">
        <v>44403.238556999473</v>
      </c>
      <c r="G11" s="109">
        <v>44169.053493999607</v>
      </c>
      <c r="H11" s="109">
        <v>44824.766648999954</v>
      </c>
      <c r="I11" s="110">
        <v>44689.876525999447</v>
      </c>
      <c r="J11" s="109">
        <v>46050.954345999409</v>
      </c>
      <c r="K11" s="109">
        <v>50679.087580999469</v>
      </c>
      <c r="N11" s="77" t="s">
        <v>67</v>
      </c>
      <c r="O11" s="99">
        <f t="shared" ref="O11:W12" si="1">C11/(C$11+C$12)*100</f>
        <v>92.618084560222442</v>
      </c>
      <c r="P11" s="99">
        <f t="shared" si="1"/>
        <v>92.540572913616387</v>
      </c>
      <c r="Q11" s="99">
        <f t="shared" si="1"/>
        <v>92.702329696524856</v>
      </c>
      <c r="R11" s="99">
        <f t="shared" si="1"/>
        <v>92.519456111950149</v>
      </c>
      <c r="S11" s="99">
        <f t="shared" si="1"/>
        <v>92.361462730089087</v>
      </c>
      <c r="T11" s="99">
        <f t="shared" si="1"/>
        <v>92.347804844361576</v>
      </c>
      <c r="U11" s="106">
        <f t="shared" si="1"/>
        <v>91.684093614385432</v>
      </c>
      <c r="V11" s="99">
        <f t="shared" si="1"/>
        <v>91.244305757888242</v>
      </c>
      <c r="W11" s="99">
        <f t="shared" si="1"/>
        <v>90.448569659139039</v>
      </c>
    </row>
    <row r="12" spans="1:23" ht="16" thickBot="1" x14ac:dyDescent="0.45">
      <c r="B12" s="77" t="s">
        <v>68</v>
      </c>
      <c r="C12" s="99">
        <v>3360.1679100000065</v>
      </c>
      <c r="D12" s="99">
        <v>3519.1913140000038</v>
      </c>
      <c r="E12" s="99">
        <v>3486.4579410000056</v>
      </c>
      <c r="F12" s="99">
        <v>3590.1678280000028</v>
      </c>
      <c r="G12" s="99">
        <v>3652.8975540000038</v>
      </c>
      <c r="H12" s="99">
        <v>3714.3044470000023</v>
      </c>
      <c r="I12" s="106">
        <v>4053.4493489999986</v>
      </c>
      <c r="J12" s="99">
        <v>4418.9943959999946</v>
      </c>
      <c r="K12" s="99">
        <v>5351.7460430000092</v>
      </c>
      <c r="N12" s="83" t="s">
        <v>68</v>
      </c>
      <c r="O12" s="109">
        <f t="shared" si="1"/>
        <v>7.3819154397775675</v>
      </c>
      <c r="P12" s="109">
        <f t="shared" si="1"/>
        <v>7.4594270863836121</v>
      </c>
      <c r="Q12" s="109">
        <f t="shared" si="1"/>
        <v>7.2976703034751429</v>
      </c>
      <c r="R12" s="109">
        <f t="shared" si="1"/>
        <v>7.4805438880498452</v>
      </c>
      <c r="S12" s="109">
        <f t="shared" si="1"/>
        <v>7.6385372699109153</v>
      </c>
      <c r="T12" s="109">
        <f t="shared" si="1"/>
        <v>7.6521951556384309</v>
      </c>
      <c r="U12" s="110">
        <f t="shared" si="1"/>
        <v>8.3159063856145714</v>
      </c>
      <c r="V12" s="109">
        <f t="shared" si="1"/>
        <v>8.755694242111753</v>
      </c>
      <c r="W12" s="109">
        <f t="shared" si="1"/>
        <v>9.5514303408609571</v>
      </c>
    </row>
    <row r="13" spans="1:23" ht="16" thickBot="1" x14ac:dyDescent="0.45"/>
    <row r="14" spans="1:23" ht="16" thickBot="1" x14ac:dyDescent="0.45">
      <c r="A14" s="130" t="s">
        <v>46</v>
      </c>
      <c r="B14" s="131"/>
      <c r="C14" s="132" t="s">
        <v>50</v>
      </c>
      <c r="D14" s="132" t="s">
        <v>51</v>
      </c>
      <c r="E14" s="132" t="s">
        <v>52</v>
      </c>
      <c r="F14" s="132" t="s">
        <v>53</v>
      </c>
      <c r="G14" s="132" t="s">
        <v>54</v>
      </c>
      <c r="H14" s="132" t="s">
        <v>55</v>
      </c>
      <c r="I14" s="132" t="s">
        <v>56</v>
      </c>
      <c r="J14" s="132" t="s">
        <v>57</v>
      </c>
      <c r="K14" s="133" t="s">
        <v>58</v>
      </c>
      <c r="N14" s="67"/>
      <c r="O14" s="258" t="s">
        <v>288</v>
      </c>
      <c r="P14" s="259"/>
      <c r="Q14" s="259"/>
      <c r="R14" s="259"/>
      <c r="S14" s="259"/>
      <c r="T14" s="259"/>
      <c r="U14" s="259"/>
      <c r="V14" s="259"/>
      <c r="W14" s="260"/>
    </row>
    <row r="15" spans="1:23" ht="16" thickBot="1" x14ac:dyDescent="0.45">
      <c r="B15" s="77" t="s">
        <v>287</v>
      </c>
      <c r="C15" s="99">
        <v>37034.521641999447</v>
      </c>
      <c r="D15" s="99">
        <v>37738.628088998783</v>
      </c>
      <c r="E15" s="99">
        <v>38549.371100999233</v>
      </c>
      <c r="F15" s="99">
        <v>39293.117809999108</v>
      </c>
      <c r="G15" s="99">
        <v>39513.797612999399</v>
      </c>
      <c r="H15" s="99">
        <v>40053.319459999555</v>
      </c>
      <c r="I15" s="106">
        <v>40283.514037999113</v>
      </c>
      <c r="J15" s="99">
        <v>41876.863347999075</v>
      </c>
      <c r="K15" s="99">
        <v>44570.916985999291</v>
      </c>
      <c r="N15" s="131"/>
      <c r="O15" s="132" t="s">
        <v>50</v>
      </c>
      <c r="P15" s="132" t="s">
        <v>51</v>
      </c>
      <c r="Q15" s="132" t="s">
        <v>52</v>
      </c>
      <c r="R15" s="132" t="s">
        <v>53</v>
      </c>
      <c r="S15" s="132" t="s">
        <v>54</v>
      </c>
      <c r="T15" s="132" t="s">
        <v>55</v>
      </c>
      <c r="U15" s="132" t="s">
        <v>56</v>
      </c>
      <c r="V15" s="132" t="s">
        <v>57</v>
      </c>
      <c r="W15" s="133" t="s">
        <v>58</v>
      </c>
    </row>
    <row r="16" spans="1:23" ht="16" thickBot="1" x14ac:dyDescent="0.45">
      <c r="B16" s="83" t="s">
        <v>67</v>
      </c>
      <c r="C16" s="109">
        <v>35069.830181000027</v>
      </c>
      <c r="D16" s="109">
        <v>35701.769927999252</v>
      </c>
      <c r="E16" s="109">
        <v>36450.429665999261</v>
      </c>
      <c r="F16" s="109">
        <v>37102.81811099912</v>
      </c>
      <c r="G16" s="109">
        <v>37399.411252999489</v>
      </c>
      <c r="H16" s="109">
        <v>38064.416314999653</v>
      </c>
      <c r="I16" s="110">
        <v>38192.85591899923</v>
      </c>
      <c r="J16" s="109">
        <v>39515.721877999087</v>
      </c>
      <c r="K16" s="109">
        <v>41881.775520999348</v>
      </c>
      <c r="N16" s="77" t="s">
        <v>67</v>
      </c>
      <c r="O16" s="99">
        <f t="shared" ref="O16:W17" si="2">C16/(C$16+C$17)*100</f>
        <v>94.694972760841907</v>
      </c>
      <c r="P16" s="99">
        <f t="shared" si="2"/>
        <v>94.602723352326251</v>
      </c>
      <c r="Q16" s="99">
        <f t="shared" si="2"/>
        <v>94.555186310301195</v>
      </c>
      <c r="R16" s="99">
        <f t="shared" si="2"/>
        <v>94.425742162810451</v>
      </c>
      <c r="S16" s="99">
        <f t="shared" si="2"/>
        <v>94.648992281864594</v>
      </c>
      <c r="T16" s="99">
        <f t="shared" si="2"/>
        <v>95.034361266895075</v>
      </c>
      <c r="U16" s="106">
        <f t="shared" si="2"/>
        <v>94.810139659047891</v>
      </c>
      <c r="V16" s="99">
        <f t="shared" si="2"/>
        <v>94.361704098086861</v>
      </c>
      <c r="W16" s="99">
        <f t="shared" si="2"/>
        <v>93.966600539439867</v>
      </c>
    </row>
    <row r="17" spans="2:23" ht="16" thickBot="1" x14ac:dyDescent="0.45">
      <c r="B17" s="77" t="s">
        <v>68</v>
      </c>
      <c r="C17" s="99">
        <v>1964.6914610000033</v>
      </c>
      <c r="D17" s="99">
        <v>2036.8581610000006</v>
      </c>
      <c r="E17" s="99">
        <v>2098.9414350000011</v>
      </c>
      <c r="F17" s="99">
        <v>2190.2996990000024</v>
      </c>
      <c r="G17" s="99">
        <v>2114.3863600000004</v>
      </c>
      <c r="H17" s="99">
        <v>1988.9031450000002</v>
      </c>
      <c r="I17" s="106">
        <v>2090.6581190000002</v>
      </c>
      <c r="J17" s="99">
        <v>2361.1414699999968</v>
      </c>
      <c r="K17" s="99">
        <v>2689.141464999997</v>
      </c>
      <c r="N17" s="83" t="s">
        <v>68</v>
      </c>
      <c r="O17" s="109">
        <f t="shared" si="2"/>
        <v>5.3050272391581004</v>
      </c>
      <c r="P17" s="109">
        <f t="shared" si="2"/>
        <v>5.3972766476737437</v>
      </c>
      <c r="Q17" s="109">
        <f t="shared" si="2"/>
        <v>5.4448136896988002</v>
      </c>
      <c r="R17" s="109">
        <f t="shared" si="2"/>
        <v>5.5742578371895588</v>
      </c>
      <c r="S17" s="109">
        <f t="shared" si="2"/>
        <v>5.3510077181353903</v>
      </c>
      <c r="T17" s="109">
        <f t="shared" si="2"/>
        <v>4.9656387331049379</v>
      </c>
      <c r="U17" s="110">
        <f t="shared" si="2"/>
        <v>5.1898603409521158</v>
      </c>
      <c r="V17" s="109">
        <f t="shared" si="2"/>
        <v>5.6382959019131373</v>
      </c>
      <c r="W17" s="109">
        <f t="shared" si="2"/>
        <v>6.0333994605601511</v>
      </c>
    </row>
    <row r="36" spans="2:23" s="130" customFormat="1" x14ac:dyDescent="0.4">
      <c r="L36" s="102"/>
      <c r="M36" s="102"/>
      <c r="N36" s="102"/>
      <c r="O36" s="102"/>
      <c r="P36" s="102"/>
      <c r="Q36" s="102"/>
      <c r="R36" s="102"/>
      <c r="S36" s="102"/>
      <c r="T36" s="102"/>
      <c r="U36" s="102"/>
      <c r="V36" s="102"/>
      <c r="W36" s="102"/>
    </row>
    <row r="37" spans="2:23" x14ac:dyDescent="0.4">
      <c r="B37" s="130" t="s">
        <v>316</v>
      </c>
    </row>
  </sheetData>
  <mergeCells count="4">
    <mergeCell ref="C3:K3"/>
    <mergeCell ref="O4:W4"/>
    <mergeCell ref="O9:W9"/>
    <mergeCell ref="O14:W14"/>
  </mergeCells>
  <hyperlinks>
    <hyperlink ref="N1" location="'Tabell 3'!A1" display="Källa: Webbtabell 3" xr:uid="{0CD2C856-A79B-43E2-A14D-91E438FCDE4E}"/>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5D11B-22C2-434C-A8F9-BAD2FEADDCC5}">
  <dimension ref="A1:W17"/>
  <sheetViews>
    <sheetView workbookViewId="0">
      <selection activeCell="Q46" sqref="Q46"/>
    </sheetView>
  </sheetViews>
  <sheetFormatPr defaultColWidth="9.1796875" defaultRowHeight="15.5" x14ac:dyDescent="0.4"/>
  <cols>
    <col min="1" max="1" width="16" style="130" customWidth="1"/>
    <col min="2" max="10" width="10.7265625" style="130" bestFit="1" customWidth="1"/>
    <col min="11" max="11" width="8.54296875" style="130" customWidth="1"/>
    <col min="12" max="12" width="8.54296875" style="102" customWidth="1"/>
    <col min="13" max="13" width="11.7265625" style="102" customWidth="1"/>
    <col min="14" max="17" width="8.54296875" style="102" customWidth="1"/>
    <col min="18" max="16384" width="9.1796875" style="102"/>
  </cols>
  <sheetData>
    <row r="1" spans="1:23" x14ac:dyDescent="0.4">
      <c r="A1" s="18" t="s">
        <v>317</v>
      </c>
      <c r="M1" s="58" t="s">
        <v>300</v>
      </c>
    </row>
    <row r="2" spans="1:23" ht="16" thickBot="1" x14ac:dyDescent="0.45"/>
    <row r="3" spans="1:23" ht="16" thickBot="1" x14ac:dyDescent="0.45">
      <c r="A3" s="67"/>
      <c r="B3" s="258" t="s">
        <v>318</v>
      </c>
      <c r="C3" s="259"/>
      <c r="D3" s="259"/>
      <c r="E3" s="259"/>
      <c r="F3" s="259"/>
      <c r="G3" s="259"/>
      <c r="H3" s="259"/>
      <c r="I3" s="259"/>
      <c r="J3" s="260"/>
    </row>
    <row r="4" spans="1:23" ht="16" thickBot="1" x14ac:dyDescent="0.45">
      <c r="A4" s="131" t="s">
        <v>289</v>
      </c>
      <c r="B4" s="132" t="s">
        <v>50</v>
      </c>
      <c r="C4" s="132" t="s">
        <v>51</v>
      </c>
      <c r="D4" s="132" t="s">
        <v>52</v>
      </c>
      <c r="E4" s="132" t="s">
        <v>53</v>
      </c>
      <c r="F4" s="132" t="s">
        <v>54</v>
      </c>
      <c r="G4" s="132" t="s">
        <v>55</v>
      </c>
      <c r="H4" s="132" t="s">
        <v>56</v>
      </c>
      <c r="I4" s="132" t="s">
        <v>57</v>
      </c>
      <c r="J4" s="133" t="s">
        <v>58</v>
      </c>
      <c r="K4" s="136"/>
      <c r="M4" s="67"/>
      <c r="N4" s="258" t="s">
        <v>290</v>
      </c>
      <c r="O4" s="259"/>
      <c r="P4" s="259"/>
      <c r="Q4" s="259"/>
      <c r="R4" s="259"/>
      <c r="S4" s="259"/>
      <c r="T4" s="259"/>
      <c r="U4" s="259"/>
      <c r="V4" s="260"/>
    </row>
    <row r="5" spans="1:23" ht="16" thickBot="1" x14ac:dyDescent="0.45">
      <c r="A5" s="77" t="s">
        <v>67</v>
      </c>
      <c r="B5" s="107">
        <v>56675.311380999752</v>
      </c>
      <c r="C5" s="107">
        <v>52631.918036999727</v>
      </c>
      <c r="D5" s="107">
        <v>48760.170184999821</v>
      </c>
      <c r="E5" s="107">
        <v>45395.86694199944</v>
      </c>
      <c r="F5" s="107">
        <v>43411.666996000022</v>
      </c>
      <c r="G5" s="107">
        <v>42465.68932299989</v>
      </c>
      <c r="H5" s="107">
        <v>41066.49461000022</v>
      </c>
      <c r="I5" s="107">
        <v>41206.69771500014</v>
      </c>
      <c r="J5" s="107">
        <v>41218.071030999447</v>
      </c>
      <c r="K5" s="135"/>
      <c r="M5" s="131"/>
      <c r="N5" s="132" t="s">
        <v>50</v>
      </c>
      <c r="O5" s="132" t="s">
        <v>51</v>
      </c>
      <c r="P5" s="132" t="s">
        <v>52</v>
      </c>
      <c r="Q5" s="132" t="s">
        <v>53</v>
      </c>
      <c r="R5" s="132" t="s">
        <v>54</v>
      </c>
      <c r="S5" s="132" t="s">
        <v>55</v>
      </c>
      <c r="T5" s="132" t="s">
        <v>56</v>
      </c>
      <c r="U5" s="132" t="s">
        <v>57</v>
      </c>
      <c r="V5" s="133" t="s">
        <v>58</v>
      </c>
      <c r="W5" s="82"/>
    </row>
    <row r="6" spans="1:23" ht="16" thickBot="1" x14ac:dyDescent="0.45">
      <c r="A6" s="83" t="s">
        <v>68</v>
      </c>
      <c r="B6" s="111">
        <v>28158.151498999869</v>
      </c>
      <c r="C6" s="111">
        <v>24537.57846199987</v>
      </c>
      <c r="D6" s="111">
        <v>23629.480709999858</v>
      </c>
      <c r="E6" s="111">
        <v>22914.045436999837</v>
      </c>
      <c r="F6" s="111">
        <v>22763.252831999922</v>
      </c>
      <c r="G6" s="111">
        <v>23879.048645999846</v>
      </c>
      <c r="H6" s="111">
        <v>26459.426096999938</v>
      </c>
      <c r="I6" s="111">
        <v>32763.052959999906</v>
      </c>
      <c r="J6" s="111">
        <v>38011.793986999939</v>
      </c>
      <c r="K6" s="135"/>
      <c r="M6" s="77" t="s">
        <v>67</v>
      </c>
      <c r="N6" s="99">
        <f t="shared" ref="N6:V7" si="0">B5/B$7*100</f>
        <v>66.807730648893013</v>
      </c>
      <c r="O6" s="99">
        <f t="shared" si="0"/>
        <v>68.203008215404367</v>
      </c>
      <c r="P6" s="99">
        <f t="shared" si="0"/>
        <v>67.357929734631284</v>
      </c>
      <c r="Q6" s="99">
        <f t="shared" si="0"/>
        <v>66.455753434628548</v>
      </c>
      <c r="R6" s="99">
        <f t="shared" si="0"/>
        <v>65.601389633466241</v>
      </c>
      <c r="S6" s="99">
        <f t="shared" si="0"/>
        <v>64.007622342019133</v>
      </c>
      <c r="T6" s="106">
        <f t="shared" si="0"/>
        <v>60.815897332507994</v>
      </c>
      <c r="U6" s="99">
        <f t="shared" si="0"/>
        <v>55.707498455752223</v>
      </c>
      <c r="V6" s="99">
        <f t="shared" si="0"/>
        <v>52.023401808944804</v>
      </c>
    </row>
    <row r="7" spans="1:23" ht="16" thickBot="1" x14ac:dyDescent="0.45">
      <c r="A7" s="77" t="s">
        <v>309</v>
      </c>
      <c r="B7" s="107">
        <v>84833.462880001069</v>
      </c>
      <c r="C7" s="107">
        <v>77169.49649900083</v>
      </c>
      <c r="D7" s="107">
        <v>72389.650895001236</v>
      </c>
      <c r="E7" s="107">
        <v>68309.912379000598</v>
      </c>
      <c r="F7" s="107">
        <v>66174.919827999751</v>
      </c>
      <c r="G7" s="107">
        <v>66344.7379690003</v>
      </c>
      <c r="H7" s="107">
        <v>67525.920707000565</v>
      </c>
      <c r="I7" s="107">
        <v>73969.750675001342</v>
      </c>
      <c r="J7" s="107">
        <v>79229.865018001365</v>
      </c>
      <c r="K7" s="135"/>
      <c r="M7" s="83" t="s">
        <v>68</v>
      </c>
      <c r="N7" s="109">
        <f t="shared" si="0"/>
        <v>33.192269351105281</v>
      </c>
      <c r="O7" s="109">
        <f t="shared" si="0"/>
        <v>31.796991784594031</v>
      </c>
      <c r="P7" s="109">
        <f t="shared" si="0"/>
        <v>32.642070265366563</v>
      </c>
      <c r="Q7" s="109">
        <f t="shared" si="0"/>
        <v>33.544246565369527</v>
      </c>
      <c r="R7" s="109">
        <f t="shared" si="0"/>
        <v>34.398610366534058</v>
      </c>
      <c r="S7" s="109">
        <f t="shared" si="0"/>
        <v>35.992377657980015</v>
      </c>
      <c r="T7" s="110">
        <f t="shared" si="0"/>
        <v>39.184102667491402</v>
      </c>
      <c r="U7" s="109">
        <f t="shared" si="0"/>
        <v>44.292501544246029</v>
      </c>
      <c r="V7" s="109">
        <f t="shared" si="0"/>
        <v>47.976598191052702</v>
      </c>
    </row>
    <row r="8" spans="1:23" ht="16" thickBot="1" x14ac:dyDescent="0.45">
      <c r="K8" s="135"/>
    </row>
    <row r="9" spans="1:23" ht="16" thickBot="1" x14ac:dyDescent="0.45">
      <c r="A9" s="131"/>
      <c r="B9" s="132" t="s">
        <v>50</v>
      </c>
      <c r="C9" s="132" t="s">
        <v>51</v>
      </c>
      <c r="D9" s="132" t="s">
        <v>52</v>
      </c>
      <c r="E9" s="132" t="s">
        <v>53</v>
      </c>
      <c r="F9" s="132" t="s">
        <v>54</v>
      </c>
      <c r="G9" s="132" t="s">
        <v>55</v>
      </c>
      <c r="H9" s="132" t="s">
        <v>56</v>
      </c>
      <c r="I9" s="132" t="s">
        <v>57</v>
      </c>
      <c r="J9" s="133" t="s">
        <v>58</v>
      </c>
      <c r="M9" s="67"/>
      <c r="N9" s="258" t="s">
        <v>285</v>
      </c>
      <c r="O9" s="259"/>
      <c r="P9" s="259"/>
      <c r="Q9" s="259"/>
      <c r="R9" s="259"/>
      <c r="S9" s="259"/>
      <c r="T9" s="259"/>
      <c r="U9" s="259"/>
      <c r="V9" s="260"/>
    </row>
    <row r="10" spans="1:23" ht="16" thickBot="1" x14ac:dyDescent="0.45">
      <c r="A10" s="77" t="s">
        <v>310</v>
      </c>
      <c r="B10" s="107">
        <v>50838.141414999773</v>
      </c>
      <c r="C10" s="107">
        <v>45882.844177999526</v>
      </c>
      <c r="D10" s="107">
        <v>42871.003043999786</v>
      </c>
      <c r="E10" s="107">
        <v>40500.358029999647</v>
      </c>
      <c r="F10" s="107">
        <v>39576.796182999948</v>
      </c>
      <c r="G10" s="107">
        <v>40169.126237999968</v>
      </c>
      <c r="H10" s="107">
        <v>40991.655895999778</v>
      </c>
      <c r="I10" s="107">
        <v>45349.749316999711</v>
      </c>
      <c r="J10" s="107">
        <v>49082.68293299964</v>
      </c>
      <c r="K10" s="102"/>
      <c r="M10" s="131"/>
      <c r="N10" s="132" t="s">
        <v>50</v>
      </c>
      <c r="O10" s="132" t="s">
        <v>51</v>
      </c>
      <c r="P10" s="132" t="s">
        <v>52</v>
      </c>
      <c r="Q10" s="132" t="s">
        <v>53</v>
      </c>
      <c r="R10" s="132" t="s">
        <v>54</v>
      </c>
      <c r="S10" s="132" t="s">
        <v>55</v>
      </c>
      <c r="T10" s="132" t="s">
        <v>56</v>
      </c>
      <c r="U10" s="132" t="s">
        <v>57</v>
      </c>
      <c r="V10" s="133" t="s">
        <v>58</v>
      </c>
    </row>
    <row r="11" spans="1:23" ht="16" thickBot="1" x14ac:dyDescent="0.45">
      <c r="A11" s="83" t="s">
        <v>67</v>
      </c>
      <c r="B11" s="111">
        <v>32711.834840999963</v>
      </c>
      <c r="C11" s="111">
        <v>30281.154059999833</v>
      </c>
      <c r="D11" s="111">
        <v>27994.849334999843</v>
      </c>
      <c r="E11" s="111">
        <v>25839.204413999865</v>
      </c>
      <c r="F11" s="111">
        <v>24919.845807999867</v>
      </c>
      <c r="G11" s="111">
        <v>24550.632907999941</v>
      </c>
      <c r="H11" s="111">
        <v>23713.721304999952</v>
      </c>
      <c r="I11" s="111">
        <v>23974.792939999854</v>
      </c>
      <c r="J11" s="111">
        <v>24461.372907999805</v>
      </c>
      <c r="K11" s="102"/>
      <c r="M11" s="77" t="s">
        <v>67</v>
      </c>
      <c r="N11" s="99">
        <f t="shared" ref="N11:V12" si="1">B11/(B$11+B$12)*100</f>
        <v>64.345064415254654</v>
      </c>
      <c r="O11" s="99">
        <f t="shared" si="1"/>
        <v>65.996680464109602</v>
      </c>
      <c r="P11" s="99">
        <f t="shared" si="1"/>
        <v>65.300196746663147</v>
      </c>
      <c r="Q11" s="99">
        <f t="shared" si="1"/>
        <v>63.799940718696824</v>
      </c>
      <c r="R11" s="99">
        <f t="shared" si="1"/>
        <v>62.965798678530092</v>
      </c>
      <c r="S11" s="99">
        <f t="shared" si="1"/>
        <v>61.118165136425354</v>
      </c>
      <c r="T11" s="106">
        <f t="shared" si="1"/>
        <v>57.850117997585052</v>
      </c>
      <c r="U11" s="99">
        <f t="shared" si="1"/>
        <v>52.866428814001544</v>
      </c>
      <c r="V11" s="99">
        <f t="shared" si="1"/>
        <v>49.837073783009743</v>
      </c>
    </row>
    <row r="12" spans="1:23" ht="16" thickBot="1" x14ac:dyDescent="0.45">
      <c r="A12" s="77" t="s">
        <v>68</v>
      </c>
      <c r="B12" s="107">
        <v>18126.306573999977</v>
      </c>
      <c r="C12" s="107">
        <v>15601.69011799995</v>
      </c>
      <c r="D12" s="107">
        <v>14876.153708999998</v>
      </c>
      <c r="E12" s="107">
        <v>14661.153615999972</v>
      </c>
      <c r="F12" s="107">
        <v>14656.95037499998</v>
      </c>
      <c r="G12" s="107">
        <v>15618.49332999995</v>
      </c>
      <c r="H12" s="107">
        <v>17277.934590999917</v>
      </c>
      <c r="I12" s="107">
        <v>21374.956376999948</v>
      </c>
      <c r="J12" s="107">
        <v>24621.310024999919</v>
      </c>
      <c r="K12" s="102"/>
      <c r="M12" s="83" t="s">
        <v>68</v>
      </c>
      <c r="N12" s="109">
        <f t="shared" si="1"/>
        <v>35.654935584745353</v>
      </c>
      <c r="O12" s="109">
        <f t="shared" si="1"/>
        <v>34.003319535890398</v>
      </c>
      <c r="P12" s="109">
        <f t="shared" si="1"/>
        <v>34.69980325333686</v>
      </c>
      <c r="Q12" s="109">
        <f t="shared" si="1"/>
        <v>36.200059281303176</v>
      </c>
      <c r="R12" s="109">
        <f t="shared" si="1"/>
        <v>37.034201321469908</v>
      </c>
      <c r="S12" s="109">
        <f t="shared" si="1"/>
        <v>38.881834863574639</v>
      </c>
      <c r="T12" s="110">
        <f t="shared" si="1"/>
        <v>42.149882002414955</v>
      </c>
      <c r="U12" s="109">
        <f t="shared" si="1"/>
        <v>47.133571185998449</v>
      </c>
      <c r="V12" s="109">
        <f t="shared" si="1"/>
        <v>50.162926216990243</v>
      </c>
    </row>
    <row r="13" spans="1:23" ht="16" thickBot="1" x14ac:dyDescent="0.45">
      <c r="K13" s="102"/>
    </row>
    <row r="14" spans="1:23" ht="16" thickBot="1" x14ac:dyDescent="0.45">
      <c r="A14" s="131"/>
      <c r="B14" s="132" t="s">
        <v>50</v>
      </c>
      <c r="C14" s="132" t="s">
        <v>51</v>
      </c>
      <c r="D14" s="132" t="s">
        <v>52</v>
      </c>
      <c r="E14" s="132" t="s">
        <v>53</v>
      </c>
      <c r="F14" s="132" t="s">
        <v>54</v>
      </c>
      <c r="G14" s="132" t="s">
        <v>55</v>
      </c>
      <c r="H14" s="132" t="s">
        <v>56</v>
      </c>
      <c r="I14" s="132" t="s">
        <v>57</v>
      </c>
      <c r="J14" s="133" t="s">
        <v>58</v>
      </c>
      <c r="K14" s="102"/>
      <c r="M14" s="67"/>
      <c r="N14" s="258" t="s">
        <v>288</v>
      </c>
      <c r="O14" s="259"/>
      <c r="P14" s="259"/>
      <c r="Q14" s="259"/>
      <c r="R14" s="259"/>
      <c r="S14" s="259"/>
      <c r="T14" s="259"/>
      <c r="U14" s="259"/>
      <c r="V14" s="260"/>
    </row>
    <row r="15" spans="1:23" ht="16" thickBot="1" x14ac:dyDescent="0.45">
      <c r="A15" s="77" t="s">
        <v>287</v>
      </c>
      <c r="B15" s="107">
        <v>33995.321464999863</v>
      </c>
      <c r="C15" s="107">
        <v>31286.652320999703</v>
      </c>
      <c r="D15" s="107">
        <v>29518.647850999783</v>
      </c>
      <c r="E15" s="107">
        <v>27809.554348999718</v>
      </c>
      <c r="F15" s="107">
        <v>26598.123644999876</v>
      </c>
      <c r="G15" s="107">
        <v>26175.611730999794</v>
      </c>
      <c r="H15" s="107">
        <v>26534.264810999714</v>
      </c>
      <c r="I15" s="107">
        <v>28620.001357999656</v>
      </c>
      <c r="J15" s="107">
        <v>30147.182084999589</v>
      </c>
      <c r="K15" s="102"/>
      <c r="M15" s="131"/>
      <c r="N15" s="132" t="s">
        <v>50</v>
      </c>
      <c r="O15" s="132" t="s">
        <v>51</v>
      </c>
      <c r="P15" s="132" t="s">
        <v>52</v>
      </c>
      <c r="Q15" s="132" t="s">
        <v>53</v>
      </c>
      <c r="R15" s="132" t="s">
        <v>54</v>
      </c>
      <c r="S15" s="132" t="s">
        <v>55</v>
      </c>
      <c r="T15" s="132" t="s">
        <v>56</v>
      </c>
      <c r="U15" s="132" t="s">
        <v>57</v>
      </c>
      <c r="V15" s="133" t="s">
        <v>58</v>
      </c>
    </row>
    <row r="16" spans="1:23" ht="16" thickBot="1" x14ac:dyDescent="0.45">
      <c r="A16" s="83" t="s">
        <v>67</v>
      </c>
      <c r="B16" s="111">
        <v>23963.476539999901</v>
      </c>
      <c r="C16" s="111">
        <v>22350.763976999951</v>
      </c>
      <c r="D16" s="111">
        <v>20765.320849999982</v>
      </c>
      <c r="E16" s="111">
        <v>19556.662528000012</v>
      </c>
      <c r="F16" s="111">
        <v>18491.821187999936</v>
      </c>
      <c r="G16" s="111">
        <v>17915.05641499993</v>
      </c>
      <c r="H16" s="111">
        <v>17352.773305000039</v>
      </c>
      <c r="I16" s="111">
        <v>17231.904775000017</v>
      </c>
      <c r="J16" s="111">
        <v>16756.698122999973</v>
      </c>
      <c r="K16" s="102"/>
      <c r="M16" s="77" t="s">
        <v>67</v>
      </c>
      <c r="N16" s="99">
        <f t="shared" ref="N16:V17" si="2">B16/(B$16+B$17)*100</f>
        <v>70.490513127436216</v>
      </c>
      <c r="O16" s="99">
        <f t="shared" si="2"/>
        <v>71.438656164558338</v>
      </c>
      <c r="P16" s="99">
        <f t="shared" si="2"/>
        <v>70.34644999600323</v>
      </c>
      <c r="Q16" s="99">
        <f t="shared" si="2"/>
        <v>70.323538027869319</v>
      </c>
      <c r="R16" s="99">
        <f t="shared" si="2"/>
        <v>69.523028897852839</v>
      </c>
      <c r="S16" s="99">
        <f t="shared" si="2"/>
        <v>68.441786954621691</v>
      </c>
      <c r="T16" s="106">
        <f t="shared" si="2"/>
        <v>65.397603546212764</v>
      </c>
      <c r="U16" s="99">
        <f t="shared" si="2"/>
        <v>60.209308027105571</v>
      </c>
      <c r="V16" s="99">
        <f t="shared" si="2"/>
        <v>55.58296651326976</v>
      </c>
    </row>
    <row r="17" spans="1:22" ht="16" thickBot="1" x14ac:dyDescent="0.45">
      <c r="A17" s="77" t="s">
        <v>68</v>
      </c>
      <c r="B17" s="107">
        <v>10031.844925000003</v>
      </c>
      <c r="C17" s="107">
        <v>8935.8883439999772</v>
      </c>
      <c r="D17" s="107">
        <v>8753.327000999996</v>
      </c>
      <c r="E17" s="107">
        <v>8252.8918210000029</v>
      </c>
      <c r="F17" s="107">
        <v>8106.3024570000052</v>
      </c>
      <c r="G17" s="107">
        <v>8260.5553159999927</v>
      </c>
      <c r="H17" s="107">
        <v>9181.4915059999894</v>
      </c>
      <c r="I17" s="107">
        <v>11388.096582999982</v>
      </c>
      <c r="J17" s="107">
        <v>13390.48396199996</v>
      </c>
      <c r="K17" s="102"/>
      <c r="M17" s="83" t="s">
        <v>68</v>
      </c>
      <c r="N17" s="109">
        <f t="shared" si="2"/>
        <v>29.509486872563777</v>
      </c>
      <c r="O17" s="109">
        <f t="shared" si="2"/>
        <v>28.561343835441654</v>
      </c>
      <c r="P17" s="109">
        <f t="shared" si="2"/>
        <v>29.653550003996763</v>
      </c>
      <c r="Q17" s="109">
        <f t="shared" si="2"/>
        <v>29.676461972130681</v>
      </c>
      <c r="R17" s="109">
        <f t="shared" si="2"/>
        <v>30.476971102147164</v>
      </c>
      <c r="S17" s="109">
        <f t="shared" si="2"/>
        <v>31.558213045378309</v>
      </c>
      <c r="T17" s="110">
        <f t="shared" si="2"/>
        <v>34.602396453787236</v>
      </c>
      <c r="U17" s="109">
        <f t="shared" si="2"/>
        <v>39.790691972894429</v>
      </c>
      <c r="V17" s="109">
        <f t="shared" si="2"/>
        <v>44.41703348673024</v>
      </c>
    </row>
  </sheetData>
  <mergeCells count="4">
    <mergeCell ref="B3:J3"/>
    <mergeCell ref="N4:V4"/>
    <mergeCell ref="N9:V9"/>
    <mergeCell ref="N14:V14"/>
  </mergeCells>
  <hyperlinks>
    <hyperlink ref="M1" location="'Tabell 3'!A1" display="Källa: Webbtabell 3" xr:uid="{86093D39-7F8F-46D9-A08B-220AC5B419A6}"/>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B918A-983A-4B1B-991F-6A841F6D2E85}">
  <dimension ref="A1:Y65"/>
  <sheetViews>
    <sheetView workbookViewId="0"/>
  </sheetViews>
  <sheetFormatPr defaultColWidth="8" defaultRowHeight="10" x14ac:dyDescent="0.2"/>
  <cols>
    <col min="1" max="1" width="27.7265625" style="137" customWidth="1"/>
    <col min="2" max="4" width="21.453125" style="137" customWidth="1"/>
    <col min="5" max="5" width="8" style="137"/>
    <col min="6" max="6" width="22.54296875" style="137" customWidth="1"/>
    <col min="7" max="10" width="8" style="137"/>
    <col min="11" max="11" width="4.453125" style="137" customWidth="1"/>
    <col min="12" max="12" width="5" style="137" customWidth="1"/>
    <col min="13" max="13" width="4.7265625" style="137" customWidth="1"/>
    <col min="14" max="14" width="8" style="137"/>
    <col min="15" max="15" width="42.54296875" style="137" bestFit="1" customWidth="1"/>
    <col min="16" max="16384" width="8" style="137"/>
  </cols>
  <sheetData>
    <row r="1" spans="1:25" ht="14" x14ac:dyDescent="0.2">
      <c r="A1" s="18" t="s">
        <v>319</v>
      </c>
    </row>
    <row r="3" spans="1:25" ht="10.5" thickBot="1" x14ac:dyDescent="0.25">
      <c r="A3" s="138"/>
    </row>
    <row r="4" spans="1:25" ht="15.75" customHeight="1" thickBot="1" x14ac:dyDescent="0.4">
      <c r="A4" s="139"/>
      <c r="B4" s="258" t="s">
        <v>320</v>
      </c>
      <c r="C4" s="259"/>
      <c r="D4" s="260"/>
      <c r="E4" s="139"/>
      <c r="F4" s="139"/>
      <c r="G4" s="139"/>
      <c r="H4" s="139"/>
      <c r="I4" s="139"/>
      <c r="J4" s="139"/>
      <c r="P4" s="6"/>
      <c r="Q4" s="140"/>
      <c r="R4" s="141"/>
      <c r="S4" s="141"/>
      <c r="T4" s="141"/>
      <c r="U4" s="141"/>
      <c r="V4" s="140"/>
      <c r="W4" s="142"/>
      <c r="X4" s="142"/>
      <c r="Y4" s="143"/>
    </row>
    <row r="5" spans="1:25" ht="14.5" thickBot="1" x14ac:dyDescent="0.4">
      <c r="A5" s="144" t="s">
        <v>321</v>
      </c>
      <c r="B5" s="145" t="s">
        <v>322</v>
      </c>
      <c r="C5" s="146" t="s">
        <v>323</v>
      </c>
      <c r="D5" s="145" t="s">
        <v>0</v>
      </c>
      <c r="F5" s="147"/>
      <c r="P5" s="6"/>
      <c r="Q5" s="140"/>
      <c r="R5" s="6"/>
      <c r="S5" s="6"/>
      <c r="T5" s="6"/>
      <c r="U5" s="6"/>
      <c r="V5" s="140"/>
      <c r="W5" s="142"/>
      <c r="X5" s="142"/>
      <c r="Y5" s="143"/>
    </row>
    <row r="6" spans="1:25" ht="14.5" thickBot="1" x14ac:dyDescent="0.4">
      <c r="A6" s="77" t="s">
        <v>324</v>
      </c>
      <c r="B6" s="107">
        <v>48.941555453290384</v>
      </c>
      <c r="C6" s="107">
        <v>4.9240681086056144</v>
      </c>
      <c r="D6" s="107">
        <v>53.865623561895994</v>
      </c>
      <c r="E6" s="148"/>
      <c r="F6" s="149"/>
      <c r="G6" s="150"/>
      <c r="H6" s="150"/>
      <c r="I6" s="150"/>
      <c r="J6" s="149"/>
      <c r="K6" s="151"/>
      <c r="P6" s="6"/>
      <c r="Q6" s="140"/>
      <c r="R6" s="141"/>
      <c r="S6" s="141"/>
      <c r="T6" s="141"/>
      <c r="U6" s="141"/>
      <c r="V6" s="140"/>
      <c r="W6" s="142"/>
      <c r="X6" s="142"/>
      <c r="Y6" s="143"/>
    </row>
    <row r="7" spans="1:25" ht="14.5" thickBot="1" x14ac:dyDescent="0.4">
      <c r="A7" s="83" t="s">
        <v>325</v>
      </c>
      <c r="B7" s="111">
        <v>45.803423522915516</v>
      </c>
      <c r="C7" s="111">
        <v>12.286029817780232</v>
      </c>
      <c r="D7" s="111">
        <v>58.089453340695755</v>
      </c>
      <c r="E7" s="148"/>
      <c r="F7" s="149"/>
      <c r="G7" s="150"/>
      <c r="H7" s="150"/>
      <c r="I7" s="150"/>
      <c r="J7" s="149"/>
      <c r="K7" s="151"/>
      <c r="L7" s="152"/>
      <c r="M7" s="152"/>
      <c r="P7" s="6"/>
      <c r="Q7" s="140"/>
      <c r="R7" s="6"/>
      <c r="S7" s="6"/>
      <c r="T7" s="6"/>
      <c r="U7" s="6"/>
      <c r="V7" s="140"/>
      <c r="W7" s="142"/>
      <c r="X7" s="142"/>
      <c r="Y7" s="143"/>
    </row>
    <row r="8" spans="1:25" ht="14.5" thickBot="1" x14ac:dyDescent="0.4">
      <c r="A8" s="77" t="s">
        <v>326</v>
      </c>
      <c r="B8" s="107">
        <v>53.867403314917127</v>
      </c>
      <c r="C8" s="107">
        <v>7.4585635359116029</v>
      </c>
      <c r="D8" s="107">
        <v>61.325966850828728</v>
      </c>
      <c r="E8" s="148"/>
      <c r="F8" s="149"/>
      <c r="G8" s="150"/>
      <c r="H8" s="150"/>
      <c r="I8" s="150"/>
      <c r="J8" s="149"/>
      <c r="K8" s="153"/>
      <c r="L8" s="152"/>
      <c r="M8" s="152"/>
      <c r="P8" s="6"/>
      <c r="Q8" s="154"/>
      <c r="R8" s="6"/>
      <c r="S8" s="6"/>
      <c r="T8" s="6"/>
      <c r="U8" s="6"/>
      <c r="V8" s="140"/>
      <c r="W8" s="142"/>
      <c r="X8" s="142"/>
      <c r="Y8" s="143"/>
    </row>
    <row r="9" spans="1:25" ht="14.5" thickBot="1" x14ac:dyDescent="0.4">
      <c r="A9" s="83" t="s">
        <v>327</v>
      </c>
      <c r="B9" s="111">
        <v>64.774624373956584</v>
      </c>
      <c r="C9" s="111">
        <v>0.333889816360601</v>
      </c>
      <c r="D9" s="111">
        <v>65.108514190317194</v>
      </c>
      <c r="E9" s="148"/>
      <c r="F9" s="149"/>
      <c r="G9" s="150"/>
      <c r="H9" s="150"/>
      <c r="I9" s="150"/>
      <c r="J9" s="149"/>
      <c r="K9" s="153"/>
      <c r="L9" s="152"/>
      <c r="M9" s="152"/>
      <c r="P9" s="6"/>
      <c r="Q9" s="140"/>
      <c r="R9" s="6"/>
      <c r="S9" s="6"/>
      <c r="T9" s="6"/>
      <c r="U9" s="6"/>
      <c r="V9" s="140"/>
      <c r="W9" s="142"/>
      <c r="X9" s="142"/>
      <c r="Y9" s="143"/>
    </row>
    <row r="10" spans="1:25" ht="14.5" thickBot="1" x14ac:dyDescent="0.4">
      <c r="A10" s="77" t="s">
        <v>328</v>
      </c>
      <c r="B10" s="107">
        <v>58.007117437722421</v>
      </c>
      <c r="C10" s="107">
        <v>7.8291814946619214</v>
      </c>
      <c r="D10" s="107">
        <v>65.836298932384338</v>
      </c>
      <c r="E10" s="148"/>
      <c r="F10" s="149"/>
      <c r="G10" s="150"/>
      <c r="H10" s="150"/>
      <c r="I10" s="150"/>
      <c r="J10" s="149"/>
      <c r="K10" s="153"/>
      <c r="L10" s="152"/>
      <c r="M10" s="152"/>
      <c r="P10" s="6"/>
      <c r="Q10" s="140"/>
      <c r="R10" s="6"/>
      <c r="S10" s="6"/>
      <c r="T10" s="6"/>
      <c r="U10" s="6"/>
      <c r="V10" s="140"/>
      <c r="W10" s="142"/>
      <c r="X10" s="142"/>
      <c r="Y10" s="143"/>
    </row>
    <row r="11" spans="1:25" ht="14.5" thickBot="1" x14ac:dyDescent="0.4">
      <c r="A11" s="83" t="s">
        <v>329</v>
      </c>
      <c r="B11" s="111">
        <v>54.320987654320987</v>
      </c>
      <c r="C11" s="111">
        <v>12.008978675645341</v>
      </c>
      <c r="D11" s="111">
        <v>66.329966329966325</v>
      </c>
      <c r="E11" s="148"/>
      <c r="F11" s="149"/>
      <c r="G11" s="150"/>
      <c r="H11" s="150"/>
      <c r="I11" s="150"/>
      <c r="J11" s="149"/>
      <c r="K11" s="153"/>
      <c r="L11" s="152"/>
      <c r="M11" s="152"/>
      <c r="P11" s="6"/>
      <c r="Q11" s="140"/>
      <c r="R11" s="6"/>
      <c r="S11" s="6"/>
      <c r="T11" s="6"/>
      <c r="U11" s="6"/>
      <c r="V11" s="140"/>
      <c r="W11" s="142"/>
      <c r="X11" s="142"/>
      <c r="Y11" s="143"/>
    </row>
    <row r="12" spans="1:25" ht="14.5" thickBot="1" x14ac:dyDescent="0.4">
      <c r="A12" s="77" t="s">
        <v>330</v>
      </c>
      <c r="B12" s="107">
        <v>61.443350996719658</v>
      </c>
      <c r="C12" s="107">
        <v>5.9550845319202628</v>
      </c>
      <c r="D12" s="107">
        <v>67.398435528639922</v>
      </c>
      <c r="E12" s="148"/>
      <c r="F12" s="149"/>
      <c r="G12" s="150"/>
      <c r="H12" s="150"/>
      <c r="I12" s="150"/>
      <c r="J12" s="149"/>
      <c r="K12" s="153"/>
      <c r="L12" s="152"/>
      <c r="M12" s="152"/>
      <c r="P12" s="6"/>
      <c r="Q12" s="140"/>
      <c r="R12" s="6"/>
      <c r="S12" s="6"/>
      <c r="T12" s="6"/>
      <c r="U12" s="6"/>
      <c r="V12" s="140"/>
      <c r="W12" s="142"/>
      <c r="X12" s="142"/>
      <c r="Y12" s="143"/>
    </row>
    <row r="13" spans="1:25" ht="14.5" thickBot="1" x14ac:dyDescent="0.4">
      <c r="A13" s="83" t="s">
        <v>331</v>
      </c>
      <c r="B13" s="111">
        <v>59.537572254335259</v>
      </c>
      <c r="C13" s="111">
        <v>8.0924855491329488</v>
      </c>
      <c r="D13" s="111">
        <v>67.630057803468219</v>
      </c>
      <c r="E13" s="148"/>
      <c r="F13" s="149"/>
      <c r="G13" s="150"/>
      <c r="H13" s="150"/>
      <c r="I13" s="150"/>
      <c r="J13" s="149"/>
      <c r="K13" s="153"/>
      <c r="L13" s="152"/>
      <c r="M13" s="152"/>
      <c r="P13" s="6"/>
      <c r="Q13" s="140"/>
      <c r="R13" s="6"/>
      <c r="S13" s="6"/>
      <c r="T13" s="6"/>
      <c r="U13" s="6"/>
      <c r="V13" s="140"/>
      <c r="W13" s="142"/>
      <c r="X13" s="142"/>
      <c r="Y13" s="143"/>
    </row>
    <row r="14" spans="1:25" ht="14.5" thickBot="1" x14ac:dyDescent="0.4">
      <c r="A14" s="77" t="s">
        <v>332</v>
      </c>
      <c r="B14" s="107">
        <v>52.533532041728762</v>
      </c>
      <c r="C14" s="107">
        <v>19.970193740685545</v>
      </c>
      <c r="D14" s="107">
        <v>72.503725782414307</v>
      </c>
      <c r="E14" s="148"/>
      <c r="F14" s="149"/>
      <c r="G14" s="150"/>
      <c r="H14" s="150"/>
      <c r="I14" s="150"/>
      <c r="J14" s="149"/>
      <c r="K14" s="153"/>
      <c r="L14" s="152"/>
      <c r="M14" s="152"/>
      <c r="P14" s="6"/>
      <c r="Q14" s="140"/>
      <c r="R14" s="6"/>
      <c r="S14" s="6"/>
      <c r="T14" s="6"/>
      <c r="U14" s="6"/>
      <c r="V14" s="140"/>
      <c r="W14" s="142"/>
      <c r="X14" s="142"/>
      <c r="Y14" s="143"/>
    </row>
    <row r="15" spans="1:25" ht="14.5" thickBot="1" x14ac:dyDescent="0.4">
      <c r="A15" s="83" t="s">
        <v>333</v>
      </c>
      <c r="B15" s="111">
        <v>57.191780821917803</v>
      </c>
      <c r="C15" s="111">
        <v>16.095890410958905</v>
      </c>
      <c r="D15" s="111">
        <v>73.287671232876718</v>
      </c>
      <c r="E15" s="148"/>
      <c r="F15" s="149"/>
      <c r="G15" s="150"/>
      <c r="H15" s="150"/>
      <c r="I15" s="150"/>
      <c r="J15" s="149"/>
      <c r="K15" s="153"/>
      <c r="L15" s="152"/>
      <c r="M15" s="152"/>
      <c r="P15" s="6"/>
      <c r="Q15" s="140"/>
      <c r="R15" s="6"/>
      <c r="S15" s="6"/>
      <c r="T15" s="6"/>
      <c r="U15" s="6"/>
      <c r="V15" s="140"/>
      <c r="W15" s="142"/>
      <c r="X15" s="142"/>
      <c r="Y15" s="143"/>
    </row>
    <row r="16" spans="1:25" ht="14.5" thickBot="1" x14ac:dyDescent="0.4">
      <c r="A16" s="77" t="s">
        <v>334</v>
      </c>
      <c r="B16" s="107">
        <v>71.68938030341991</v>
      </c>
      <c r="C16" s="107">
        <v>2.82849061455387</v>
      </c>
      <c r="D16" s="107">
        <v>74.517870917973767</v>
      </c>
      <c r="E16" s="148"/>
      <c r="F16" s="149"/>
      <c r="G16" s="150"/>
      <c r="H16" s="150"/>
      <c r="I16" s="150"/>
      <c r="J16" s="149"/>
      <c r="K16" s="153"/>
      <c r="L16" s="152"/>
      <c r="M16" s="152"/>
      <c r="P16" s="6"/>
      <c r="Q16" s="140"/>
      <c r="R16" s="6"/>
      <c r="S16" s="6"/>
      <c r="T16" s="6"/>
      <c r="U16" s="6"/>
      <c r="V16" s="140"/>
      <c r="W16" s="142"/>
      <c r="X16" s="142"/>
      <c r="Y16" s="143"/>
    </row>
    <row r="17" spans="1:25" ht="14.5" thickBot="1" x14ac:dyDescent="0.4">
      <c r="A17" s="83" t="s">
        <v>335</v>
      </c>
      <c r="B17" s="111">
        <v>75.078864353312298</v>
      </c>
      <c r="C17" s="111">
        <v>0.94637223974763407</v>
      </c>
      <c r="D17" s="111">
        <v>76.025236593059944</v>
      </c>
      <c r="E17" s="148"/>
      <c r="F17" s="149"/>
      <c r="G17" s="150"/>
      <c r="H17" s="150"/>
      <c r="I17" s="150"/>
      <c r="J17" s="149"/>
      <c r="K17" s="153"/>
      <c r="L17" s="152"/>
      <c r="M17" s="152"/>
      <c r="P17" s="6"/>
      <c r="Q17" s="140"/>
      <c r="R17" s="141"/>
      <c r="S17" s="141"/>
      <c r="T17" s="141"/>
      <c r="U17" s="141"/>
      <c r="V17" s="140"/>
      <c r="W17" s="142"/>
      <c r="X17" s="142"/>
      <c r="Y17" s="143"/>
    </row>
    <row r="18" spans="1:25" ht="14.5" thickBot="1" x14ac:dyDescent="0.4">
      <c r="A18" s="77" t="s">
        <v>336</v>
      </c>
      <c r="B18" s="107">
        <v>73.664638269100749</v>
      </c>
      <c r="C18" s="107">
        <v>2.6200135226504395</v>
      </c>
      <c r="D18" s="107">
        <v>76.284651791751173</v>
      </c>
      <c r="E18" s="148"/>
      <c r="F18" s="149"/>
      <c r="G18" s="150"/>
      <c r="H18" s="150"/>
      <c r="I18" s="150"/>
      <c r="J18" s="149"/>
      <c r="K18" s="153"/>
      <c r="L18" s="152"/>
      <c r="M18" s="152"/>
      <c r="P18" s="6"/>
      <c r="Q18" s="140"/>
      <c r="R18" s="141"/>
      <c r="S18" s="141"/>
      <c r="T18" s="141"/>
      <c r="U18" s="141"/>
      <c r="V18" s="140"/>
      <c r="W18" s="142"/>
      <c r="X18" s="142"/>
      <c r="Y18" s="143"/>
    </row>
    <row r="19" spans="1:25" ht="14.5" thickBot="1" x14ac:dyDescent="0.4">
      <c r="A19" s="83" t="s">
        <v>337</v>
      </c>
      <c r="B19" s="111">
        <v>74.090909090909093</v>
      </c>
      <c r="C19" s="111">
        <v>2.2727272727272729</v>
      </c>
      <c r="D19" s="111">
        <v>76.363636363636374</v>
      </c>
      <c r="E19" s="148"/>
      <c r="F19" s="149"/>
      <c r="G19" s="150"/>
      <c r="H19" s="150"/>
      <c r="I19" s="150"/>
      <c r="J19" s="149"/>
      <c r="K19" s="153"/>
      <c r="L19" s="152"/>
      <c r="M19" s="152"/>
      <c r="P19" s="6"/>
      <c r="Q19" s="140"/>
      <c r="R19" s="141"/>
      <c r="S19" s="141"/>
      <c r="T19" s="141"/>
      <c r="U19" s="141"/>
      <c r="V19" s="140"/>
      <c r="W19" s="142"/>
      <c r="X19" s="142"/>
      <c r="Y19" s="143"/>
    </row>
    <row r="20" spans="1:25" ht="14.5" thickBot="1" x14ac:dyDescent="0.4">
      <c r="A20" s="77" t="s">
        <v>338</v>
      </c>
      <c r="B20" s="107">
        <v>74.479166666666657</v>
      </c>
      <c r="C20" s="107">
        <v>2.083333333333333</v>
      </c>
      <c r="D20" s="107">
        <v>76.5625</v>
      </c>
      <c r="E20" s="148"/>
      <c r="F20" s="149"/>
      <c r="G20" s="150"/>
      <c r="H20" s="150"/>
      <c r="I20" s="150"/>
      <c r="J20" s="149"/>
      <c r="K20" s="153"/>
      <c r="L20" s="152"/>
      <c r="M20" s="152"/>
      <c r="P20" s="6"/>
      <c r="Q20" s="140"/>
      <c r="R20" s="6"/>
      <c r="S20" s="6"/>
      <c r="T20" s="6"/>
      <c r="U20" s="6"/>
      <c r="V20" s="140"/>
      <c r="W20" s="142"/>
      <c r="X20" s="142"/>
      <c r="Y20" s="143"/>
    </row>
    <row r="21" spans="1:25" ht="14.5" thickBot="1" x14ac:dyDescent="0.4">
      <c r="A21" s="83" t="s">
        <v>339</v>
      </c>
      <c r="B21" s="111">
        <v>71.709233791748531</v>
      </c>
      <c r="C21" s="111">
        <v>5.6974459724950881</v>
      </c>
      <c r="D21" s="111">
        <v>77.40667976424362</v>
      </c>
      <c r="E21" s="148"/>
      <c r="F21" s="149"/>
      <c r="G21" s="150"/>
      <c r="H21" s="150"/>
      <c r="I21" s="150"/>
      <c r="J21" s="149"/>
      <c r="K21" s="153"/>
      <c r="L21" s="152"/>
      <c r="M21" s="152"/>
      <c r="P21" s="6"/>
      <c r="Q21" s="140"/>
      <c r="R21" s="6"/>
      <c r="S21" s="6"/>
      <c r="T21" s="6"/>
      <c r="U21" s="6"/>
      <c r="V21" s="140"/>
      <c r="W21" s="142"/>
      <c r="X21" s="142"/>
      <c r="Y21" s="143"/>
    </row>
    <row r="22" spans="1:25" ht="14.5" thickBot="1" x14ac:dyDescent="0.4">
      <c r="A22" s="77" t="s">
        <v>340</v>
      </c>
      <c r="B22" s="107">
        <v>50.746268656716417</v>
      </c>
      <c r="C22" s="107">
        <v>27.46268656716418</v>
      </c>
      <c r="D22" s="107">
        <v>78.208955223880594</v>
      </c>
      <c r="E22" s="148"/>
      <c r="F22" s="149"/>
      <c r="G22" s="150"/>
      <c r="H22" s="150"/>
      <c r="I22" s="150"/>
      <c r="J22" s="149"/>
      <c r="K22" s="153"/>
      <c r="L22" s="152"/>
      <c r="M22" s="152"/>
      <c r="P22" s="6"/>
      <c r="Q22" s="140"/>
      <c r="R22" s="155"/>
      <c r="S22" s="155"/>
      <c r="T22" s="155"/>
      <c r="U22" s="155"/>
      <c r="V22" s="140"/>
      <c r="W22" s="142"/>
      <c r="X22" s="142"/>
      <c r="Y22" s="143"/>
    </row>
    <row r="23" spans="1:25" ht="14.5" thickBot="1" x14ac:dyDescent="0.4">
      <c r="A23" s="83" t="s">
        <v>341</v>
      </c>
      <c r="B23" s="111">
        <v>77.104377104377107</v>
      </c>
      <c r="C23" s="111">
        <v>2.6936026936026933</v>
      </c>
      <c r="D23" s="111">
        <v>79.797979797979806</v>
      </c>
      <c r="E23" s="148"/>
      <c r="F23" s="149"/>
      <c r="G23" s="150"/>
      <c r="H23" s="150"/>
      <c r="I23" s="150"/>
      <c r="J23" s="149"/>
      <c r="K23" s="153"/>
      <c r="L23" s="152"/>
      <c r="M23" s="152"/>
      <c r="P23" s="6"/>
      <c r="Q23" s="140"/>
      <c r="R23" s="6"/>
      <c r="S23" s="6"/>
      <c r="T23" s="6"/>
      <c r="U23" s="6"/>
      <c r="V23" s="140"/>
      <c r="W23" s="142"/>
      <c r="X23" s="142"/>
      <c r="Y23" s="143"/>
    </row>
    <row r="24" spans="1:25" ht="14.5" thickBot="1" x14ac:dyDescent="0.4">
      <c r="A24" s="77" t="s">
        <v>342</v>
      </c>
      <c r="B24" s="107">
        <v>73.07543520309477</v>
      </c>
      <c r="C24" s="107">
        <v>6.8085106382978724</v>
      </c>
      <c r="D24" s="107">
        <v>79.883945841392645</v>
      </c>
      <c r="E24" s="148"/>
      <c r="F24" s="149"/>
      <c r="G24" s="150"/>
      <c r="H24" s="150"/>
      <c r="I24" s="150"/>
      <c r="J24" s="149"/>
      <c r="K24" s="153"/>
      <c r="L24" s="152"/>
      <c r="M24" s="152"/>
      <c r="P24" s="6"/>
      <c r="Q24" s="140"/>
      <c r="R24" s="6"/>
      <c r="S24" s="6"/>
      <c r="T24" s="6"/>
      <c r="U24" s="6"/>
      <c r="V24" s="140"/>
      <c r="W24" s="142"/>
      <c r="X24" s="142"/>
      <c r="Y24" s="143"/>
    </row>
    <row r="25" spans="1:25" ht="14.5" thickBot="1" x14ac:dyDescent="0.4">
      <c r="A25" s="83" t="s">
        <v>343</v>
      </c>
      <c r="B25" s="111">
        <v>72.319347319347315</v>
      </c>
      <c r="C25" s="111">
        <v>7.6923076923076925</v>
      </c>
      <c r="D25" s="111">
        <v>80.011655011655009</v>
      </c>
      <c r="E25" s="148"/>
      <c r="F25" s="149"/>
      <c r="G25" s="150"/>
      <c r="H25" s="150"/>
      <c r="I25" s="150"/>
      <c r="J25" s="149"/>
      <c r="K25" s="153"/>
      <c r="L25" s="152"/>
      <c r="M25" s="152"/>
      <c r="P25" s="6"/>
      <c r="Q25" s="140"/>
      <c r="R25" s="141"/>
      <c r="S25" s="141"/>
      <c r="T25" s="141"/>
      <c r="U25" s="141"/>
      <c r="V25" s="140"/>
      <c r="W25" s="142"/>
      <c r="X25" s="142"/>
      <c r="Y25" s="143"/>
    </row>
    <row r="26" spans="1:25" ht="14.5" thickBot="1" x14ac:dyDescent="0.4">
      <c r="A26" s="77" t="s">
        <v>344</v>
      </c>
      <c r="B26" s="107">
        <v>75.147928994082832</v>
      </c>
      <c r="C26" s="107">
        <v>5.3254437869822491</v>
      </c>
      <c r="D26" s="107">
        <v>80.473372781065095</v>
      </c>
      <c r="E26" s="148"/>
      <c r="F26" s="149"/>
      <c r="G26" s="150"/>
      <c r="H26" s="150"/>
      <c r="I26" s="150"/>
      <c r="J26" s="149"/>
      <c r="K26" s="153"/>
      <c r="L26" s="152"/>
      <c r="M26" s="152"/>
      <c r="P26" s="6"/>
      <c r="Q26" s="140"/>
      <c r="R26" s="141"/>
      <c r="S26" s="141"/>
      <c r="T26" s="141"/>
      <c r="U26" s="141"/>
      <c r="V26" s="140"/>
      <c r="W26" s="142"/>
      <c r="X26" s="142"/>
      <c r="Y26" s="143"/>
    </row>
    <row r="27" spans="1:25" ht="14.5" thickBot="1" x14ac:dyDescent="0.4">
      <c r="A27" s="83" t="s">
        <v>345</v>
      </c>
      <c r="B27" s="111">
        <v>83.137254901960787</v>
      </c>
      <c r="C27" s="111">
        <v>0</v>
      </c>
      <c r="D27" s="111">
        <v>83.137254901960787</v>
      </c>
      <c r="E27" s="148"/>
      <c r="F27" s="149"/>
      <c r="G27" s="150"/>
      <c r="H27" s="150"/>
      <c r="I27" s="150"/>
      <c r="J27" s="149"/>
      <c r="K27" s="153"/>
      <c r="L27" s="152"/>
      <c r="M27" s="152"/>
      <c r="P27" s="6"/>
      <c r="Q27" s="140"/>
      <c r="R27" s="141"/>
      <c r="S27" s="141"/>
      <c r="T27" s="141"/>
      <c r="U27" s="141"/>
      <c r="V27" s="140"/>
      <c r="W27" s="142"/>
      <c r="X27" s="142"/>
      <c r="Y27" s="143"/>
    </row>
    <row r="28" spans="1:25" ht="14.5" thickBot="1" x14ac:dyDescent="0.4">
      <c r="A28" s="77" t="s">
        <v>346</v>
      </c>
      <c r="B28" s="107">
        <v>84.22339991846718</v>
      </c>
      <c r="C28" s="107">
        <v>1.1414594374235632</v>
      </c>
      <c r="D28" s="107">
        <v>85.364859355890744</v>
      </c>
      <c r="E28" s="148"/>
      <c r="F28" s="149"/>
      <c r="G28" s="150"/>
      <c r="H28" s="150"/>
      <c r="I28" s="150"/>
      <c r="J28" s="149"/>
      <c r="K28" s="153"/>
      <c r="L28" s="152"/>
      <c r="M28" s="152"/>
      <c r="P28" s="6"/>
      <c r="Q28" s="140"/>
      <c r="R28" s="6"/>
      <c r="S28" s="6"/>
      <c r="T28" s="6"/>
      <c r="U28" s="6"/>
      <c r="V28" s="140"/>
      <c r="W28" s="142"/>
      <c r="X28" s="142"/>
      <c r="Y28" s="143"/>
    </row>
    <row r="29" spans="1:25" ht="14.5" thickBot="1" x14ac:dyDescent="0.4">
      <c r="A29" s="83" t="s">
        <v>347</v>
      </c>
      <c r="B29" s="111">
        <v>76.413793103448285</v>
      </c>
      <c r="C29" s="111">
        <v>9.1034482758620694</v>
      </c>
      <c r="D29" s="111">
        <v>85.517241379310349</v>
      </c>
      <c r="E29" s="148"/>
      <c r="F29" s="149"/>
      <c r="G29" s="150"/>
      <c r="H29" s="150"/>
      <c r="I29" s="150"/>
      <c r="J29" s="149"/>
      <c r="K29" s="153"/>
      <c r="L29" s="152"/>
      <c r="M29" s="152"/>
      <c r="P29" s="6"/>
      <c r="Q29" s="156"/>
      <c r="R29" s="6"/>
      <c r="S29" s="6"/>
      <c r="T29" s="6"/>
      <c r="U29" s="6"/>
      <c r="V29" s="140"/>
      <c r="W29" s="142"/>
      <c r="X29" s="142"/>
      <c r="Y29" s="143"/>
    </row>
    <row r="30" spans="1:25" ht="14.5" thickBot="1" x14ac:dyDescent="0.25">
      <c r="A30" s="77" t="s">
        <v>348</v>
      </c>
      <c r="B30" s="107">
        <v>78.347578347578349</v>
      </c>
      <c r="C30" s="107">
        <v>9.116809116809117</v>
      </c>
      <c r="D30" s="107">
        <v>87.464387464387457</v>
      </c>
      <c r="E30" s="148"/>
      <c r="H30" s="157"/>
      <c r="I30" s="153"/>
      <c r="J30" s="158"/>
      <c r="K30" s="153"/>
      <c r="L30" s="152"/>
      <c r="M30" s="152"/>
    </row>
    <row r="31" spans="1:25" ht="14.5" thickBot="1" x14ac:dyDescent="0.25">
      <c r="A31" s="83" t="s">
        <v>349</v>
      </c>
      <c r="B31" s="111">
        <v>83.147459727385382</v>
      </c>
      <c r="C31" s="111">
        <v>5.7001239157372989</v>
      </c>
      <c r="D31" s="111">
        <v>88.847583643122675</v>
      </c>
      <c r="E31" s="148"/>
      <c r="J31" s="152"/>
      <c r="K31" s="152"/>
      <c r="L31" s="152"/>
      <c r="M31" s="152"/>
    </row>
    <row r="32" spans="1:25" ht="14.5" thickBot="1" x14ac:dyDescent="0.25">
      <c r="A32" s="77" t="s">
        <v>350</v>
      </c>
      <c r="B32" s="107">
        <v>92.045454545454547</v>
      </c>
      <c r="C32" s="107">
        <v>1.1363636363636365</v>
      </c>
      <c r="D32" s="107">
        <v>93.181818181818173</v>
      </c>
      <c r="E32" s="148"/>
      <c r="J32" s="152"/>
      <c r="K32" s="152"/>
      <c r="L32" s="152"/>
      <c r="M32" s="152"/>
    </row>
    <row r="33" spans="1:14" x14ac:dyDescent="0.2">
      <c r="A33" s="148"/>
      <c r="B33" s="152"/>
      <c r="C33" s="152"/>
      <c r="D33" s="152"/>
      <c r="E33" s="148"/>
      <c r="J33" s="152"/>
      <c r="K33" s="152"/>
      <c r="L33" s="152"/>
      <c r="M33" s="152"/>
    </row>
    <row r="34" spans="1:14" x14ac:dyDescent="0.2">
      <c r="B34" s="152"/>
      <c r="C34" s="152"/>
      <c r="D34" s="152"/>
      <c r="J34" s="152"/>
      <c r="K34" s="152"/>
      <c r="L34" s="152"/>
      <c r="M34" s="152"/>
    </row>
    <row r="35" spans="1:14" ht="10.5" thickBot="1" x14ac:dyDescent="0.25">
      <c r="B35" s="152"/>
      <c r="C35" s="152"/>
      <c r="D35" s="152"/>
      <c r="J35" s="152"/>
      <c r="K35" s="152"/>
      <c r="L35" s="152"/>
      <c r="M35" s="152"/>
    </row>
    <row r="36" spans="1:14" ht="14.5" thickBot="1" x14ac:dyDescent="0.25">
      <c r="A36" s="67"/>
      <c r="B36" s="159" t="s">
        <v>351</v>
      </c>
      <c r="C36" s="160" t="s">
        <v>322</v>
      </c>
      <c r="D36" s="161" t="s">
        <v>352</v>
      </c>
      <c r="G36" s="162"/>
      <c r="H36" s="162"/>
      <c r="I36" s="162"/>
      <c r="J36" s="161"/>
      <c r="K36" s="152"/>
      <c r="L36" s="152"/>
      <c r="M36" s="152"/>
    </row>
    <row r="37" spans="1:14" ht="14.5" thickBot="1" x14ac:dyDescent="0.25">
      <c r="A37" s="77" t="s">
        <v>333</v>
      </c>
      <c r="B37" s="107">
        <v>292</v>
      </c>
      <c r="C37" s="107">
        <v>167</v>
      </c>
      <c r="D37" s="107">
        <v>47</v>
      </c>
      <c r="J37" s="152"/>
      <c r="K37" s="152"/>
      <c r="L37" s="152"/>
      <c r="M37" s="152"/>
    </row>
    <row r="38" spans="1:14" ht="14.5" thickBot="1" x14ac:dyDescent="0.25">
      <c r="A38" s="83" t="s">
        <v>339</v>
      </c>
      <c r="B38" s="111">
        <v>509</v>
      </c>
      <c r="C38" s="111">
        <v>365</v>
      </c>
      <c r="D38" s="111">
        <v>29</v>
      </c>
      <c r="J38" s="152"/>
      <c r="K38" s="152"/>
      <c r="L38" s="152"/>
      <c r="M38" s="152"/>
    </row>
    <row r="39" spans="1:14" ht="14.5" thickBot="1" x14ac:dyDescent="0.25">
      <c r="A39" s="77" t="s">
        <v>340</v>
      </c>
      <c r="B39" s="107">
        <v>335</v>
      </c>
      <c r="C39" s="107">
        <v>170</v>
      </c>
      <c r="D39" s="107">
        <v>92</v>
      </c>
      <c r="J39" s="152"/>
      <c r="K39" s="152"/>
      <c r="L39" s="152"/>
      <c r="M39" s="152"/>
    </row>
    <row r="40" spans="1:14" ht="14.5" thickBot="1" x14ac:dyDescent="0.4">
      <c r="A40" s="83" t="s">
        <v>350</v>
      </c>
      <c r="B40" s="111">
        <v>352</v>
      </c>
      <c r="C40" s="111">
        <v>324</v>
      </c>
      <c r="D40" s="111">
        <v>4</v>
      </c>
      <c r="F40" s="140"/>
      <c r="G40" s="141"/>
      <c r="H40" s="141"/>
      <c r="I40" s="141"/>
      <c r="J40" s="141"/>
      <c r="K40" s="155"/>
      <c r="L40" s="142"/>
      <c r="M40" s="142"/>
      <c r="N40" s="143"/>
    </row>
    <row r="41" spans="1:14" ht="14.5" thickBot="1" x14ac:dyDescent="0.4">
      <c r="A41" s="77" t="s">
        <v>331</v>
      </c>
      <c r="B41" s="107">
        <v>519</v>
      </c>
      <c r="C41" s="107">
        <v>309</v>
      </c>
      <c r="D41" s="107">
        <v>42</v>
      </c>
      <c r="F41" s="141"/>
      <c r="G41" s="141"/>
      <c r="H41" s="141"/>
      <c r="I41" s="141"/>
      <c r="J41" s="6"/>
      <c r="K41" s="155"/>
      <c r="L41" s="142"/>
      <c r="M41" s="142"/>
      <c r="N41" s="143"/>
    </row>
    <row r="42" spans="1:14" ht="14.5" thickBot="1" x14ac:dyDescent="0.4">
      <c r="A42" s="83" t="s">
        <v>332</v>
      </c>
      <c r="B42" s="111">
        <v>1342</v>
      </c>
      <c r="C42" s="111">
        <v>705</v>
      </c>
      <c r="D42" s="111">
        <v>268</v>
      </c>
      <c r="F42" s="140"/>
      <c r="G42" s="141"/>
      <c r="H42" s="141"/>
      <c r="I42" s="141"/>
      <c r="J42" s="141"/>
      <c r="K42" s="155"/>
      <c r="L42" s="142"/>
      <c r="M42" s="142"/>
      <c r="N42" s="143"/>
    </row>
    <row r="43" spans="1:14" ht="14.5" thickBot="1" x14ac:dyDescent="0.4">
      <c r="A43" s="77" t="s">
        <v>329</v>
      </c>
      <c r="B43" s="107">
        <v>7128</v>
      </c>
      <c r="C43" s="107">
        <v>3872</v>
      </c>
      <c r="D43" s="107">
        <v>856</v>
      </c>
      <c r="F43" s="140"/>
      <c r="G43" s="6"/>
      <c r="H43" s="6"/>
      <c r="I43" s="6"/>
      <c r="J43" s="6"/>
      <c r="K43" s="155"/>
      <c r="L43" s="142"/>
      <c r="M43" s="142"/>
      <c r="N43" s="143"/>
    </row>
    <row r="44" spans="1:14" ht="14.5" thickBot="1" x14ac:dyDescent="0.4">
      <c r="A44" s="83" t="s">
        <v>344</v>
      </c>
      <c r="B44" s="111">
        <v>676</v>
      </c>
      <c r="C44" s="111">
        <v>508</v>
      </c>
      <c r="D44" s="111">
        <v>36</v>
      </c>
      <c r="F44" s="154"/>
      <c r="G44" s="6"/>
      <c r="H44" s="6"/>
      <c r="I44" s="6"/>
      <c r="J44" s="6"/>
      <c r="K44" s="155"/>
      <c r="L44" s="142"/>
      <c r="M44" s="142"/>
      <c r="N44" s="143"/>
    </row>
    <row r="45" spans="1:14" ht="14.5" thickBot="1" x14ac:dyDescent="0.4">
      <c r="A45" s="77" t="s">
        <v>334</v>
      </c>
      <c r="B45" s="107">
        <v>3889</v>
      </c>
      <c r="C45" s="107">
        <v>2788</v>
      </c>
      <c r="D45" s="107">
        <v>110</v>
      </c>
      <c r="F45" s="140"/>
      <c r="G45" s="6"/>
      <c r="H45" s="6"/>
      <c r="I45" s="6"/>
      <c r="J45" s="6"/>
      <c r="K45" s="155"/>
      <c r="L45" s="142"/>
      <c r="M45" s="142"/>
      <c r="N45" s="143"/>
    </row>
    <row r="46" spans="1:14" ht="14.5" thickBot="1" x14ac:dyDescent="0.4">
      <c r="A46" s="83" t="s">
        <v>330</v>
      </c>
      <c r="B46" s="111">
        <v>3963</v>
      </c>
      <c r="C46" s="111">
        <v>2435</v>
      </c>
      <c r="D46" s="111">
        <v>236</v>
      </c>
      <c r="F46" s="140"/>
      <c r="G46" s="6"/>
      <c r="H46" s="6"/>
      <c r="I46" s="6"/>
      <c r="J46" s="6"/>
      <c r="K46" s="155"/>
      <c r="L46" s="142"/>
      <c r="M46" s="142"/>
      <c r="N46" s="143"/>
    </row>
    <row r="47" spans="1:14" ht="14.5" thickBot="1" x14ac:dyDescent="0.4">
      <c r="A47" s="77" t="s">
        <v>324</v>
      </c>
      <c r="B47" s="107">
        <v>4346</v>
      </c>
      <c r="C47" s="107">
        <v>2127</v>
      </c>
      <c r="D47" s="107">
        <v>214</v>
      </c>
      <c r="F47" s="140"/>
      <c r="G47" s="6"/>
      <c r="H47" s="6"/>
      <c r="I47" s="6"/>
      <c r="J47" s="6"/>
      <c r="K47" s="155"/>
      <c r="L47" s="142"/>
      <c r="M47" s="142"/>
      <c r="N47" s="143"/>
    </row>
    <row r="48" spans="1:14" ht="14.5" thickBot="1" x14ac:dyDescent="0.4">
      <c r="A48" s="83" t="s">
        <v>343</v>
      </c>
      <c r="B48" s="111">
        <v>1716</v>
      </c>
      <c r="C48" s="111">
        <v>1241</v>
      </c>
      <c r="D48" s="111">
        <v>132</v>
      </c>
      <c r="F48" s="140"/>
      <c r="G48" s="6"/>
      <c r="H48" s="6"/>
      <c r="I48" s="6"/>
      <c r="J48" s="6"/>
      <c r="K48" s="155"/>
      <c r="L48" s="142"/>
      <c r="M48" s="142"/>
      <c r="N48" s="143"/>
    </row>
    <row r="49" spans="1:14" ht="14.5" thickBot="1" x14ac:dyDescent="0.4">
      <c r="A49" s="77" t="s">
        <v>349</v>
      </c>
      <c r="B49" s="107">
        <v>1614</v>
      </c>
      <c r="C49" s="107">
        <v>1342</v>
      </c>
      <c r="D49" s="107">
        <v>92</v>
      </c>
      <c r="F49" s="140"/>
      <c r="G49" s="6"/>
      <c r="H49" s="6"/>
      <c r="I49" s="6"/>
      <c r="J49" s="6"/>
      <c r="K49" s="155"/>
      <c r="L49" s="142"/>
      <c r="M49" s="142"/>
      <c r="N49" s="143"/>
    </row>
    <row r="50" spans="1:14" ht="14.5" thickBot="1" x14ac:dyDescent="0.4">
      <c r="A50" s="83" t="s">
        <v>347</v>
      </c>
      <c r="B50" s="111">
        <v>725</v>
      </c>
      <c r="C50" s="111">
        <v>554</v>
      </c>
      <c r="D50" s="111">
        <v>66</v>
      </c>
      <c r="F50" s="140"/>
      <c r="G50" s="6"/>
      <c r="H50" s="6"/>
      <c r="I50" s="6"/>
      <c r="J50" s="6"/>
      <c r="K50" s="155"/>
      <c r="L50" s="142"/>
      <c r="M50" s="142"/>
      <c r="N50" s="143"/>
    </row>
    <row r="51" spans="1:14" ht="14.5" thickBot="1" x14ac:dyDescent="0.4">
      <c r="A51" s="77" t="s">
        <v>345</v>
      </c>
      <c r="B51" s="107">
        <v>255</v>
      </c>
      <c r="C51" s="107">
        <v>212</v>
      </c>
      <c r="D51" s="107">
        <v>0</v>
      </c>
      <c r="F51" s="140"/>
      <c r="G51" s="6"/>
      <c r="H51" s="6"/>
      <c r="I51" s="6"/>
      <c r="J51" s="6"/>
      <c r="K51" s="155"/>
      <c r="L51" s="142"/>
      <c r="M51" s="142"/>
      <c r="N51" s="143"/>
    </row>
    <row r="52" spans="1:14" ht="14.5" thickBot="1" x14ac:dyDescent="0.4">
      <c r="A52" s="83" t="s">
        <v>326</v>
      </c>
      <c r="B52" s="111">
        <v>362</v>
      </c>
      <c r="C52" s="111">
        <v>195</v>
      </c>
      <c r="D52" s="111">
        <v>27</v>
      </c>
      <c r="F52" s="140"/>
      <c r="G52" s="6"/>
      <c r="H52" s="6"/>
      <c r="I52" s="6"/>
      <c r="J52" s="6"/>
      <c r="K52" s="155"/>
      <c r="L52" s="142"/>
      <c r="M52" s="142"/>
      <c r="N52" s="143"/>
    </row>
    <row r="53" spans="1:14" ht="14.5" thickBot="1" x14ac:dyDescent="0.4">
      <c r="A53" s="77" t="s">
        <v>328</v>
      </c>
      <c r="B53" s="107">
        <v>281</v>
      </c>
      <c r="C53" s="107">
        <v>163</v>
      </c>
      <c r="D53" s="107">
        <v>22</v>
      </c>
      <c r="F53" s="140"/>
      <c r="G53" s="141"/>
      <c r="H53" s="141"/>
      <c r="I53" s="141"/>
      <c r="J53" s="141"/>
      <c r="K53" s="155"/>
      <c r="L53" s="142"/>
      <c r="M53" s="142"/>
      <c r="N53" s="143"/>
    </row>
    <row r="54" spans="1:14" ht="14.5" thickBot="1" x14ac:dyDescent="0.4">
      <c r="A54" s="83" t="s">
        <v>336</v>
      </c>
      <c r="B54" s="111">
        <v>5916</v>
      </c>
      <c r="C54" s="111">
        <v>4358</v>
      </c>
      <c r="D54" s="111">
        <v>155</v>
      </c>
      <c r="F54" s="140"/>
      <c r="G54" s="141"/>
      <c r="H54" s="141"/>
      <c r="I54" s="141"/>
      <c r="J54" s="141"/>
      <c r="K54" s="155"/>
      <c r="L54" s="142"/>
      <c r="M54" s="142"/>
      <c r="N54" s="143"/>
    </row>
    <row r="55" spans="1:14" ht="14.5" thickBot="1" x14ac:dyDescent="0.4">
      <c r="A55" s="77" t="s">
        <v>342</v>
      </c>
      <c r="B55" s="107">
        <v>2585</v>
      </c>
      <c r="C55" s="107">
        <v>1889</v>
      </c>
      <c r="D55" s="107">
        <v>176</v>
      </c>
      <c r="F55" s="140"/>
      <c r="G55" s="141"/>
      <c r="H55" s="141"/>
      <c r="I55" s="141"/>
      <c r="J55" s="141"/>
      <c r="K55" s="155"/>
      <c r="L55" s="142"/>
      <c r="M55" s="142"/>
      <c r="N55" s="143"/>
    </row>
    <row r="56" spans="1:14" ht="14.5" thickBot="1" x14ac:dyDescent="0.4">
      <c r="A56" s="83" t="s">
        <v>346</v>
      </c>
      <c r="B56" s="111">
        <v>2453</v>
      </c>
      <c r="C56" s="111">
        <v>2066</v>
      </c>
      <c r="D56" s="111">
        <v>28</v>
      </c>
      <c r="F56" s="140"/>
      <c r="G56" s="6"/>
      <c r="H56" s="6"/>
      <c r="I56" s="6"/>
      <c r="J56" s="6"/>
      <c r="K56" s="155"/>
      <c r="L56" s="142"/>
      <c r="M56" s="142"/>
      <c r="N56" s="143"/>
    </row>
    <row r="57" spans="1:14" ht="14.5" thickBot="1" x14ac:dyDescent="0.4">
      <c r="A57" s="77" t="s">
        <v>338</v>
      </c>
      <c r="B57" s="107">
        <v>576</v>
      </c>
      <c r="C57" s="107">
        <v>429</v>
      </c>
      <c r="D57" s="107">
        <v>12</v>
      </c>
      <c r="F57" s="140"/>
      <c r="G57" s="6"/>
      <c r="H57" s="6"/>
      <c r="I57" s="6"/>
      <c r="J57" s="6"/>
      <c r="K57" s="155"/>
      <c r="L57" s="142"/>
      <c r="M57" s="142"/>
      <c r="N57" s="143"/>
    </row>
    <row r="58" spans="1:14" ht="14.5" thickBot="1" x14ac:dyDescent="0.4">
      <c r="A58" s="83" t="s">
        <v>335</v>
      </c>
      <c r="B58" s="111">
        <v>634</v>
      </c>
      <c r="C58" s="111">
        <v>476</v>
      </c>
      <c r="D58" s="111">
        <v>6</v>
      </c>
      <c r="F58" s="140"/>
      <c r="G58" s="155"/>
      <c r="H58" s="155"/>
      <c r="I58" s="155"/>
      <c r="J58" s="155"/>
      <c r="K58" s="155"/>
      <c r="L58" s="142"/>
      <c r="M58" s="142"/>
      <c r="N58" s="143"/>
    </row>
    <row r="59" spans="1:14" ht="14.5" thickBot="1" x14ac:dyDescent="0.4">
      <c r="A59" s="77" t="s">
        <v>341</v>
      </c>
      <c r="B59" s="107">
        <v>297</v>
      </c>
      <c r="C59" s="107">
        <v>229</v>
      </c>
      <c r="D59" s="107">
        <v>8</v>
      </c>
      <c r="F59" s="140"/>
      <c r="G59" s="6"/>
      <c r="H59" s="6"/>
      <c r="I59" s="6"/>
      <c r="J59" s="6"/>
      <c r="K59" s="155"/>
      <c r="L59" s="142"/>
      <c r="M59" s="142"/>
      <c r="N59" s="143"/>
    </row>
    <row r="60" spans="1:14" ht="14.5" thickBot="1" x14ac:dyDescent="0.4">
      <c r="A60" s="83" t="s">
        <v>337</v>
      </c>
      <c r="B60" s="111">
        <v>220</v>
      </c>
      <c r="C60" s="111">
        <v>163</v>
      </c>
      <c r="D60" s="111">
        <v>5</v>
      </c>
      <c r="F60" s="140"/>
      <c r="G60" s="6"/>
      <c r="H60" s="6"/>
      <c r="I60" s="6"/>
      <c r="J60" s="6"/>
      <c r="K60" s="155"/>
      <c r="L60" s="142"/>
      <c r="M60" s="142"/>
      <c r="N60" s="143"/>
    </row>
    <row r="61" spans="1:14" ht="14.5" thickBot="1" x14ac:dyDescent="0.4">
      <c r="A61" s="77" t="s">
        <v>348</v>
      </c>
      <c r="B61" s="107">
        <v>351</v>
      </c>
      <c r="C61" s="107">
        <v>275</v>
      </c>
      <c r="D61" s="107">
        <v>32</v>
      </c>
      <c r="F61" s="140"/>
      <c r="G61" s="141"/>
      <c r="H61" s="141"/>
      <c r="I61" s="141"/>
      <c r="J61" s="141"/>
      <c r="K61" s="155"/>
      <c r="L61" s="142"/>
      <c r="M61" s="142"/>
      <c r="N61" s="143"/>
    </row>
    <row r="62" spans="1:14" ht="14.5" thickBot="1" x14ac:dyDescent="0.4">
      <c r="A62" s="83" t="s">
        <v>327</v>
      </c>
      <c r="B62" s="111">
        <v>599</v>
      </c>
      <c r="C62" s="111">
        <v>388</v>
      </c>
      <c r="D62" s="111">
        <v>2</v>
      </c>
      <c r="F62" s="140"/>
      <c r="G62" s="141"/>
      <c r="H62" s="141"/>
      <c r="I62" s="141"/>
      <c r="J62" s="141"/>
      <c r="K62" s="155"/>
      <c r="L62" s="142"/>
      <c r="M62" s="142"/>
      <c r="N62" s="143"/>
    </row>
    <row r="63" spans="1:14" ht="14.5" thickBot="1" x14ac:dyDescent="0.4">
      <c r="A63" s="77" t="s">
        <v>325</v>
      </c>
      <c r="B63" s="107">
        <v>3622</v>
      </c>
      <c r="C63" s="107">
        <v>1659</v>
      </c>
      <c r="D63" s="107">
        <v>445</v>
      </c>
      <c r="F63" s="140"/>
      <c r="G63" s="141"/>
      <c r="H63" s="141"/>
      <c r="I63" s="141"/>
      <c r="J63" s="141"/>
      <c r="K63" s="155"/>
      <c r="L63" s="142"/>
      <c r="M63" s="142"/>
      <c r="N63" s="143"/>
    </row>
    <row r="64" spans="1:14" ht="14" x14ac:dyDescent="0.35">
      <c r="F64" s="140"/>
      <c r="G64" s="6"/>
      <c r="H64" s="6"/>
      <c r="I64" s="6"/>
      <c r="J64" s="6"/>
      <c r="K64" s="155"/>
      <c r="L64" s="142"/>
      <c r="M64" s="142"/>
      <c r="N64" s="143"/>
    </row>
    <row r="65" spans="6:14" ht="14" x14ac:dyDescent="0.35">
      <c r="F65" s="156"/>
      <c r="G65" s="6"/>
      <c r="H65" s="6"/>
      <c r="I65" s="6"/>
      <c r="J65" s="6"/>
      <c r="K65" s="155"/>
      <c r="L65" s="142"/>
      <c r="M65" s="142"/>
      <c r="N65" s="143"/>
    </row>
  </sheetData>
  <mergeCells count="1">
    <mergeCell ref="B4:D4"/>
  </mergeCells>
  <pageMargins left="0.97" right="0.39370078740157483" top="0.39370078740157483" bottom="0.39370078740157483" header="0.51181102362204722" footer="0.51181102362204722"/>
  <pageSetup paperSize="9" scale="90"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B458C-7818-4749-85D0-2F12B6B41740}">
  <dimension ref="A1:P99"/>
  <sheetViews>
    <sheetView workbookViewId="0"/>
  </sheetViews>
  <sheetFormatPr defaultColWidth="8" defaultRowHeight="10" x14ac:dyDescent="0.2"/>
  <cols>
    <col min="1" max="1" width="35" style="137" customWidth="1"/>
    <col min="2" max="2" width="24.81640625" style="137" customWidth="1"/>
    <col min="3" max="3" width="27.26953125" style="137" customWidth="1"/>
    <col min="4" max="4" width="6.1796875" style="137" customWidth="1"/>
    <col min="5" max="5" width="9.1796875" style="137" customWidth="1"/>
    <col min="6" max="6" width="3.453125" style="137" customWidth="1"/>
    <col min="7" max="7" width="11" style="137" customWidth="1"/>
    <col min="8" max="8" width="5" style="137" customWidth="1"/>
    <col min="9" max="16384" width="8" style="137"/>
  </cols>
  <sheetData>
    <row r="1" spans="1:8" ht="14" x14ac:dyDescent="0.2">
      <c r="A1" s="18" t="s">
        <v>353</v>
      </c>
    </row>
    <row r="2" spans="1:8" ht="11.5" x14ac:dyDescent="0.2">
      <c r="A2" s="163"/>
    </row>
    <row r="3" spans="1:8" ht="13.5" thickBot="1" x14ac:dyDescent="0.35">
      <c r="A3" s="164"/>
    </row>
    <row r="4" spans="1:8" ht="15.75" customHeight="1" thickBot="1" x14ac:dyDescent="0.25">
      <c r="A4" s="144"/>
      <c r="B4" s="261" t="s">
        <v>354</v>
      </c>
      <c r="C4" s="262"/>
      <c r="G4" s="151"/>
    </row>
    <row r="5" spans="1:8" ht="14.5" thickBot="1" x14ac:dyDescent="0.25">
      <c r="A5" s="144" t="s">
        <v>321</v>
      </c>
      <c r="B5" s="145" t="s">
        <v>111</v>
      </c>
      <c r="C5" s="146" t="s">
        <v>355</v>
      </c>
      <c r="E5" s="146" t="s">
        <v>356</v>
      </c>
      <c r="G5" s="151"/>
      <c r="H5" s="151"/>
    </row>
    <row r="6" spans="1:8" ht="14.5" thickBot="1" x14ac:dyDescent="0.25">
      <c r="A6" s="77" t="s">
        <v>326</v>
      </c>
      <c r="B6" s="107">
        <v>62.162162162162161</v>
      </c>
      <c r="C6" s="107">
        <v>57.575757575757578</v>
      </c>
      <c r="E6" s="107">
        <f t="shared" ref="E6:E31" si="0">B6-C6</f>
        <v>4.5864045864045835</v>
      </c>
      <c r="F6" s="165"/>
      <c r="G6" s="157"/>
      <c r="H6" s="153"/>
    </row>
    <row r="7" spans="1:8" ht="14.5" thickBot="1" x14ac:dyDescent="0.25">
      <c r="A7" s="83" t="s">
        <v>324</v>
      </c>
      <c r="B7" s="111">
        <v>63.358070500927646</v>
      </c>
      <c r="C7" s="111">
        <v>50.734394124847007</v>
      </c>
      <c r="D7" s="166"/>
      <c r="E7" s="111">
        <f t="shared" si="0"/>
        <v>12.623676376080638</v>
      </c>
      <c r="F7" s="165"/>
      <c r="G7" s="157"/>
      <c r="H7" s="153"/>
    </row>
    <row r="8" spans="1:8" ht="14.5" thickBot="1" x14ac:dyDescent="0.25">
      <c r="A8" s="77" t="s">
        <v>325</v>
      </c>
      <c r="B8" s="107">
        <v>65.590259396506084</v>
      </c>
      <c r="C8" s="107">
        <v>49.913444893248702</v>
      </c>
      <c r="D8" s="167"/>
      <c r="E8" s="107">
        <f t="shared" si="0"/>
        <v>15.676814503257383</v>
      </c>
      <c r="F8" s="165"/>
      <c r="G8" s="157"/>
      <c r="H8" s="153"/>
    </row>
    <row r="9" spans="1:8" ht="14.5" thickBot="1" x14ac:dyDescent="0.25">
      <c r="A9" s="83" t="s">
        <v>328</v>
      </c>
      <c r="B9" s="111">
        <v>67.605633802816897</v>
      </c>
      <c r="C9" s="111">
        <v>60.294117647058819</v>
      </c>
      <c r="D9" s="167"/>
      <c r="E9" s="111">
        <f t="shared" si="0"/>
        <v>7.3115161557580777</v>
      </c>
      <c r="F9" s="165"/>
      <c r="G9" s="157"/>
      <c r="H9" s="153"/>
    </row>
    <row r="10" spans="1:8" ht="14.5" thickBot="1" x14ac:dyDescent="0.25">
      <c r="A10" s="77" t="s">
        <v>327</v>
      </c>
      <c r="B10" s="107">
        <v>68.30601092896174</v>
      </c>
      <c r="C10" s="107">
        <v>60.085836909871247</v>
      </c>
      <c r="E10" s="107">
        <f t="shared" si="0"/>
        <v>8.2201740190904928</v>
      </c>
      <c r="F10" s="165"/>
      <c r="G10" s="157"/>
      <c r="H10" s="153"/>
    </row>
    <row r="11" spans="1:8" ht="14.5" thickBot="1" x14ac:dyDescent="0.25">
      <c r="A11" s="83" t="s">
        <v>331</v>
      </c>
      <c r="B11" s="111">
        <v>68.865435356200535</v>
      </c>
      <c r="C11" s="111">
        <v>64.285714285714292</v>
      </c>
      <c r="D11" s="153"/>
      <c r="E11" s="111">
        <f t="shared" si="0"/>
        <v>4.5797210704862437</v>
      </c>
      <c r="F11" s="165"/>
      <c r="G11" s="157"/>
      <c r="H11" s="153"/>
    </row>
    <row r="12" spans="1:8" ht="14.5" thickBot="1" x14ac:dyDescent="0.25">
      <c r="A12" s="77" t="s">
        <v>330</v>
      </c>
      <c r="B12" s="107">
        <v>71.053484602917337</v>
      </c>
      <c r="C12" s="107">
        <v>54.55580865603644</v>
      </c>
      <c r="D12" s="153"/>
      <c r="E12" s="107">
        <f t="shared" si="0"/>
        <v>16.497675946880896</v>
      </c>
      <c r="F12" s="165"/>
      <c r="G12" s="157"/>
      <c r="H12" s="153"/>
    </row>
    <row r="13" spans="1:8" ht="14.5" thickBot="1" x14ac:dyDescent="0.25">
      <c r="A13" s="83" t="s">
        <v>334</v>
      </c>
      <c r="B13" s="111">
        <v>76.805129634792308</v>
      </c>
      <c r="C13" s="111">
        <v>47.350993377483441</v>
      </c>
      <c r="D13" s="153"/>
      <c r="E13" s="111">
        <f t="shared" si="0"/>
        <v>29.454136257308868</v>
      </c>
      <c r="F13" s="165"/>
      <c r="G13" s="157"/>
      <c r="H13" s="153"/>
    </row>
    <row r="14" spans="1:8" ht="14.5" thickBot="1" x14ac:dyDescent="0.25">
      <c r="A14" s="77" t="s">
        <v>335</v>
      </c>
      <c r="B14" s="107">
        <v>77.249575551782684</v>
      </c>
      <c r="C14" s="107">
        <v>60</v>
      </c>
      <c r="D14" s="153"/>
      <c r="E14" s="107">
        <f t="shared" si="0"/>
        <v>17.249575551782684</v>
      </c>
      <c r="F14" s="165"/>
      <c r="G14" s="157"/>
      <c r="H14" s="153"/>
    </row>
    <row r="15" spans="1:8" ht="14.5" thickBot="1" x14ac:dyDescent="0.25">
      <c r="A15" s="83" t="s">
        <v>337</v>
      </c>
      <c r="B15" s="111">
        <v>77.41935483870968</v>
      </c>
      <c r="C15" s="111">
        <v>70.588235294117652</v>
      </c>
      <c r="D15" s="153"/>
      <c r="E15" s="111">
        <f t="shared" si="0"/>
        <v>6.8311195445920276</v>
      </c>
      <c r="F15" s="165"/>
      <c r="G15" s="157"/>
      <c r="H15" s="153"/>
    </row>
    <row r="16" spans="1:8" ht="14.5" thickBot="1" x14ac:dyDescent="0.25">
      <c r="A16" s="77" t="s">
        <v>329</v>
      </c>
      <c r="B16" s="107">
        <v>77.653880463871545</v>
      </c>
      <c r="C16" s="107">
        <v>61.133851821530904</v>
      </c>
      <c r="D16" s="153"/>
      <c r="E16" s="107">
        <f t="shared" si="0"/>
        <v>16.520028642340641</v>
      </c>
      <c r="F16" s="165"/>
      <c r="G16" s="157"/>
      <c r="H16" s="153"/>
    </row>
    <row r="17" spans="1:8" ht="14.5" thickBot="1" x14ac:dyDescent="0.25">
      <c r="A17" s="83" t="s">
        <v>338</v>
      </c>
      <c r="B17" s="111">
        <v>77.67527675276753</v>
      </c>
      <c r="C17" s="111">
        <v>58.82352941176471</v>
      </c>
      <c r="D17" s="153"/>
      <c r="E17" s="111">
        <f t="shared" si="0"/>
        <v>18.85174734100282</v>
      </c>
      <c r="F17" s="165"/>
      <c r="G17" s="157"/>
      <c r="H17" s="153"/>
    </row>
    <row r="18" spans="1:8" ht="14.5" thickBot="1" x14ac:dyDescent="0.25">
      <c r="A18" s="77" t="s">
        <v>336</v>
      </c>
      <c r="B18" s="107">
        <v>78.292098962490016</v>
      </c>
      <c r="C18" s="107">
        <v>65.154867256637175</v>
      </c>
      <c r="D18" s="153"/>
      <c r="E18" s="107">
        <f t="shared" si="0"/>
        <v>13.137231705852841</v>
      </c>
      <c r="F18" s="165"/>
      <c r="G18" s="157"/>
      <c r="H18" s="153"/>
    </row>
    <row r="19" spans="1:8" ht="14.5" thickBot="1" x14ac:dyDescent="0.25">
      <c r="A19" s="83" t="s">
        <v>333</v>
      </c>
      <c r="B19" s="111">
        <v>79.611650485436897</v>
      </c>
      <c r="C19" s="111">
        <v>58.139534883720934</v>
      </c>
      <c r="D19" s="153"/>
      <c r="E19" s="111">
        <f t="shared" si="0"/>
        <v>21.472115601715963</v>
      </c>
      <c r="F19" s="165"/>
      <c r="G19" s="157"/>
      <c r="H19" s="153"/>
    </row>
    <row r="20" spans="1:8" ht="14.5" thickBot="1" x14ac:dyDescent="0.25">
      <c r="A20" s="77" t="s">
        <v>332</v>
      </c>
      <c r="B20" s="107">
        <v>80.409356725146196</v>
      </c>
      <c r="C20" s="107">
        <v>64.285714285714292</v>
      </c>
      <c r="D20" s="153"/>
      <c r="E20" s="107">
        <f t="shared" si="0"/>
        <v>16.123642439431904</v>
      </c>
      <c r="F20" s="165"/>
      <c r="G20" s="157"/>
      <c r="H20" s="153"/>
    </row>
    <row r="21" spans="1:8" ht="14.5" thickBot="1" x14ac:dyDescent="0.25">
      <c r="A21" s="83" t="s">
        <v>340</v>
      </c>
      <c r="B21" s="111">
        <v>81.516587677725113</v>
      </c>
      <c r="C21" s="111">
        <v>72.58064516129032</v>
      </c>
      <c r="D21" s="153"/>
      <c r="E21" s="111">
        <f t="shared" si="0"/>
        <v>8.9359425164347925</v>
      </c>
      <c r="F21" s="165"/>
      <c r="G21" s="157"/>
      <c r="H21" s="153"/>
    </row>
    <row r="22" spans="1:8" ht="14.5" thickBot="1" x14ac:dyDescent="0.25">
      <c r="A22" s="77" t="s">
        <v>339</v>
      </c>
      <c r="B22" s="107">
        <v>82</v>
      </c>
      <c r="C22" s="107">
        <v>60.550458715596335</v>
      </c>
      <c r="D22" s="153"/>
      <c r="E22" s="107">
        <f t="shared" si="0"/>
        <v>21.449541284403665</v>
      </c>
      <c r="F22" s="165"/>
      <c r="G22" s="157"/>
      <c r="H22" s="153"/>
    </row>
    <row r="23" spans="1:8" ht="14.5" thickBot="1" x14ac:dyDescent="0.25">
      <c r="A23" s="83" t="s">
        <v>344</v>
      </c>
      <c r="B23" s="111">
        <v>82.535885167464116</v>
      </c>
      <c r="C23" s="111">
        <v>77.131782945736433</v>
      </c>
      <c r="D23" s="153"/>
      <c r="E23" s="111">
        <f t="shared" si="0"/>
        <v>5.4041022217276833</v>
      </c>
      <c r="F23" s="165"/>
      <c r="G23" s="157"/>
      <c r="H23" s="153"/>
    </row>
    <row r="24" spans="1:8" ht="14.5" thickBot="1" x14ac:dyDescent="0.25">
      <c r="A24" s="77" t="s">
        <v>341</v>
      </c>
      <c r="B24" s="107">
        <v>82.661290322580655</v>
      </c>
      <c r="C24" s="107">
        <v>65.306122448979593</v>
      </c>
      <c r="D24" s="153"/>
      <c r="E24" s="107">
        <f t="shared" si="0"/>
        <v>17.355167873601062</v>
      </c>
      <c r="F24" s="165"/>
      <c r="G24" s="157"/>
      <c r="H24" s="153"/>
    </row>
    <row r="25" spans="1:8" ht="14.5" thickBot="1" x14ac:dyDescent="0.25">
      <c r="A25" s="83" t="s">
        <v>342</v>
      </c>
      <c r="B25" s="111">
        <v>83.381088825214903</v>
      </c>
      <c r="C25" s="111">
        <v>64.96945010183299</v>
      </c>
      <c r="D25" s="153"/>
      <c r="E25" s="111">
        <f t="shared" si="0"/>
        <v>18.411638723381913</v>
      </c>
      <c r="F25" s="165"/>
      <c r="G25" s="157"/>
      <c r="H25" s="153"/>
    </row>
    <row r="26" spans="1:8" ht="14.5" thickBot="1" x14ac:dyDescent="0.25">
      <c r="A26" s="77" t="s">
        <v>345</v>
      </c>
      <c r="B26" s="107">
        <v>83.495145631067956</v>
      </c>
      <c r="C26" s="107">
        <v>81.632653061224488</v>
      </c>
      <c r="D26" s="153"/>
      <c r="E26" s="107">
        <f t="shared" si="0"/>
        <v>1.862492569843468</v>
      </c>
      <c r="F26" s="165"/>
    </row>
    <row r="27" spans="1:8" ht="12.75" customHeight="1" thickBot="1" x14ac:dyDescent="0.25">
      <c r="A27" s="83" t="s">
        <v>343</v>
      </c>
      <c r="B27" s="111">
        <v>85.685685685685684</v>
      </c>
      <c r="C27" s="111">
        <v>72.105997210599725</v>
      </c>
      <c r="D27" s="153"/>
      <c r="E27" s="111">
        <f t="shared" si="0"/>
        <v>13.579688475085959</v>
      </c>
      <c r="F27" s="165"/>
      <c r="G27" s="157"/>
      <c r="H27" s="153"/>
    </row>
    <row r="28" spans="1:8" ht="14.5" thickBot="1" x14ac:dyDescent="0.25">
      <c r="A28" s="77" t="s">
        <v>346</v>
      </c>
      <c r="B28" s="107">
        <v>85.834896810506564</v>
      </c>
      <c r="C28" s="107">
        <v>82.242990654205599</v>
      </c>
      <c r="E28" s="107">
        <f t="shared" si="0"/>
        <v>3.5919061563009649</v>
      </c>
      <c r="F28" s="165"/>
    </row>
    <row r="29" spans="1:8" ht="14.5" thickBot="1" x14ac:dyDescent="0.25">
      <c r="A29" s="83" t="s">
        <v>347</v>
      </c>
      <c r="B29" s="111">
        <v>88</v>
      </c>
      <c r="C29" s="111">
        <v>80</v>
      </c>
      <c r="E29" s="111">
        <f t="shared" si="0"/>
        <v>8</v>
      </c>
      <c r="F29" s="165"/>
    </row>
    <row r="30" spans="1:8" ht="14.5" thickBot="1" x14ac:dyDescent="0.25">
      <c r="A30" s="77" t="s">
        <v>348</v>
      </c>
      <c r="B30" s="107">
        <v>90.497737556561091</v>
      </c>
      <c r="C30" s="107">
        <v>82.307692307692307</v>
      </c>
      <c r="D30" s="166"/>
      <c r="E30" s="107">
        <f t="shared" si="0"/>
        <v>8.1900452488687847</v>
      </c>
      <c r="F30" s="165"/>
    </row>
    <row r="31" spans="1:8" ht="14.5" thickBot="1" x14ac:dyDescent="0.25">
      <c r="A31" s="83" t="s">
        <v>349</v>
      </c>
      <c r="B31" s="111">
        <v>90.535917901938419</v>
      </c>
      <c r="C31" s="111">
        <v>86.838534599728632</v>
      </c>
      <c r="E31" s="111">
        <f t="shared" si="0"/>
        <v>3.6973833022097864</v>
      </c>
      <c r="F31" s="168"/>
    </row>
    <row r="32" spans="1:8" x14ac:dyDescent="0.2">
      <c r="F32" s="168"/>
    </row>
    <row r="33" spans="1:16" ht="10.5" thickBot="1" x14ac:dyDescent="0.25"/>
    <row r="34" spans="1:16" ht="14.5" thickBot="1" x14ac:dyDescent="0.25">
      <c r="A34" s="144"/>
      <c r="B34" s="261" t="s">
        <v>310</v>
      </c>
      <c r="C34" s="262"/>
    </row>
    <row r="35" spans="1:16" ht="30.75" customHeight="1" thickBot="1" x14ac:dyDescent="0.25">
      <c r="A35" s="144" t="s">
        <v>321</v>
      </c>
      <c r="B35" s="145" t="s">
        <v>357</v>
      </c>
      <c r="C35" s="169" t="s">
        <v>358</v>
      </c>
    </row>
    <row r="36" spans="1:16" ht="14.5" thickBot="1" x14ac:dyDescent="0.25">
      <c r="A36" s="77" t="s">
        <v>359</v>
      </c>
      <c r="B36" s="107">
        <v>206</v>
      </c>
      <c r="C36" s="107">
        <v>164</v>
      </c>
      <c r="D36" s="170"/>
      <c r="E36" s="171"/>
    </row>
    <row r="37" spans="1:16" ht="14.5" thickBot="1" x14ac:dyDescent="0.25">
      <c r="A37" s="83" t="s">
        <v>360</v>
      </c>
      <c r="B37" s="111">
        <v>400</v>
      </c>
      <c r="C37" s="111">
        <v>328</v>
      </c>
      <c r="D37" s="170"/>
      <c r="E37" s="171"/>
    </row>
    <row r="38" spans="1:16" ht="14.5" thickBot="1" x14ac:dyDescent="0.25">
      <c r="A38" s="77" t="s">
        <v>361</v>
      </c>
      <c r="B38" s="107">
        <v>211</v>
      </c>
      <c r="C38" s="107">
        <v>172</v>
      </c>
      <c r="D38" s="170"/>
      <c r="E38" s="171"/>
    </row>
    <row r="39" spans="1:16" ht="14.5" thickBot="1" x14ac:dyDescent="0.25">
      <c r="A39" s="83" t="s">
        <v>362</v>
      </c>
      <c r="B39" s="111">
        <v>379</v>
      </c>
      <c r="C39" s="111">
        <v>261</v>
      </c>
      <c r="D39" s="170"/>
      <c r="E39" s="171"/>
    </row>
    <row r="40" spans="1:16" ht="14.5" thickBot="1" x14ac:dyDescent="0.25">
      <c r="A40" s="77" t="s">
        <v>363</v>
      </c>
      <c r="B40" s="107">
        <v>684</v>
      </c>
      <c r="C40" s="107">
        <v>550</v>
      </c>
      <c r="D40" s="170"/>
      <c r="E40" s="171"/>
    </row>
    <row r="41" spans="1:16" ht="14.5" thickBot="1" x14ac:dyDescent="0.25">
      <c r="A41" s="83" t="s">
        <v>364</v>
      </c>
      <c r="B41" s="111">
        <v>2242</v>
      </c>
      <c r="C41" s="111">
        <v>1741</v>
      </c>
      <c r="D41" s="170"/>
      <c r="E41" s="171"/>
    </row>
    <row r="42" spans="1:16" ht="14.5" thickBot="1" x14ac:dyDescent="0.25">
      <c r="A42" s="77" t="s">
        <v>365</v>
      </c>
      <c r="B42" s="107">
        <v>418</v>
      </c>
      <c r="C42" s="107">
        <v>345</v>
      </c>
      <c r="D42" s="170"/>
      <c r="E42" s="171"/>
    </row>
    <row r="43" spans="1:16" ht="14.5" thickBot="1" x14ac:dyDescent="0.25">
      <c r="A43" s="83" t="s">
        <v>366</v>
      </c>
      <c r="B43" s="111">
        <v>3587</v>
      </c>
      <c r="C43" s="111">
        <v>2755</v>
      </c>
      <c r="D43" s="170"/>
      <c r="E43" s="171"/>
    </row>
    <row r="44" spans="1:16" ht="14.5" thickBot="1" x14ac:dyDescent="0.25">
      <c r="A44" s="77" t="s">
        <v>367</v>
      </c>
      <c r="B44" s="107">
        <v>3085</v>
      </c>
      <c r="C44" s="107">
        <v>2192</v>
      </c>
      <c r="D44" s="170"/>
      <c r="E44" s="171"/>
    </row>
    <row r="45" spans="1:16" ht="14.5" thickBot="1" x14ac:dyDescent="0.25">
      <c r="A45" s="83" t="s">
        <v>368</v>
      </c>
      <c r="B45" s="111">
        <v>1078</v>
      </c>
      <c r="C45" s="111">
        <v>683</v>
      </c>
      <c r="D45" s="170"/>
      <c r="E45" s="171"/>
    </row>
    <row r="46" spans="1:16" ht="14.5" thickBot="1" x14ac:dyDescent="0.25">
      <c r="A46" s="77" t="s">
        <v>369</v>
      </c>
      <c r="B46" s="107">
        <v>999</v>
      </c>
      <c r="C46" s="107">
        <v>856</v>
      </c>
      <c r="D46" s="170"/>
      <c r="E46" s="171"/>
    </row>
    <row r="47" spans="1:16" ht="14.5" thickBot="1" x14ac:dyDescent="0.25">
      <c r="A47" s="83" t="s">
        <v>370</v>
      </c>
      <c r="B47" s="111">
        <v>877</v>
      </c>
      <c r="C47" s="111">
        <v>794</v>
      </c>
      <c r="D47" s="170"/>
      <c r="E47" s="171"/>
    </row>
    <row r="48" spans="1:16" ht="14.5" thickBot="1" x14ac:dyDescent="0.4">
      <c r="A48" s="77" t="s">
        <v>371</v>
      </c>
      <c r="B48" s="107">
        <v>500</v>
      </c>
      <c r="C48" s="107">
        <v>440</v>
      </c>
      <c r="D48" s="170"/>
      <c r="E48" s="171"/>
      <c r="I48" s="6"/>
      <c r="J48" s="140"/>
      <c r="K48" s="141"/>
      <c r="L48" s="141"/>
      <c r="M48" s="141"/>
      <c r="N48" s="141"/>
      <c r="P48" s="172"/>
    </row>
    <row r="49" spans="1:16" ht="14.5" thickBot="1" x14ac:dyDescent="0.4">
      <c r="A49" s="83" t="s">
        <v>372</v>
      </c>
      <c r="B49" s="111">
        <v>206</v>
      </c>
      <c r="C49" s="111">
        <v>172</v>
      </c>
      <c r="D49" s="170"/>
      <c r="E49" s="171"/>
      <c r="I49" s="6"/>
      <c r="J49" s="140"/>
      <c r="K49" s="6"/>
      <c r="L49" s="6"/>
      <c r="M49" s="6"/>
      <c r="N49" s="6"/>
      <c r="P49" s="172"/>
    </row>
    <row r="50" spans="1:16" ht="14.5" thickBot="1" x14ac:dyDescent="0.4">
      <c r="A50" s="77" t="s">
        <v>373</v>
      </c>
      <c r="B50" s="107">
        <v>296</v>
      </c>
      <c r="C50" s="107">
        <v>184</v>
      </c>
      <c r="D50" s="170"/>
      <c r="E50" s="171"/>
      <c r="I50" s="6"/>
      <c r="J50" s="140"/>
      <c r="K50" s="141"/>
      <c r="L50" s="141"/>
      <c r="M50" s="141"/>
      <c r="N50" s="141"/>
      <c r="P50" s="172"/>
    </row>
    <row r="51" spans="1:16" ht="14.5" thickBot="1" x14ac:dyDescent="0.4">
      <c r="A51" s="83" t="s">
        <v>374</v>
      </c>
      <c r="B51" s="111">
        <v>213</v>
      </c>
      <c r="C51" s="111">
        <v>144</v>
      </c>
      <c r="D51" s="170"/>
      <c r="E51" s="171"/>
      <c r="I51" s="6"/>
      <c r="J51" s="140"/>
      <c r="K51" s="6"/>
      <c r="L51" s="6"/>
      <c r="M51" s="6"/>
      <c r="N51" s="6"/>
      <c r="P51" s="172"/>
    </row>
    <row r="52" spans="1:16" ht="14.5" thickBot="1" x14ac:dyDescent="0.4">
      <c r="A52" s="77" t="s">
        <v>375</v>
      </c>
      <c r="B52" s="107">
        <v>5012</v>
      </c>
      <c r="C52" s="107">
        <v>3924</v>
      </c>
      <c r="D52" s="170"/>
      <c r="E52" s="171"/>
      <c r="I52" s="6"/>
      <c r="J52" s="154"/>
      <c r="K52" s="6"/>
      <c r="L52" s="6"/>
      <c r="M52" s="6"/>
      <c r="N52" s="6"/>
      <c r="P52" s="172"/>
    </row>
    <row r="53" spans="1:16" ht="14.5" thickBot="1" x14ac:dyDescent="0.4">
      <c r="A53" s="83" t="s">
        <v>376</v>
      </c>
      <c r="B53" s="111">
        <v>2094</v>
      </c>
      <c r="C53" s="111">
        <v>1746</v>
      </c>
      <c r="D53" s="170"/>
      <c r="E53" s="171"/>
      <c r="I53" s="6"/>
      <c r="J53" s="140"/>
      <c r="K53" s="6"/>
      <c r="L53" s="6"/>
      <c r="M53" s="6"/>
      <c r="N53" s="6"/>
      <c r="P53" s="172"/>
    </row>
    <row r="54" spans="1:16" ht="14.5" thickBot="1" x14ac:dyDescent="0.4">
      <c r="A54" s="77" t="s">
        <v>377</v>
      </c>
      <c r="B54" s="107">
        <v>2132</v>
      </c>
      <c r="C54" s="107">
        <v>1830</v>
      </c>
      <c r="D54" s="170"/>
      <c r="E54" s="171"/>
      <c r="I54" s="6"/>
      <c r="J54" s="140"/>
      <c r="K54" s="6"/>
      <c r="L54" s="6"/>
      <c r="M54" s="6"/>
      <c r="N54" s="6"/>
      <c r="P54" s="172"/>
    </row>
    <row r="55" spans="1:16" ht="14.5" thickBot="1" x14ac:dyDescent="0.4">
      <c r="A55" s="83" t="s">
        <v>378</v>
      </c>
      <c r="B55" s="111">
        <v>542</v>
      </c>
      <c r="C55" s="111">
        <v>421</v>
      </c>
      <c r="D55" s="170"/>
      <c r="E55" s="171"/>
      <c r="I55" s="6"/>
      <c r="J55" s="140"/>
      <c r="K55" s="6"/>
      <c r="L55" s="6"/>
      <c r="M55" s="6"/>
      <c r="N55" s="6"/>
      <c r="P55" s="172"/>
    </row>
    <row r="56" spans="1:16" ht="14.5" thickBot="1" x14ac:dyDescent="0.4">
      <c r="A56" s="77" t="s">
        <v>379</v>
      </c>
      <c r="B56" s="107">
        <v>589</v>
      </c>
      <c r="C56" s="107">
        <v>455</v>
      </c>
      <c r="D56" s="170"/>
      <c r="E56" s="171"/>
      <c r="I56" s="6"/>
      <c r="J56" s="140"/>
      <c r="K56" s="6"/>
      <c r="L56" s="6"/>
      <c r="M56" s="6"/>
      <c r="N56" s="6"/>
      <c r="P56" s="172"/>
    </row>
    <row r="57" spans="1:16" ht="14.5" thickBot="1" x14ac:dyDescent="0.4">
      <c r="A57" s="83" t="s">
        <v>380</v>
      </c>
      <c r="B57" s="111">
        <v>248</v>
      </c>
      <c r="C57" s="111">
        <v>205</v>
      </c>
      <c r="D57" s="170"/>
      <c r="E57" s="171"/>
      <c r="I57" s="6"/>
      <c r="J57" s="140"/>
      <c r="K57" s="6"/>
      <c r="L57" s="6"/>
      <c r="M57" s="6"/>
      <c r="N57" s="6"/>
      <c r="P57" s="172"/>
    </row>
    <row r="58" spans="1:16" ht="14.5" thickBot="1" x14ac:dyDescent="0.4">
      <c r="A58" s="77" t="s">
        <v>381</v>
      </c>
      <c r="B58" s="107">
        <v>186</v>
      </c>
      <c r="C58" s="107">
        <v>144</v>
      </c>
      <c r="D58" s="170"/>
      <c r="E58" s="171"/>
      <c r="I58" s="6"/>
      <c r="J58" s="140"/>
      <c r="K58" s="6"/>
      <c r="L58" s="6"/>
      <c r="M58" s="6"/>
      <c r="N58" s="6"/>
      <c r="P58" s="172"/>
    </row>
    <row r="59" spans="1:16" ht="14.5" thickBot="1" x14ac:dyDescent="0.4">
      <c r="A59" s="83" t="s">
        <v>382</v>
      </c>
      <c r="B59" s="111">
        <v>221</v>
      </c>
      <c r="C59" s="111">
        <v>200</v>
      </c>
      <c r="D59" s="170"/>
      <c r="E59" s="171"/>
      <c r="I59" s="6"/>
      <c r="J59" s="140"/>
      <c r="K59" s="6"/>
      <c r="L59" s="6"/>
      <c r="M59" s="6"/>
      <c r="N59" s="6"/>
      <c r="P59" s="172"/>
    </row>
    <row r="60" spans="1:16" ht="14.5" thickBot="1" x14ac:dyDescent="0.4">
      <c r="A60" s="77" t="s">
        <v>383</v>
      </c>
      <c r="B60" s="107">
        <v>366</v>
      </c>
      <c r="C60" s="107">
        <v>250</v>
      </c>
      <c r="D60" s="170"/>
      <c r="E60" s="171"/>
      <c r="I60" s="6"/>
      <c r="J60" s="140"/>
      <c r="K60" s="6"/>
      <c r="L60" s="6"/>
      <c r="M60" s="6"/>
      <c r="N60" s="6"/>
      <c r="P60" s="172"/>
    </row>
    <row r="61" spans="1:16" ht="14.5" thickBot="1" x14ac:dyDescent="0.4">
      <c r="A61" s="83" t="s">
        <v>384</v>
      </c>
      <c r="B61" s="111">
        <v>1889</v>
      </c>
      <c r="C61" s="111">
        <v>1239</v>
      </c>
      <c r="D61" s="170"/>
      <c r="E61" s="171"/>
      <c r="I61" s="6"/>
      <c r="J61" s="140"/>
      <c r="K61" s="141"/>
      <c r="L61" s="141"/>
      <c r="M61" s="141"/>
      <c r="N61" s="141"/>
      <c r="P61" s="172"/>
    </row>
    <row r="62" spans="1:16" ht="14.5" thickBot="1" x14ac:dyDescent="0.4">
      <c r="I62" s="6"/>
      <c r="J62" s="140"/>
      <c r="K62" s="141"/>
      <c r="L62" s="141"/>
      <c r="M62" s="141"/>
      <c r="N62" s="141"/>
      <c r="P62" s="172"/>
    </row>
    <row r="63" spans="1:16" ht="14.5" thickBot="1" x14ac:dyDescent="0.4">
      <c r="A63" s="144"/>
      <c r="B63" s="261" t="s">
        <v>287</v>
      </c>
      <c r="C63" s="262"/>
      <c r="I63" s="6"/>
      <c r="J63" s="140"/>
      <c r="K63" s="141"/>
      <c r="L63" s="141"/>
      <c r="M63" s="141"/>
      <c r="N63" s="141"/>
      <c r="P63" s="172"/>
    </row>
    <row r="64" spans="1:16" ht="28.5" customHeight="1" thickBot="1" x14ac:dyDescent="0.4">
      <c r="A64" s="144" t="s">
        <v>321</v>
      </c>
      <c r="B64" s="145" t="s">
        <v>357</v>
      </c>
      <c r="C64" s="169" t="s">
        <v>358</v>
      </c>
      <c r="I64" s="6"/>
      <c r="J64" s="140"/>
      <c r="K64" s="6"/>
      <c r="L64" s="6"/>
      <c r="M64" s="6"/>
      <c r="N64" s="6"/>
      <c r="P64" s="172"/>
    </row>
    <row r="65" spans="1:16" ht="14.5" thickBot="1" x14ac:dyDescent="0.4">
      <c r="A65" s="77" t="s">
        <v>359</v>
      </c>
      <c r="B65" s="107">
        <v>86</v>
      </c>
      <c r="C65" s="107">
        <v>50</v>
      </c>
      <c r="E65" s="152"/>
      <c r="G65" s="173"/>
      <c r="I65" s="6"/>
      <c r="J65" s="140"/>
      <c r="K65" s="6"/>
      <c r="L65" s="6"/>
      <c r="M65" s="6"/>
      <c r="N65" s="6"/>
      <c r="P65" s="172"/>
    </row>
    <row r="66" spans="1:16" ht="14.5" thickBot="1" x14ac:dyDescent="0.4">
      <c r="A66" s="83" t="s">
        <v>360</v>
      </c>
      <c r="B66" s="111">
        <v>109</v>
      </c>
      <c r="C66" s="111">
        <v>66</v>
      </c>
      <c r="E66" s="152"/>
      <c r="G66" s="173"/>
      <c r="I66" s="6"/>
      <c r="J66" s="140"/>
      <c r="K66" s="155"/>
      <c r="L66" s="155"/>
      <c r="M66" s="155"/>
      <c r="N66" s="155"/>
      <c r="P66" s="172"/>
    </row>
    <row r="67" spans="1:16" ht="14.5" thickBot="1" x14ac:dyDescent="0.4">
      <c r="A67" s="77" t="s">
        <v>361</v>
      </c>
      <c r="B67" s="107">
        <v>124</v>
      </c>
      <c r="C67" s="107">
        <v>90</v>
      </c>
      <c r="E67" s="152"/>
      <c r="G67" s="173"/>
      <c r="I67" s="6"/>
      <c r="J67" s="140"/>
      <c r="K67" s="6"/>
      <c r="L67" s="6"/>
      <c r="M67" s="6"/>
      <c r="N67" s="6"/>
      <c r="P67" s="172"/>
    </row>
    <row r="68" spans="1:16" ht="14.5" thickBot="1" x14ac:dyDescent="0.4">
      <c r="A68" s="83" t="s">
        <v>362</v>
      </c>
      <c r="B68" s="111">
        <v>140</v>
      </c>
      <c r="C68" s="111">
        <v>90</v>
      </c>
      <c r="E68" s="152"/>
      <c r="G68" s="173"/>
      <c r="I68" s="6"/>
      <c r="J68" s="140"/>
      <c r="K68" s="6"/>
      <c r="L68" s="6"/>
      <c r="M68" s="6"/>
      <c r="N68" s="6"/>
      <c r="P68" s="172"/>
    </row>
    <row r="69" spans="1:16" ht="14.5" thickBot="1" x14ac:dyDescent="0.4">
      <c r="A69" s="77" t="s">
        <v>363</v>
      </c>
      <c r="B69" s="107">
        <v>658</v>
      </c>
      <c r="C69" s="107">
        <v>423</v>
      </c>
      <c r="E69" s="152"/>
      <c r="G69" s="173"/>
      <c r="I69" s="6"/>
      <c r="J69" s="140"/>
      <c r="K69" s="141"/>
      <c r="L69" s="141"/>
      <c r="M69" s="141"/>
      <c r="N69" s="141"/>
      <c r="P69" s="172"/>
    </row>
    <row r="70" spans="1:16" ht="14.5" thickBot="1" x14ac:dyDescent="0.4">
      <c r="A70" s="83" t="s">
        <v>364</v>
      </c>
      <c r="B70" s="111">
        <v>4886</v>
      </c>
      <c r="C70" s="111">
        <v>2987</v>
      </c>
      <c r="E70" s="152"/>
      <c r="G70" s="173"/>
      <c r="I70" s="6"/>
      <c r="J70" s="140"/>
      <c r="K70" s="141"/>
      <c r="L70" s="141"/>
      <c r="M70" s="141"/>
      <c r="N70" s="141"/>
      <c r="P70" s="172"/>
    </row>
    <row r="71" spans="1:16" ht="14.5" thickBot="1" x14ac:dyDescent="0.4">
      <c r="A71" s="77" t="s">
        <v>365</v>
      </c>
      <c r="B71" s="107">
        <v>258</v>
      </c>
      <c r="C71" s="107">
        <v>199</v>
      </c>
      <c r="E71" s="152"/>
      <c r="G71" s="173"/>
      <c r="I71" s="6"/>
      <c r="J71" s="140"/>
      <c r="K71" s="141"/>
      <c r="L71" s="141"/>
      <c r="M71" s="141"/>
      <c r="N71" s="141"/>
      <c r="P71" s="172"/>
    </row>
    <row r="72" spans="1:16" ht="14.5" thickBot="1" x14ac:dyDescent="0.4">
      <c r="A72" s="83" t="s">
        <v>366</v>
      </c>
      <c r="B72" s="111">
        <v>302</v>
      </c>
      <c r="C72" s="111">
        <v>143</v>
      </c>
      <c r="E72" s="152"/>
      <c r="G72" s="173"/>
      <c r="I72" s="6"/>
      <c r="J72" s="140"/>
      <c r="K72" s="6"/>
      <c r="L72" s="6"/>
      <c r="M72" s="6"/>
      <c r="N72" s="6"/>
      <c r="P72" s="172"/>
    </row>
    <row r="73" spans="1:16" ht="14.5" thickBot="1" x14ac:dyDescent="0.4">
      <c r="A73" s="77" t="s">
        <v>367</v>
      </c>
      <c r="B73" s="107">
        <v>878</v>
      </c>
      <c r="C73" s="107">
        <v>479</v>
      </c>
      <c r="E73" s="152"/>
      <c r="G73" s="173"/>
      <c r="I73" s="6"/>
      <c r="J73" s="156"/>
      <c r="K73" s="6"/>
      <c r="L73" s="6"/>
      <c r="M73" s="6"/>
      <c r="N73" s="6"/>
      <c r="P73" s="172"/>
    </row>
    <row r="74" spans="1:16" ht="14.5" thickBot="1" x14ac:dyDescent="0.4">
      <c r="A74" s="83" t="s">
        <v>368</v>
      </c>
      <c r="B74" s="111">
        <v>3268</v>
      </c>
      <c r="C74" s="111">
        <v>1658</v>
      </c>
      <c r="E74" s="152"/>
      <c r="G74" s="173"/>
      <c r="I74" s="6"/>
      <c r="J74" s="140"/>
      <c r="K74" s="141"/>
      <c r="L74" s="141"/>
      <c r="M74" s="141"/>
      <c r="N74" s="141"/>
      <c r="P74" s="172"/>
    </row>
    <row r="75" spans="1:16" ht="14.5" thickBot="1" x14ac:dyDescent="0.4">
      <c r="A75" s="77" t="s">
        <v>369</v>
      </c>
      <c r="B75" s="107">
        <v>717</v>
      </c>
      <c r="C75" s="107">
        <v>517</v>
      </c>
      <c r="E75" s="152"/>
      <c r="G75" s="173"/>
      <c r="I75" s="6"/>
      <c r="J75" s="140"/>
      <c r="K75" s="6"/>
      <c r="L75" s="6"/>
      <c r="M75" s="6"/>
      <c r="N75" s="6"/>
      <c r="P75" s="172"/>
    </row>
    <row r="76" spans="1:16" ht="14.5" thickBot="1" x14ac:dyDescent="0.4">
      <c r="A76" s="83" t="s">
        <v>370</v>
      </c>
      <c r="B76" s="111">
        <v>737</v>
      </c>
      <c r="C76" s="111">
        <v>640</v>
      </c>
      <c r="E76" s="152"/>
      <c r="G76" s="173"/>
      <c r="I76" s="6"/>
      <c r="J76" s="140"/>
      <c r="K76" s="141"/>
      <c r="L76" s="141"/>
      <c r="M76" s="141"/>
      <c r="N76" s="141"/>
      <c r="P76" s="172"/>
    </row>
    <row r="77" spans="1:16" ht="14.5" thickBot="1" x14ac:dyDescent="0.4">
      <c r="A77" s="77" t="s">
        <v>371</v>
      </c>
      <c r="B77" s="107">
        <v>225</v>
      </c>
      <c r="C77" s="107">
        <v>180</v>
      </c>
      <c r="E77" s="152"/>
      <c r="G77" s="173"/>
      <c r="I77" s="6"/>
      <c r="J77" s="140"/>
      <c r="K77" s="6"/>
      <c r="L77" s="6"/>
      <c r="M77" s="6"/>
      <c r="N77" s="6"/>
      <c r="P77" s="172"/>
    </row>
    <row r="78" spans="1:16" ht="14.5" thickBot="1" x14ac:dyDescent="0.4">
      <c r="A78" s="83" t="s">
        <v>372</v>
      </c>
      <c r="B78" s="111">
        <v>49</v>
      </c>
      <c r="C78" s="111">
        <v>40</v>
      </c>
      <c r="E78" s="152"/>
      <c r="G78" s="173"/>
      <c r="I78" s="6"/>
      <c r="J78" s="154"/>
      <c r="K78" s="6"/>
      <c r="L78" s="6"/>
      <c r="M78" s="6"/>
      <c r="N78" s="6"/>
      <c r="P78" s="172"/>
    </row>
    <row r="79" spans="1:16" ht="14.5" thickBot="1" x14ac:dyDescent="0.4">
      <c r="A79" s="77" t="s">
        <v>373</v>
      </c>
      <c r="B79" s="107">
        <v>66</v>
      </c>
      <c r="C79" s="107">
        <v>38</v>
      </c>
      <c r="E79" s="152"/>
      <c r="G79" s="173"/>
      <c r="I79" s="6"/>
      <c r="J79" s="140"/>
      <c r="K79" s="6"/>
      <c r="L79" s="6"/>
      <c r="M79" s="6"/>
      <c r="N79" s="6"/>
      <c r="P79" s="172"/>
    </row>
    <row r="80" spans="1:16" ht="14.5" thickBot="1" x14ac:dyDescent="0.4">
      <c r="A80" s="83" t="s">
        <v>374</v>
      </c>
      <c r="B80" s="111">
        <v>68</v>
      </c>
      <c r="C80" s="111">
        <v>41</v>
      </c>
      <c r="E80" s="152"/>
      <c r="G80" s="173"/>
      <c r="I80" s="6"/>
      <c r="J80" s="140"/>
      <c r="K80" s="6"/>
      <c r="L80" s="6"/>
      <c r="M80" s="6"/>
      <c r="N80" s="6"/>
      <c r="P80" s="172"/>
    </row>
    <row r="81" spans="1:16" ht="14.5" thickBot="1" x14ac:dyDescent="0.4">
      <c r="A81" s="77" t="s">
        <v>375</v>
      </c>
      <c r="B81" s="107">
        <v>904</v>
      </c>
      <c r="C81" s="107">
        <v>589</v>
      </c>
      <c r="E81" s="152"/>
      <c r="G81" s="173"/>
      <c r="I81" s="6"/>
      <c r="J81" s="140"/>
      <c r="K81" s="6"/>
      <c r="L81" s="6"/>
      <c r="M81" s="6"/>
      <c r="N81" s="6"/>
      <c r="P81" s="172"/>
    </row>
    <row r="82" spans="1:16" ht="14.5" thickBot="1" x14ac:dyDescent="0.4">
      <c r="A82" s="83" t="s">
        <v>376</v>
      </c>
      <c r="B82" s="111">
        <v>491</v>
      </c>
      <c r="C82" s="111">
        <v>319</v>
      </c>
      <c r="E82" s="152"/>
      <c r="G82" s="173"/>
      <c r="I82" s="6"/>
      <c r="J82" s="140"/>
      <c r="K82" s="6"/>
      <c r="L82" s="6"/>
      <c r="M82" s="6"/>
      <c r="N82" s="6"/>
      <c r="P82" s="172"/>
    </row>
    <row r="83" spans="1:16" ht="14.5" thickBot="1" x14ac:dyDescent="0.4">
      <c r="A83" s="77" t="s">
        <v>377</v>
      </c>
      <c r="B83" s="107">
        <v>321</v>
      </c>
      <c r="C83" s="107">
        <v>264</v>
      </c>
      <c r="E83" s="152"/>
      <c r="G83" s="173"/>
      <c r="I83" s="6"/>
      <c r="J83" s="140"/>
      <c r="K83" s="6"/>
      <c r="L83" s="6"/>
      <c r="M83" s="6"/>
      <c r="N83" s="6"/>
      <c r="P83" s="172"/>
    </row>
    <row r="84" spans="1:16" ht="14.5" thickBot="1" x14ac:dyDescent="0.4">
      <c r="A84" s="83" t="s">
        <v>378</v>
      </c>
      <c r="B84" s="111">
        <v>34</v>
      </c>
      <c r="C84" s="111">
        <v>20</v>
      </c>
      <c r="E84" s="152"/>
      <c r="G84" s="173"/>
      <c r="I84" s="6"/>
      <c r="J84" s="140"/>
      <c r="K84" s="6"/>
      <c r="L84" s="6"/>
      <c r="M84" s="6"/>
      <c r="N84" s="6"/>
      <c r="P84" s="172"/>
    </row>
    <row r="85" spans="1:16" ht="14.5" thickBot="1" x14ac:dyDescent="0.4">
      <c r="A85" s="77" t="s">
        <v>379</v>
      </c>
      <c r="B85" s="107">
        <v>45</v>
      </c>
      <c r="C85" s="107">
        <v>27</v>
      </c>
      <c r="E85" s="152"/>
      <c r="G85" s="173"/>
      <c r="I85" s="6"/>
      <c r="J85" s="140"/>
      <c r="K85" s="6"/>
      <c r="L85" s="6"/>
      <c r="M85" s="6"/>
      <c r="N85" s="6"/>
      <c r="P85" s="172"/>
    </row>
    <row r="86" spans="1:16" ht="14.5" thickBot="1" x14ac:dyDescent="0.4">
      <c r="A86" s="83" t="s">
        <v>380</v>
      </c>
      <c r="B86" s="111">
        <v>49</v>
      </c>
      <c r="C86" s="111">
        <v>32</v>
      </c>
      <c r="E86" s="152"/>
      <c r="G86" s="173"/>
      <c r="I86" s="6"/>
      <c r="J86" s="140"/>
      <c r="K86" s="6"/>
      <c r="L86" s="6"/>
      <c r="M86" s="6"/>
      <c r="N86" s="6"/>
      <c r="P86" s="172"/>
    </row>
    <row r="87" spans="1:16" ht="14.5" thickBot="1" x14ac:dyDescent="0.4">
      <c r="A87" s="77" t="s">
        <v>381</v>
      </c>
      <c r="B87" s="107">
        <v>34</v>
      </c>
      <c r="C87" s="107">
        <v>24</v>
      </c>
      <c r="E87" s="152"/>
      <c r="G87" s="173"/>
      <c r="I87" s="6"/>
      <c r="J87" s="140"/>
      <c r="K87" s="141"/>
      <c r="L87" s="141"/>
      <c r="M87" s="141"/>
      <c r="N87" s="141"/>
      <c r="P87" s="172"/>
    </row>
    <row r="88" spans="1:16" ht="14.5" thickBot="1" x14ac:dyDescent="0.4">
      <c r="A88" s="83" t="s">
        <v>382</v>
      </c>
      <c r="B88" s="111">
        <v>130</v>
      </c>
      <c r="C88" s="111">
        <v>107</v>
      </c>
      <c r="E88" s="152"/>
      <c r="G88" s="173"/>
      <c r="I88" s="6"/>
      <c r="J88" s="140"/>
      <c r="K88" s="141"/>
      <c r="L88" s="141"/>
      <c r="M88" s="141"/>
      <c r="N88" s="141"/>
      <c r="P88" s="172"/>
    </row>
    <row r="89" spans="1:16" ht="14.5" thickBot="1" x14ac:dyDescent="0.4">
      <c r="A89" s="77" t="s">
        <v>383</v>
      </c>
      <c r="B89" s="107">
        <v>233</v>
      </c>
      <c r="C89" s="107">
        <v>140</v>
      </c>
      <c r="E89" s="152"/>
      <c r="G89" s="173"/>
      <c r="I89" s="6"/>
      <c r="J89" s="140"/>
      <c r="K89" s="141"/>
      <c r="L89" s="141"/>
      <c r="M89" s="141"/>
      <c r="N89" s="141"/>
      <c r="P89" s="172"/>
    </row>
    <row r="90" spans="1:16" ht="14.5" thickBot="1" x14ac:dyDescent="0.4">
      <c r="A90" s="83" t="s">
        <v>384</v>
      </c>
      <c r="B90" s="111">
        <v>1733</v>
      </c>
      <c r="C90" s="111">
        <v>865</v>
      </c>
      <c r="E90" s="152"/>
      <c r="G90" s="173"/>
      <c r="I90" s="6"/>
      <c r="J90" s="140"/>
      <c r="K90" s="6"/>
      <c r="L90" s="6"/>
      <c r="M90" s="6"/>
      <c r="N90" s="6"/>
      <c r="P90" s="172"/>
    </row>
    <row r="91" spans="1:16" ht="14" x14ac:dyDescent="0.35">
      <c r="I91" s="6"/>
      <c r="J91" s="140"/>
      <c r="K91" s="6"/>
      <c r="L91" s="6"/>
      <c r="M91" s="6"/>
      <c r="N91" s="6"/>
      <c r="P91" s="172"/>
    </row>
    <row r="92" spans="1:16" ht="14" x14ac:dyDescent="0.35">
      <c r="I92" s="6"/>
      <c r="J92" s="140"/>
      <c r="K92" s="155"/>
      <c r="L92" s="155"/>
      <c r="M92" s="155"/>
      <c r="N92" s="155"/>
      <c r="P92" s="172"/>
    </row>
    <row r="93" spans="1:16" ht="14" x14ac:dyDescent="0.35">
      <c r="I93" s="6"/>
      <c r="J93" s="140"/>
      <c r="K93" s="6"/>
      <c r="L93" s="6"/>
      <c r="M93" s="6"/>
      <c r="N93" s="6"/>
      <c r="P93" s="172"/>
    </row>
    <row r="94" spans="1:16" ht="14" x14ac:dyDescent="0.35">
      <c r="I94" s="6"/>
      <c r="J94" s="140"/>
      <c r="K94" s="6"/>
      <c r="L94" s="6"/>
      <c r="M94" s="6"/>
      <c r="N94" s="6"/>
      <c r="P94" s="172"/>
    </row>
    <row r="95" spans="1:16" ht="14" x14ac:dyDescent="0.35">
      <c r="I95" s="6"/>
      <c r="J95" s="140"/>
      <c r="K95" s="141"/>
      <c r="L95" s="141"/>
      <c r="M95" s="141"/>
      <c r="N95" s="141"/>
      <c r="P95" s="172"/>
    </row>
    <row r="96" spans="1:16" ht="14" x14ac:dyDescent="0.35">
      <c r="I96" s="6"/>
      <c r="J96" s="140"/>
      <c r="K96" s="141"/>
      <c r="L96" s="141"/>
      <c r="M96" s="141"/>
      <c r="N96" s="141"/>
      <c r="P96" s="172"/>
    </row>
    <row r="97" spans="9:16" ht="14" x14ac:dyDescent="0.35">
      <c r="I97" s="6"/>
      <c r="J97" s="140"/>
      <c r="K97" s="141"/>
      <c r="L97" s="141"/>
      <c r="M97" s="141"/>
      <c r="N97" s="141"/>
      <c r="P97" s="172"/>
    </row>
    <row r="98" spans="9:16" ht="14" x14ac:dyDescent="0.35">
      <c r="I98" s="6"/>
      <c r="J98" s="140"/>
      <c r="K98" s="6"/>
      <c r="L98" s="6"/>
      <c r="M98" s="6"/>
      <c r="N98" s="6"/>
      <c r="P98" s="172"/>
    </row>
    <row r="99" spans="9:16" ht="14" x14ac:dyDescent="0.35">
      <c r="I99" s="6"/>
      <c r="J99" s="156"/>
      <c r="K99" s="6"/>
      <c r="L99" s="6"/>
      <c r="M99" s="6"/>
      <c r="N99" s="6"/>
      <c r="P99" s="172"/>
    </row>
  </sheetData>
  <mergeCells count="3">
    <mergeCell ref="B4:C4"/>
    <mergeCell ref="B34:C34"/>
    <mergeCell ref="B63:C63"/>
  </mergeCells>
  <pageMargins left="0.39370078740157483" right="0.39370078740157483" top="0.39370078740157483" bottom="0.31496062992125984" header="0.35433070866141736" footer="0.31496062992125984"/>
  <pageSetup paperSize="9" scale="90"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45C21-68B8-4A1C-890C-A9C4AE600BBD}">
  <dimension ref="A1:AE49"/>
  <sheetViews>
    <sheetView workbookViewId="0"/>
  </sheetViews>
  <sheetFormatPr defaultColWidth="9.1796875" defaultRowHeight="12.5" x14ac:dyDescent="0.25"/>
  <cols>
    <col min="1" max="1" width="7.81640625" style="213" customWidth="1"/>
    <col min="2" max="2" width="23.1796875" style="213" customWidth="1"/>
    <col min="3" max="13" width="12.1796875" style="213" customWidth="1"/>
    <col min="14" max="14" width="12.54296875" style="213" customWidth="1"/>
    <col min="15" max="16" width="9.1796875" style="213"/>
    <col min="17" max="17" width="17" style="213" bestFit="1" customWidth="1"/>
    <col min="18" max="18" width="11.453125" style="213" bestFit="1" customWidth="1"/>
    <col min="19" max="16384" width="9.1796875" style="213"/>
  </cols>
  <sheetData>
    <row r="1" spans="1:31" s="174" customFormat="1" ht="14" x14ac:dyDescent="0.25">
      <c r="A1" s="18" t="s">
        <v>385</v>
      </c>
    </row>
    <row r="2" spans="1:31" s="174" customFormat="1" ht="12" thickBot="1" x14ac:dyDescent="0.3">
      <c r="B2" s="175"/>
      <c r="C2" s="176"/>
      <c r="D2" s="177"/>
      <c r="E2" s="178"/>
      <c r="F2" s="176"/>
      <c r="G2" s="176"/>
      <c r="H2" s="176"/>
      <c r="I2" s="176"/>
      <c r="J2" s="176"/>
      <c r="K2" s="176"/>
      <c r="L2" s="176"/>
      <c r="M2" s="176"/>
    </row>
    <row r="3" spans="1:31" s="174" customFormat="1" ht="14.5" thickBot="1" x14ac:dyDescent="0.3">
      <c r="A3" s="179"/>
      <c r="B3" s="67"/>
      <c r="C3" s="258"/>
      <c r="D3" s="259"/>
      <c r="E3" s="259"/>
      <c r="F3" s="259"/>
      <c r="G3" s="259"/>
      <c r="H3" s="259"/>
      <c r="I3" s="259"/>
      <c r="J3" s="259"/>
      <c r="K3" s="259"/>
      <c r="L3" s="259"/>
      <c r="M3" s="260"/>
      <c r="P3" s="180"/>
      <c r="Q3" s="180"/>
      <c r="R3" s="176"/>
    </row>
    <row r="4" spans="1:31" s="174" customFormat="1" ht="14.5" thickBot="1" x14ac:dyDescent="0.3">
      <c r="A4" s="181"/>
      <c r="B4" s="182"/>
      <c r="C4" s="183" t="s">
        <v>386</v>
      </c>
      <c r="D4" s="184" t="s">
        <v>387</v>
      </c>
      <c r="E4" s="184" t="s">
        <v>388</v>
      </c>
      <c r="F4" s="184" t="s">
        <v>389</v>
      </c>
      <c r="G4" s="183" t="s">
        <v>390</v>
      </c>
      <c r="H4" s="183" t="s">
        <v>391</v>
      </c>
      <c r="I4" s="183" t="s">
        <v>50</v>
      </c>
      <c r="J4" s="183" t="s">
        <v>51</v>
      </c>
      <c r="K4" s="183" t="s">
        <v>52</v>
      </c>
      <c r="L4" s="183" t="s">
        <v>53</v>
      </c>
      <c r="M4" s="183" t="s">
        <v>54</v>
      </c>
      <c r="O4" s="180"/>
      <c r="P4" s="177"/>
      <c r="Q4" s="177"/>
      <c r="R4" s="177"/>
      <c r="S4" s="176"/>
      <c r="T4" s="176"/>
      <c r="U4" s="176"/>
      <c r="V4" s="176"/>
      <c r="W4" s="185"/>
      <c r="X4" s="176"/>
      <c r="Z4" s="176"/>
      <c r="AA4" s="176"/>
    </row>
    <row r="5" spans="1:31" s="174" customFormat="1" ht="15.75" customHeight="1" thickBot="1" x14ac:dyDescent="0.3">
      <c r="A5" s="264" t="s">
        <v>289</v>
      </c>
      <c r="B5" s="77" t="s">
        <v>357</v>
      </c>
      <c r="C5" s="77">
        <v>499</v>
      </c>
      <c r="D5" s="77">
        <v>545</v>
      </c>
      <c r="E5" s="77">
        <v>540</v>
      </c>
      <c r="F5" s="77">
        <v>567</v>
      </c>
      <c r="G5" s="77">
        <v>588</v>
      </c>
      <c r="H5" s="77">
        <v>561</v>
      </c>
      <c r="I5" s="77">
        <v>554</v>
      </c>
      <c r="J5" s="77">
        <v>507</v>
      </c>
      <c r="K5" s="77">
        <v>554</v>
      </c>
      <c r="L5" s="77">
        <v>548</v>
      </c>
      <c r="M5" s="77">
        <v>510</v>
      </c>
      <c r="O5" s="186"/>
      <c r="P5" s="187"/>
      <c r="Q5" s="188"/>
      <c r="R5" s="188"/>
      <c r="S5" s="189"/>
      <c r="T5" s="190"/>
      <c r="U5" s="190"/>
      <c r="V5" s="190"/>
      <c r="W5" s="191"/>
      <c r="X5" s="192"/>
      <c r="Z5" s="186"/>
      <c r="AA5" s="193"/>
    </row>
    <row r="6" spans="1:31" s="174" customFormat="1" ht="14.5" thickBot="1" x14ac:dyDescent="0.3">
      <c r="A6" s="264"/>
      <c r="B6" s="83" t="s">
        <v>392</v>
      </c>
      <c r="C6" s="83">
        <v>375</v>
      </c>
      <c r="D6" s="83">
        <v>396</v>
      </c>
      <c r="E6" s="83">
        <v>357</v>
      </c>
      <c r="F6" s="83">
        <v>385</v>
      </c>
      <c r="G6" s="83">
        <v>387</v>
      </c>
      <c r="H6" s="83">
        <v>391</v>
      </c>
      <c r="I6" s="83">
        <v>364</v>
      </c>
      <c r="J6" s="83">
        <v>368</v>
      </c>
      <c r="K6" s="83">
        <v>390</v>
      </c>
      <c r="L6" s="83">
        <v>430</v>
      </c>
      <c r="M6" s="83">
        <v>366</v>
      </c>
      <c r="O6" s="186"/>
      <c r="P6" s="188"/>
      <c r="Q6" s="188"/>
      <c r="R6" s="188"/>
      <c r="S6" s="189"/>
      <c r="T6" s="190"/>
      <c r="U6" s="190"/>
      <c r="V6" s="190"/>
      <c r="W6" s="191"/>
      <c r="X6" s="192"/>
      <c r="Z6" s="186"/>
      <c r="AA6" s="193"/>
    </row>
    <row r="7" spans="1:31" s="174" customFormat="1" ht="14.5" thickBot="1" x14ac:dyDescent="0.3">
      <c r="A7" s="264"/>
      <c r="B7" s="77" t="s">
        <v>323</v>
      </c>
      <c r="C7" s="77">
        <v>29</v>
      </c>
      <c r="D7" s="77">
        <v>30</v>
      </c>
      <c r="E7" s="77">
        <v>33</v>
      </c>
      <c r="F7" s="77">
        <v>39</v>
      </c>
      <c r="G7" s="77">
        <v>40</v>
      </c>
      <c r="H7" s="77">
        <v>44</v>
      </c>
      <c r="I7" s="77">
        <v>37</v>
      </c>
      <c r="J7" s="77">
        <v>26</v>
      </c>
      <c r="K7" s="77">
        <v>24</v>
      </c>
      <c r="L7" s="77">
        <v>23</v>
      </c>
      <c r="M7" s="77">
        <v>29</v>
      </c>
      <c r="O7" s="186"/>
      <c r="P7" s="188"/>
      <c r="Q7" s="188"/>
      <c r="R7" s="188"/>
      <c r="S7" s="189"/>
      <c r="T7" s="190"/>
      <c r="U7" s="190"/>
      <c r="V7" s="190"/>
      <c r="W7" s="191"/>
      <c r="X7" s="192"/>
      <c r="Z7" s="186"/>
      <c r="AA7" s="193"/>
    </row>
    <row r="8" spans="1:31" s="174" customFormat="1" ht="14.5" thickBot="1" x14ac:dyDescent="0.3">
      <c r="A8" s="264"/>
      <c r="B8" s="83" t="s">
        <v>393</v>
      </c>
      <c r="C8" s="83">
        <v>21</v>
      </c>
      <c r="D8" s="83">
        <v>40</v>
      </c>
      <c r="E8" s="83">
        <v>37</v>
      </c>
      <c r="F8" s="83">
        <v>39</v>
      </c>
      <c r="G8" s="83">
        <v>46</v>
      </c>
      <c r="H8" s="83">
        <v>33</v>
      </c>
      <c r="I8" s="83">
        <v>45</v>
      </c>
      <c r="J8" s="83">
        <v>34</v>
      </c>
      <c r="K8" s="83">
        <v>50</v>
      </c>
      <c r="L8" s="83">
        <v>26</v>
      </c>
      <c r="M8" s="83">
        <v>42</v>
      </c>
      <c r="O8" s="186"/>
      <c r="P8" s="188"/>
      <c r="Q8" s="188"/>
      <c r="R8" s="188"/>
      <c r="S8" s="189"/>
      <c r="T8" s="190"/>
      <c r="U8" s="190"/>
      <c r="V8" s="190"/>
      <c r="W8" s="191"/>
      <c r="X8" s="192"/>
      <c r="Z8" s="186"/>
      <c r="AA8" s="193"/>
    </row>
    <row r="9" spans="1:31" s="174" customFormat="1" ht="14.5" thickBot="1" x14ac:dyDescent="0.3">
      <c r="A9" s="266"/>
      <c r="B9" s="77" t="s">
        <v>117</v>
      </c>
      <c r="C9" s="77">
        <v>74</v>
      </c>
      <c r="D9" s="77">
        <v>79</v>
      </c>
      <c r="E9" s="77">
        <v>113</v>
      </c>
      <c r="F9" s="77">
        <v>104</v>
      </c>
      <c r="G9" s="77">
        <v>115</v>
      </c>
      <c r="H9" s="77">
        <v>93</v>
      </c>
      <c r="I9" s="77">
        <v>108</v>
      </c>
      <c r="J9" s="77">
        <v>79</v>
      </c>
      <c r="K9" s="77">
        <v>90</v>
      </c>
      <c r="L9" s="77">
        <v>69</v>
      </c>
      <c r="M9" s="77">
        <v>73</v>
      </c>
      <c r="O9" s="186"/>
      <c r="P9" s="188"/>
      <c r="Q9" s="188"/>
      <c r="R9" s="188"/>
      <c r="S9" s="189"/>
      <c r="T9" s="190"/>
      <c r="U9" s="190"/>
      <c r="V9" s="190"/>
      <c r="W9" s="191"/>
      <c r="X9" s="192"/>
      <c r="Z9" s="186"/>
      <c r="AA9" s="193"/>
    </row>
    <row r="10" spans="1:31" s="174" customFormat="1" ht="14.5" thickBot="1" x14ac:dyDescent="0.3">
      <c r="A10" s="264" t="s">
        <v>310</v>
      </c>
      <c r="B10" s="77" t="s">
        <v>357</v>
      </c>
      <c r="C10" s="77">
        <v>439</v>
      </c>
      <c r="D10" s="77">
        <v>480</v>
      </c>
      <c r="E10" s="77">
        <v>484</v>
      </c>
      <c r="F10" s="77">
        <v>506</v>
      </c>
      <c r="G10" s="77">
        <v>512</v>
      </c>
      <c r="H10" s="77">
        <v>480</v>
      </c>
      <c r="I10" s="77">
        <v>472</v>
      </c>
      <c r="J10" s="77">
        <v>435</v>
      </c>
      <c r="K10" s="77">
        <v>468</v>
      </c>
      <c r="L10" s="77">
        <v>452</v>
      </c>
      <c r="M10" s="77">
        <v>401</v>
      </c>
      <c r="O10" s="186"/>
      <c r="P10" s="188"/>
      <c r="Q10" s="188"/>
      <c r="R10" s="188"/>
      <c r="S10" s="189"/>
      <c r="T10" s="190"/>
      <c r="U10" s="190"/>
      <c r="V10" s="190"/>
      <c r="W10" s="191"/>
      <c r="X10" s="192"/>
      <c r="Z10" s="186"/>
      <c r="AA10" s="193"/>
    </row>
    <row r="11" spans="1:31" s="174" customFormat="1" ht="14.5" thickBot="1" x14ac:dyDescent="0.4">
      <c r="A11" s="264"/>
      <c r="B11" s="83" t="s">
        <v>392</v>
      </c>
      <c r="C11" s="83">
        <v>339</v>
      </c>
      <c r="D11" s="83">
        <v>354</v>
      </c>
      <c r="E11" s="83">
        <v>329</v>
      </c>
      <c r="F11" s="83">
        <v>353</v>
      </c>
      <c r="G11" s="83">
        <v>346</v>
      </c>
      <c r="H11" s="83">
        <v>337</v>
      </c>
      <c r="I11" s="83">
        <v>325</v>
      </c>
      <c r="J11" s="83">
        <v>328</v>
      </c>
      <c r="K11" s="83">
        <v>337</v>
      </c>
      <c r="L11" s="83">
        <v>373</v>
      </c>
      <c r="M11" s="83">
        <v>311</v>
      </c>
      <c r="O11" s="186"/>
      <c r="P11" s="188"/>
      <c r="Q11" s="188"/>
      <c r="R11" s="188"/>
      <c r="S11" s="189"/>
      <c r="T11" s="190"/>
      <c r="U11" s="190"/>
      <c r="V11" s="190"/>
      <c r="W11" s="191"/>
      <c r="X11" s="192"/>
      <c r="Z11" s="186"/>
      <c r="AA11" s="193"/>
      <c r="AB11" s="194"/>
    </row>
    <row r="12" spans="1:31" s="174" customFormat="1" ht="14.5" thickBot="1" x14ac:dyDescent="0.4">
      <c r="A12" s="264"/>
      <c r="B12" s="77" t="s">
        <v>323</v>
      </c>
      <c r="C12" s="77">
        <v>25</v>
      </c>
      <c r="D12" s="77">
        <v>26</v>
      </c>
      <c r="E12" s="77">
        <v>27</v>
      </c>
      <c r="F12" s="77">
        <v>35</v>
      </c>
      <c r="G12" s="77">
        <v>36</v>
      </c>
      <c r="H12" s="77">
        <v>38</v>
      </c>
      <c r="I12" s="77">
        <v>33</v>
      </c>
      <c r="J12" s="77">
        <v>22</v>
      </c>
      <c r="K12" s="77">
        <v>21</v>
      </c>
      <c r="L12" s="77">
        <v>19</v>
      </c>
      <c r="M12" s="77">
        <v>18</v>
      </c>
      <c r="O12" s="186"/>
      <c r="P12" s="187"/>
      <c r="Q12" s="188"/>
      <c r="R12" s="188"/>
      <c r="S12" s="176"/>
      <c r="T12" s="176"/>
      <c r="U12" s="176"/>
      <c r="V12" s="176"/>
      <c r="W12" s="185"/>
      <c r="Z12" s="186"/>
      <c r="AA12" s="193"/>
      <c r="AB12" s="194"/>
    </row>
    <row r="13" spans="1:31" s="174" customFormat="1" ht="14.5" thickBot="1" x14ac:dyDescent="0.4">
      <c r="A13" s="264"/>
      <c r="B13" s="83" t="s">
        <v>393</v>
      </c>
      <c r="C13" s="83">
        <v>17</v>
      </c>
      <c r="D13" s="83">
        <v>34</v>
      </c>
      <c r="E13" s="83">
        <v>31</v>
      </c>
      <c r="F13" s="83">
        <v>32</v>
      </c>
      <c r="G13" s="83">
        <v>39</v>
      </c>
      <c r="H13" s="83">
        <v>29</v>
      </c>
      <c r="I13" s="83">
        <v>33</v>
      </c>
      <c r="J13" s="83">
        <v>28</v>
      </c>
      <c r="K13" s="83">
        <v>40</v>
      </c>
      <c r="L13" s="83">
        <v>18</v>
      </c>
      <c r="M13" s="83">
        <v>26</v>
      </c>
      <c r="O13" s="186"/>
      <c r="P13" s="188"/>
      <c r="Q13" s="188"/>
      <c r="R13" s="188"/>
      <c r="S13" s="176"/>
      <c r="T13" s="176"/>
      <c r="U13" s="176"/>
      <c r="V13" s="176"/>
      <c r="W13" s="185"/>
      <c r="Z13" s="186"/>
      <c r="AA13" s="193"/>
      <c r="AB13" s="194"/>
    </row>
    <row r="14" spans="1:31" s="174" customFormat="1" ht="14.5" thickBot="1" x14ac:dyDescent="0.4">
      <c r="A14" s="266"/>
      <c r="B14" s="77" t="s">
        <v>117</v>
      </c>
      <c r="C14" s="77">
        <v>58</v>
      </c>
      <c r="D14" s="77">
        <v>66</v>
      </c>
      <c r="E14" s="77">
        <v>97</v>
      </c>
      <c r="F14" s="77">
        <v>86</v>
      </c>
      <c r="G14" s="77">
        <v>91</v>
      </c>
      <c r="H14" s="77">
        <v>76</v>
      </c>
      <c r="I14" s="77">
        <v>81</v>
      </c>
      <c r="J14" s="77">
        <v>57</v>
      </c>
      <c r="K14" s="77">
        <v>70</v>
      </c>
      <c r="L14" s="77">
        <v>42</v>
      </c>
      <c r="M14" s="77">
        <v>46</v>
      </c>
      <c r="O14" s="186"/>
      <c r="P14" s="188"/>
      <c r="Q14" s="188"/>
      <c r="R14" s="188"/>
      <c r="S14" s="195"/>
      <c r="T14" s="177"/>
      <c r="U14" s="177"/>
      <c r="V14" s="177"/>
      <c r="W14" s="196"/>
      <c r="Z14" s="180"/>
      <c r="AA14" s="193"/>
      <c r="AB14" s="194"/>
      <c r="AC14" s="194"/>
      <c r="AD14" s="194"/>
      <c r="AE14" s="194"/>
    </row>
    <row r="15" spans="1:31" s="174" customFormat="1" ht="15.75" customHeight="1" thickBot="1" x14ac:dyDescent="0.4">
      <c r="A15" s="264" t="s">
        <v>287</v>
      </c>
      <c r="B15" s="77" t="s">
        <v>357</v>
      </c>
      <c r="C15" s="77">
        <v>60</v>
      </c>
      <c r="D15" s="77">
        <v>65</v>
      </c>
      <c r="E15" s="77">
        <v>56</v>
      </c>
      <c r="F15" s="77">
        <v>61</v>
      </c>
      <c r="G15" s="77">
        <v>76</v>
      </c>
      <c r="H15" s="77">
        <v>81</v>
      </c>
      <c r="I15" s="77">
        <v>82</v>
      </c>
      <c r="J15" s="77">
        <v>72</v>
      </c>
      <c r="K15" s="77">
        <v>86</v>
      </c>
      <c r="L15" s="77">
        <v>96</v>
      </c>
      <c r="M15" s="77">
        <v>109</v>
      </c>
      <c r="O15" s="186"/>
      <c r="P15" s="187"/>
      <c r="Q15" s="188"/>
      <c r="R15" s="188"/>
      <c r="S15" s="177"/>
      <c r="T15" s="176"/>
      <c r="U15" s="177"/>
      <c r="V15" s="177"/>
      <c r="W15" s="196"/>
      <c r="X15" s="176"/>
      <c r="Y15" s="197"/>
      <c r="Z15" s="176"/>
      <c r="AA15" s="193"/>
      <c r="AB15" s="194"/>
      <c r="AC15" s="194"/>
      <c r="AD15" s="194"/>
      <c r="AE15" s="194"/>
    </row>
    <row r="16" spans="1:31" s="174" customFormat="1" ht="14.5" thickBot="1" x14ac:dyDescent="0.4">
      <c r="A16" s="264"/>
      <c r="B16" s="83" t="s">
        <v>392</v>
      </c>
      <c r="C16" s="83">
        <v>36</v>
      </c>
      <c r="D16" s="83">
        <v>42</v>
      </c>
      <c r="E16" s="83">
        <v>28</v>
      </c>
      <c r="F16" s="83">
        <v>32</v>
      </c>
      <c r="G16" s="83">
        <v>41</v>
      </c>
      <c r="H16" s="83">
        <v>54</v>
      </c>
      <c r="I16" s="83">
        <v>39</v>
      </c>
      <c r="J16" s="83">
        <v>40</v>
      </c>
      <c r="K16" s="83">
        <v>53</v>
      </c>
      <c r="L16" s="83">
        <v>57</v>
      </c>
      <c r="M16" s="83">
        <v>55</v>
      </c>
      <c r="P16" s="180"/>
      <c r="Q16" s="176"/>
      <c r="R16" s="176"/>
      <c r="S16" s="177"/>
      <c r="T16" s="176"/>
      <c r="U16" s="177"/>
      <c r="V16" s="177"/>
      <c r="W16" s="196"/>
      <c r="X16" s="176"/>
      <c r="Z16" s="61"/>
      <c r="AA16" s="194"/>
      <c r="AB16" s="194"/>
      <c r="AC16" s="194"/>
      <c r="AD16" s="194"/>
      <c r="AE16" s="194"/>
    </row>
    <row r="17" spans="1:31" s="174" customFormat="1" ht="14.5" thickBot="1" x14ac:dyDescent="0.4">
      <c r="A17" s="264"/>
      <c r="B17" s="77" t="s">
        <v>323</v>
      </c>
      <c r="C17" s="77">
        <v>4</v>
      </c>
      <c r="D17" s="77">
        <v>4</v>
      </c>
      <c r="E17" s="77">
        <v>6</v>
      </c>
      <c r="F17" s="77">
        <v>4</v>
      </c>
      <c r="G17" s="77">
        <v>4</v>
      </c>
      <c r="H17" s="77">
        <v>6</v>
      </c>
      <c r="I17" s="77">
        <v>4</v>
      </c>
      <c r="J17" s="77">
        <v>4</v>
      </c>
      <c r="K17" s="77">
        <v>3</v>
      </c>
      <c r="L17" s="77">
        <v>4</v>
      </c>
      <c r="M17" s="77">
        <v>11</v>
      </c>
      <c r="P17" s="198"/>
      <c r="Q17" s="199"/>
      <c r="R17" s="199"/>
      <c r="S17" s="189"/>
      <c r="T17" s="190"/>
      <c r="U17" s="190"/>
      <c r="V17" s="190"/>
      <c r="W17" s="191"/>
      <c r="X17" s="176"/>
      <c r="Z17" s="61"/>
      <c r="AA17" s="194"/>
      <c r="AB17" s="194"/>
      <c r="AC17" s="194"/>
      <c r="AD17" s="194"/>
      <c r="AE17" s="194"/>
    </row>
    <row r="18" spans="1:31" s="174" customFormat="1" ht="13.5" customHeight="1" thickBot="1" x14ac:dyDescent="0.4">
      <c r="A18" s="264"/>
      <c r="B18" s="83" t="s">
        <v>393</v>
      </c>
      <c r="C18" s="83">
        <v>4</v>
      </c>
      <c r="D18" s="83">
        <v>6</v>
      </c>
      <c r="E18" s="83">
        <v>6</v>
      </c>
      <c r="F18" s="83">
        <v>7</v>
      </c>
      <c r="G18" s="83">
        <v>7</v>
      </c>
      <c r="H18" s="83">
        <v>4</v>
      </c>
      <c r="I18" s="83">
        <v>12</v>
      </c>
      <c r="J18" s="83">
        <v>6</v>
      </c>
      <c r="K18" s="83">
        <v>10</v>
      </c>
      <c r="L18" s="83">
        <v>8</v>
      </c>
      <c r="M18" s="83">
        <v>16</v>
      </c>
      <c r="P18" s="186"/>
      <c r="Q18" s="199"/>
      <c r="R18" s="199"/>
      <c r="S18" s="189"/>
      <c r="T18" s="190"/>
      <c r="U18" s="190"/>
      <c r="V18" s="190"/>
      <c r="W18" s="191"/>
      <c r="X18" s="176"/>
      <c r="Z18" s="61"/>
      <c r="AA18" s="194"/>
      <c r="AB18" s="194"/>
      <c r="AC18" s="194"/>
      <c r="AD18" s="194"/>
      <c r="AE18" s="194"/>
    </row>
    <row r="19" spans="1:31" s="174" customFormat="1" ht="13.5" customHeight="1" thickBot="1" x14ac:dyDescent="0.4">
      <c r="A19" s="266"/>
      <c r="B19" s="77" t="s">
        <v>117</v>
      </c>
      <c r="C19" s="77">
        <v>16</v>
      </c>
      <c r="D19" s="77">
        <v>13</v>
      </c>
      <c r="E19" s="77">
        <v>16</v>
      </c>
      <c r="F19" s="77">
        <v>18</v>
      </c>
      <c r="G19" s="77">
        <v>24</v>
      </c>
      <c r="H19" s="77">
        <v>17</v>
      </c>
      <c r="I19" s="77">
        <v>27</v>
      </c>
      <c r="J19" s="77">
        <v>22</v>
      </c>
      <c r="K19" s="77">
        <v>20</v>
      </c>
      <c r="L19" s="77">
        <v>27</v>
      </c>
      <c r="M19" s="77">
        <v>27</v>
      </c>
      <c r="P19" s="186"/>
      <c r="Q19" s="199"/>
      <c r="R19" s="199"/>
      <c r="S19" s="189"/>
      <c r="T19" s="190"/>
      <c r="U19" s="190"/>
      <c r="V19" s="190"/>
      <c r="W19" s="191"/>
      <c r="X19" s="176"/>
      <c r="Z19" s="61"/>
      <c r="AA19" s="194"/>
      <c r="AB19" s="194"/>
      <c r="AC19" s="194"/>
      <c r="AD19" s="194"/>
      <c r="AE19" s="194"/>
    </row>
    <row r="20" spans="1:31" s="174" customFormat="1" ht="14" x14ac:dyDescent="0.35">
      <c r="P20" s="186"/>
      <c r="Q20" s="199"/>
      <c r="R20" s="199"/>
      <c r="S20" s="189"/>
      <c r="T20" s="190"/>
      <c r="U20" s="190"/>
      <c r="V20" s="190"/>
      <c r="W20" s="191"/>
      <c r="X20" s="176"/>
      <c r="Z20" s="61"/>
      <c r="AA20" s="194"/>
      <c r="AB20" s="194"/>
      <c r="AC20" s="194"/>
      <c r="AD20" s="194"/>
      <c r="AE20" s="194"/>
    </row>
    <row r="21" spans="1:31" s="174" customFormat="1" ht="14" x14ac:dyDescent="0.35">
      <c r="P21" s="186"/>
      <c r="Q21" s="199"/>
      <c r="R21" s="199"/>
      <c r="S21" s="189"/>
      <c r="T21" s="190"/>
      <c r="U21" s="190"/>
      <c r="V21" s="190"/>
      <c r="W21" s="191"/>
      <c r="X21" s="176"/>
      <c r="Z21" s="61"/>
      <c r="AA21" s="194"/>
      <c r="AB21" s="194"/>
      <c r="AC21" s="194"/>
      <c r="AD21" s="194"/>
      <c r="AE21" s="194"/>
    </row>
    <row r="22" spans="1:31" s="174" customFormat="1" ht="14.5" thickBot="1" x14ac:dyDescent="0.4">
      <c r="A22" s="200"/>
      <c r="B22" s="201"/>
      <c r="C22" s="202"/>
      <c r="D22" s="202"/>
      <c r="E22" s="202"/>
      <c r="F22" s="202"/>
      <c r="G22" s="202"/>
      <c r="H22" s="202"/>
      <c r="I22" s="202"/>
      <c r="J22" s="202"/>
      <c r="K22" s="202"/>
      <c r="L22" s="202"/>
      <c r="M22" s="202"/>
      <c r="P22" s="186"/>
      <c r="Q22" s="199"/>
      <c r="R22" s="199"/>
      <c r="S22" s="189"/>
      <c r="T22" s="190"/>
      <c r="U22" s="190"/>
      <c r="V22" s="190"/>
      <c r="W22" s="191"/>
      <c r="X22" s="176"/>
      <c r="Z22" s="61"/>
      <c r="AA22" s="194"/>
      <c r="AB22" s="194"/>
      <c r="AC22" s="194"/>
      <c r="AD22" s="194"/>
      <c r="AE22" s="194"/>
    </row>
    <row r="23" spans="1:31" s="174" customFormat="1" ht="14.5" thickBot="1" x14ac:dyDescent="0.4">
      <c r="A23" s="203"/>
      <c r="B23" s="204"/>
      <c r="C23" s="258"/>
      <c r="D23" s="259"/>
      <c r="E23" s="259"/>
      <c r="F23" s="259"/>
      <c r="G23" s="259"/>
      <c r="H23" s="259"/>
      <c r="I23" s="259"/>
      <c r="J23" s="259"/>
      <c r="K23" s="259"/>
      <c r="L23" s="259"/>
      <c r="M23" s="260"/>
      <c r="P23" s="186"/>
      <c r="Q23" s="199"/>
      <c r="R23" s="199"/>
      <c r="S23" s="189"/>
      <c r="T23" s="190"/>
      <c r="U23" s="190"/>
      <c r="V23" s="190"/>
      <c r="W23" s="191"/>
      <c r="X23" s="176"/>
      <c r="AB23" s="194"/>
      <c r="AC23" s="194"/>
      <c r="AD23" s="194"/>
      <c r="AE23" s="194"/>
    </row>
    <row r="24" spans="1:31" s="174" customFormat="1" ht="15.75" customHeight="1" thickBot="1" x14ac:dyDescent="0.4">
      <c r="B24" s="131"/>
      <c r="C24" s="183" t="s">
        <v>394</v>
      </c>
      <c r="D24" s="183" t="s">
        <v>395</v>
      </c>
      <c r="E24" s="183" t="s">
        <v>396</v>
      </c>
      <c r="F24" s="183" t="s">
        <v>397</v>
      </c>
      <c r="G24" s="183" t="s">
        <v>398</v>
      </c>
      <c r="H24" s="183" t="s">
        <v>399</v>
      </c>
      <c r="I24" s="183" t="s">
        <v>400</v>
      </c>
      <c r="J24" s="183" t="s">
        <v>401</v>
      </c>
      <c r="K24" s="183" t="s">
        <v>402</v>
      </c>
      <c r="L24" s="183" t="s">
        <v>403</v>
      </c>
      <c r="M24" s="183" t="s">
        <v>404</v>
      </c>
      <c r="N24" s="205"/>
      <c r="O24" s="205"/>
      <c r="P24" s="186"/>
      <c r="Q24" s="199"/>
      <c r="R24" s="199"/>
      <c r="S24" s="189"/>
      <c r="T24" s="190"/>
      <c r="U24" s="190"/>
      <c r="V24" s="190"/>
      <c r="W24" s="191"/>
      <c r="X24" s="176"/>
      <c r="AB24" s="194"/>
      <c r="AC24" s="194"/>
      <c r="AD24" s="194"/>
      <c r="AE24" s="194"/>
    </row>
    <row r="25" spans="1:31" s="174" customFormat="1" ht="14.5" thickBot="1" x14ac:dyDescent="0.4">
      <c r="A25" s="263" t="s">
        <v>290</v>
      </c>
      <c r="B25" s="77" t="s">
        <v>405</v>
      </c>
      <c r="C25" s="206">
        <f>C6/$C$5*100</f>
        <v>75.150300601202403</v>
      </c>
      <c r="D25" s="206">
        <f>D6/$D$5*100</f>
        <v>72.660550458715605</v>
      </c>
      <c r="E25" s="206">
        <f>E6/$E$5*100</f>
        <v>66.111111111111114</v>
      </c>
      <c r="F25" s="206">
        <f>F6/$F$5*100</f>
        <v>67.901234567901241</v>
      </c>
      <c r="G25" s="206">
        <f>G6/$G$5*100</f>
        <v>65.816326530612244</v>
      </c>
      <c r="H25" s="206">
        <f>H6/$H$5*100</f>
        <v>69.696969696969703</v>
      </c>
      <c r="I25" s="206">
        <f>I6/$I$5*100</f>
        <v>65.70397111913357</v>
      </c>
      <c r="J25" s="206">
        <f>J6/$J$5*100</f>
        <v>72.583826429980277</v>
      </c>
      <c r="K25" s="206">
        <f>K6/$K$5*100</f>
        <v>70.397111913357406</v>
      </c>
      <c r="L25" s="206">
        <f>L6/$L$5*100</f>
        <v>78.467153284671525</v>
      </c>
      <c r="M25" s="206">
        <f>M6/$M$5*100</f>
        <v>71.764705882352942</v>
      </c>
      <c r="N25" s="105"/>
      <c r="O25" s="205"/>
      <c r="P25" s="186"/>
      <c r="Q25" s="199"/>
      <c r="R25" s="199"/>
      <c r="S25" s="189"/>
      <c r="T25" s="190"/>
      <c r="U25" s="190"/>
      <c r="V25" s="190"/>
      <c r="W25" s="191"/>
      <c r="X25" s="176"/>
      <c r="AC25" s="194"/>
      <c r="AD25" s="194"/>
      <c r="AE25" s="194"/>
    </row>
    <row r="26" spans="1:31" s="174" customFormat="1" ht="14.5" thickBot="1" x14ac:dyDescent="0.4">
      <c r="A26" s="264"/>
      <c r="B26" s="83" t="s">
        <v>323</v>
      </c>
      <c r="C26" s="207">
        <f t="shared" ref="C26:C28" si="0">C7/$C$5*100</f>
        <v>5.811623246492986</v>
      </c>
      <c r="D26" s="207">
        <f t="shared" ref="D26:D28" si="1">D7/$D$5*100</f>
        <v>5.5045871559633035</v>
      </c>
      <c r="E26" s="207">
        <f t="shared" ref="E26:E28" si="2">E7/$E$5*100</f>
        <v>6.1111111111111107</v>
      </c>
      <c r="F26" s="207">
        <f t="shared" ref="F26:F28" si="3">F7/$F$5*100</f>
        <v>6.8783068783068781</v>
      </c>
      <c r="G26" s="207">
        <f t="shared" ref="G26:G28" si="4">G7/$G$5*100</f>
        <v>6.8027210884353746</v>
      </c>
      <c r="H26" s="207">
        <f t="shared" ref="H26:H28" si="5">H7/$H$5*100</f>
        <v>7.8431372549019605</v>
      </c>
      <c r="I26" s="207">
        <f t="shared" ref="I26:I28" si="6">I7/$I$5*100</f>
        <v>6.6787003610108311</v>
      </c>
      <c r="J26" s="207">
        <f t="shared" ref="J26:J28" si="7">J7/$J$5*100</f>
        <v>5.1282051282051277</v>
      </c>
      <c r="K26" s="207">
        <f t="shared" ref="K26:K28" si="8">K7/$K$5*100</f>
        <v>4.3321299638989164</v>
      </c>
      <c r="L26" s="207">
        <f t="shared" ref="L26:L28" si="9">L7/$L$5*100</f>
        <v>4.1970802919708028</v>
      </c>
      <c r="M26" s="207">
        <f t="shared" ref="M26:M28" si="10">M7/$M$5*100</f>
        <v>5.6862745098039218</v>
      </c>
      <c r="N26" s="208"/>
      <c r="O26" s="128"/>
      <c r="P26" s="186"/>
      <c r="Q26" s="199"/>
      <c r="R26" s="199"/>
      <c r="AC26" s="194"/>
      <c r="AD26" s="194"/>
      <c r="AE26" s="194"/>
    </row>
    <row r="27" spans="1:31" s="174" customFormat="1" ht="14.5" thickBot="1" x14ac:dyDescent="0.4">
      <c r="A27" s="264"/>
      <c r="B27" s="77" t="s">
        <v>406</v>
      </c>
      <c r="C27" s="206">
        <f t="shared" si="0"/>
        <v>4.2084168336673349</v>
      </c>
      <c r="D27" s="206">
        <f t="shared" si="1"/>
        <v>7.3394495412844041</v>
      </c>
      <c r="E27" s="206">
        <f t="shared" si="2"/>
        <v>6.8518518518518521</v>
      </c>
      <c r="F27" s="206">
        <f t="shared" si="3"/>
        <v>6.8783068783068781</v>
      </c>
      <c r="G27" s="206">
        <f t="shared" si="4"/>
        <v>7.8231292517006805</v>
      </c>
      <c r="H27" s="206">
        <f t="shared" si="5"/>
        <v>5.8823529411764701</v>
      </c>
      <c r="I27" s="206">
        <f t="shared" si="6"/>
        <v>8.1227436823104693</v>
      </c>
      <c r="J27" s="206">
        <f t="shared" si="7"/>
        <v>6.7061143984220903</v>
      </c>
      <c r="K27" s="206">
        <f t="shared" si="8"/>
        <v>9.025270758122744</v>
      </c>
      <c r="L27" s="206">
        <f t="shared" si="9"/>
        <v>4.7445255474452548</v>
      </c>
      <c r="M27" s="206">
        <f t="shared" si="10"/>
        <v>8.235294117647058</v>
      </c>
      <c r="N27" s="209"/>
      <c r="O27" s="209"/>
      <c r="P27" s="186"/>
      <c r="Q27" s="199"/>
      <c r="R27" s="199"/>
      <c r="Y27" s="197"/>
      <c r="AC27" s="194"/>
      <c r="AD27" s="194"/>
      <c r="AE27" s="194"/>
    </row>
    <row r="28" spans="1:31" s="174" customFormat="1" ht="14.5" thickBot="1" x14ac:dyDescent="0.3">
      <c r="A28" s="265"/>
      <c r="B28" s="83" t="s">
        <v>117</v>
      </c>
      <c r="C28" s="207">
        <f t="shared" si="0"/>
        <v>14.829659318637276</v>
      </c>
      <c r="D28" s="207">
        <f t="shared" si="1"/>
        <v>14.495412844036698</v>
      </c>
      <c r="E28" s="207">
        <f t="shared" si="2"/>
        <v>20.925925925925924</v>
      </c>
      <c r="F28" s="207">
        <f t="shared" si="3"/>
        <v>18.342151675485006</v>
      </c>
      <c r="G28" s="207">
        <f t="shared" si="4"/>
        <v>19.557823129251702</v>
      </c>
      <c r="H28" s="207">
        <f t="shared" si="5"/>
        <v>16.577540106951872</v>
      </c>
      <c r="I28" s="207">
        <f t="shared" si="6"/>
        <v>19.494584837545126</v>
      </c>
      <c r="J28" s="207">
        <f t="shared" si="7"/>
        <v>15.581854043392504</v>
      </c>
      <c r="K28" s="207">
        <f t="shared" si="8"/>
        <v>16.245487364620939</v>
      </c>
      <c r="L28" s="207">
        <f t="shared" si="9"/>
        <v>12.59124087591241</v>
      </c>
      <c r="M28" s="207">
        <f t="shared" si="10"/>
        <v>14.313725490196077</v>
      </c>
      <c r="N28" s="209"/>
      <c r="P28" s="176"/>
      <c r="Q28" s="176"/>
      <c r="R28" s="176"/>
    </row>
    <row r="29" spans="1:31" s="174" customFormat="1" ht="14.5" thickBot="1" x14ac:dyDescent="0.3">
      <c r="A29" s="263" t="s">
        <v>285</v>
      </c>
      <c r="B29" s="77" t="s">
        <v>405</v>
      </c>
      <c r="C29" s="206">
        <f>C11/$C$10*100</f>
        <v>77.220956719817764</v>
      </c>
      <c r="D29" s="206">
        <f>D11/$D$10*100</f>
        <v>73.75</v>
      </c>
      <c r="E29" s="206">
        <f>E11/$E$10*100</f>
        <v>67.975206611570243</v>
      </c>
      <c r="F29" s="206">
        <f>F11/$F$10*100</f>
        <v>69.762845849802375</v>
      </c>
      <c r="G29" s="206">
        <f>G11/$G$10*100</f>
        <v>67.578125</v>
      </c>
      <c r="H29" s="206">
        <f>H11/$H$10*100</f>
        <v>70.208333333333329</v>
      </c>
      <c r="I29" s="206">
        <f>I11/$I$10*100</f>
        <v>68.855932203389841</v>
      </c>
      <c r="J29" s="206">
        <f>J11/$J$10*100</f>
        <v>75.402298850574709</v>
      </c>
      <c r="K29" s="206">
        <f>K11/$K$10*100</f>
        <v>72.008547008547012</v>
      </c>
      <c r="L29" s="206">
        <f>L11/$L$10*100</f>
        <v>82.522123893805315</v>
      </c>
      <c r="M29" s="206">
        <f>M11/$M$10*100</f>
        <v>77.556109725685786</v>
      </c>
      <c r="P29" s="176"/>
      <c r="Q29" s="176"/>
      <c r="R29" s="176"/>
    </row>
    <row r="30" spans="1:31" s="174" customFormat="1" ht="14.5" thickBot="1" x14ac:dyDescent="0.3">
      <c r="A30" s="264"/>
      <c r="B30" s="83" t="s">
        <v>323</v>
      </c>
      <c r="C30" s="207">
        <f t="shared" ref="C30:C32" si="11">C12/$C$10*100</f>
        <v>5.6947608200455582</v>
      </c>
      <c r="D30" s="207">
        <f t="shared" ref="D30:D32" si="12">D12/$D$10*100</f>
        <v>5.416666666666667</v>
      </c>
      <c r="E30" s="207">
        <f t="shared" ref="E30:E32" si="13">E12/$E$10*100</f>
        <v>5.5785123966942152</v>
      </c>
      <c r="F30" s="207">
        <f t="shared" ref="F30:F32" si="14">F12/$F$10*100</f>
        <v>6.9169960474308301</v>
      </c>
      <c r="G30" s="207">
        <f t="shared" ref="G30:G32" si="15">G12/$G$10*100</f>
        <v>7.03125</v>
      </c>
      <c r="H30" s="207">
        <f t="shared" ref="H30:H32" si="16">H12/$H$10*100</f>
        <v>7.9166666666666661</v>
      </c>
      <c r="I30" s="207">
        <f t="shared" ref="I30:I32" si="17">I12/$I$10*100</f>
        <v>6.9915254237288131</v>
      </c>
      <c r="J30" s="207">
        <f t="shared" ref="J30:J32" si="18">J12/$J$10*100</f>
        <v>5.0574712643678161</v>
      </c>
      <c r="K30" s="207">
        <f t="shared" ref="K30:K32" si="19">K12/$K$10*100</f>
        <v>4.4871794871794872</v>
      </c>
      <c r="L30" s="207">
        <f t="shared" ref="L30:L32" si="20">L12/$L$10*100</f>
        <v>4.2035398230088497</v>
      </c>
      <c r="M30" s="207">
        <f t="shared" ref="M30:M32" si="21">M12/$M$10*100</f>
        <v>4.4887780548628431</v>
      </c>
      <c r="N30" s="210"/>
      <c r="O30" s="210"/>
      <c r="P30" s="176"/>
      <c r="Q30" s="176"/>
      <c r="R30" s="176"/>
    </row>
    <row r="31" spans="1:31" s="174" customFormat="1" ht="14.5" thickBot="1" x14ac:dyDescent="0.3">
      <c r="A31" s="264"/>
      <c r="B31" s="77" t="s">
        <v>406</v>
      </c>
      <c r="C31" s="206">
        <f t="shared" si="11"/>
        <v>3.8724373576309796</v>
      </c>
      <c r="D31" s="206">
        <f t="shared" si="12"/>
        <v>7.083333333333333</v>
      </c>
      <c r="E31" s="206">
        <f t="shared" si="13"/>
        <v>6.4049586776859497</v>
      </c>
      <c r="F31" s="206">
        <f t="shared" si="14"/>
        <v>6.3241106719367588</v>
      </c>
      <c r="G31" s="206">
        <f t="shared" si="15"/>
        <v>7.6171875</v>
      </c>
      <c r="H31" s="206">
        <f t="shared" si="16"/>
        <v>6.041666666666667</v>
      </c>
      <c r="I31" s="206">
        <f t="shared" si="17"/>
        <v>6.9915254237288131</v>
      </c>
      <c r="J31" s="206">
        <f t="shared" si="18"/>
        <v>6.4367816091954024</v>
      </c>
      <c r="K31" s="206">
        <f t="shared" si="19"/>
        <v>8.5470085470085468</v>
      </c>
      <c r="L31" s="206">
        <f t="shared" si="20"/>
        <v>3.9823008849557522</v>
      </c>
      <c r="M31" s="206">
        <f t="shared" si="21"/>
        <v>6.4837905236907734</v>
      </c>
      <c r="N31" s="176"/>
      <c r="O31" s="176"/>
      <c r="P31" s="176"/>
      <c r="Q31" s="176"/>
      <c r="R31" s="176"/>
    </row>
    <row r="32" spans="1:31" s="174" customFormat="1" ht="14.5" thickBot="1" x14ac:dyDescent="0.3">
      <c r="A32" s="265"/>
      <c r="B32" s="83" t="s">
        <v>117</v>
      </c>
      <c r="C32" s="207">
        <f t="shared" si="11"/>
        <v>13.211845102505695</v>
      </c>
      <c r="D32" s="207">
        <f t="shared" si="12"/>
        <v>13.750000000000002</v>
      </c>
      <c r="E32" s="207">
        <f t="shared" si="13"/>
        <v>20.041322314049587</v>
      </c>
      <c r="F32" s="207">
        <f t="shared" si="14"/>
        <v>16.996047430830039</v>
      </c>
      <c r="G32" s="207">
        <f t="shared" si="15"/>
        <v>17.7734375</v>
      </c>
      <c r="H32" s="207">
        <f t="shared" si="16"/>
        <v>15.833333333333332</v>
      </c>
      <c r="I32" s="207">
        <f t="shared" si="17"/>
        <v>17.16101694915254</v>
      </c>
      <c r="J32" s="207">
        <f t="shared" si="18"/>
        <v>13.103448275862069</v>
      </c>
      <c r="K32" s="207">
        <f t="shared" si="19"/>
        <v>14.957264957264957</v>
      </c>
      <c r="L32" s="207">
        <f t="shared" si="20"/>
        <v>9.2920353982300892</v>
      </c>
      <c r="M32" s="207">
        <f t="shared" si="21"/>
        <v>11.471321695760599</v>
      </c>
      <c r="N32" s="176"/>
      <c r="O32" s="176"/>
      <c r="P32" s="176"/>
      <c r="Q32" s="176"/>
      <c r="R32" s="176"/>
    </row>
    <row r="33" spans="1:28" s="174" customFormat="1" ht="14.5" thickBot="1" x14ac:dyDescent="0.3">
      <c r="A33" s="264" t="s">
        <v>288</v>
      </c>
      <c r="B33" s="77" t="s">
        <v>405</v>
      </c>
      <c r="C33" s="206">
        <f>C16/$C$15*100</f>
        <v>60</v>
      </c>
      <c r="D33" s="206">
        <f>D16/$D$15*100</f>
        <v>64.615384615384613</v>
      </c>
      <c r="E33" s="206">
        <f>E16/$E$15*100</f>
        <v>50</v>
      </c>
      <c r="F33" s="206">
        <f>F16/$F$15*100</f>
        <v>52.459016393442624</v>
      </c>
      <c r="G33" s="206">
        <f>G16/$G$15*100</f>
        <v>53.94736842105263</v>
      </c>
      <c r="H33" s="206">
        <f>H16/$H$15*100</f>
        <v>66.666666666666657</v>
      </c>
      <c r="I33" s="206">
        <f>I16/$I$15*100</f>
        <v>47.560975609756099</v>
      </c>
      <c r="J33" s="206">
        <f>J16/$J$15*100</f>
        <v>55.555555555555557</v>
      </c>
      <c r="K33" s="206">
        <f>K16/$K$15*100</f>
        <v>61.627906976744185</v>
      </c>
      <c r="L33" s="206">
        <f>L16/$L$15*100</f>
        <v>59.375</v>
      </c>
      <c r="M33" s="206">
        <f>M16/$M$15*100</f>
        <v>50.458715596330272</v>
      </c>
    </row>
    <row r="34" spans="1:28" s="174" customFormat="1" ht="14.5" thickBot="1" x14ac:dyDescent="0.3">
      <c r="A34" s="264"/>
      <c r="B34" s="83" t="s">
        <v>323</v>
      </c>
      <c r="C34" s="207">
        <f t="shared" ref="C34:C36" si="22">C17/$C$15*100</f>
        <v>6.666666666666667</v>
      </c>
      <c r="D34" s="207">
        <f t="shared" ref="D34:D36" si="23">D17/$D$15*100</f>
        <v>6.1538461538461542</v>
      </c>
      <c r="E34" s="207">
        <f t="shared" ref="E34:E36" si="24">E17/$E$15*100</f>
        <v>10.714285714285714</v>
      </c>
      <c r="F34" s="207">
        <f t="shared" ref="F34:F36" si="25">F17/$F$15*100</f>
        <v>6.557377049180328</v>
      </c>
      <c r="G34" s="207">
        <f t="shared" ref="G34:G36" si="26">G17/$G$15*100</f>
        <v>5.2631578947368416</v>
      </c>
      <c r="H34" s="207">
        <f t="shared" ref="H34:H36" si="27">H17/$H$15*100</f>
        <v>7.4074074074074066</v>
      </c>
      <c r="I34" s="207">
        <f t="shared" ref="I34:I36" si="28">I17/$I$15*100</f>
        <v>4.8780487804878048</v>
      </c>
      <c r="J34" s="207">
        <f t="shared" ref="J34:J36" si="29">J17/$J$15*100</f>
        <v>5.5555555555555554</v>
      </c>
      <c r="K34" s="207">
        <f t="shared" ref="K34:K36" si="30">K17/$K$15*100</f>
        <v>3.4883720930232558</v>
      </c>
      <c r="L34" s="207">
        <f t="shared" ref="L34:L36" si="31">L17/$L$15*100</f>
        <v>4.1666666666666661</v>
      </c>
      <c r="M34" s="207">
        <f t="shared" ref="M34:M36" si="32">M17/$M$15*100</f>
        <v>10.091743119266056</v>
      </c>
    </row>
    <row r="35" spans="1:28" s="174" customFormat="1" ht="14.5" thickBot="1" x14ac:dyDescent="0.3">
      <c r="A35" s="264"/>
      <c r="B35" s="77" t="s">
        <v>406</v>
      </c>
      <c r="C35" s="206">
        <f t="shared" si="22"/>
        <v>6.666666666666667</v>
      </c>
      <c r="D35" s="206">
        <f t="shared" si="23"/>
        <v>9.2307692307692317</v>
      </c>
      <c r="E35" s="206">
        <f t="shared" si="24"/>
        <v>10.714285714285714</v>
      </c>
      <c r="F35" s="206">
        <f t="shared" si="25"/>
        <v>11.475409836065573</v>
      </c>
      <c r="G35" s="206">
        <f t="shared" si="26"/>
        <v>9.2105263157894726</v>
      </c>
      <c r="H35" s="206">
        <f t="shared" si="27"/>
        <v>4.9382716049382713</v>
      </c>
      <c r="I35" s="206">
        <f t="shared" si="28"/>
        <v>14.634146341463413</v>
      </c>
      <c r="J35" s="206">
        <f t="shared" si="29"/>
        <v>8.3333333333333321</v>
      </c>
      <c r="K35" s="206">
        <f t="shared" si="30"/>
        <v>11.627906976744185</v>
      </c>
      <c r="L35" s="206">
        <f t="shared" si="31"/>
        <v>8.3333333333333321</v>
      </c>
      <c r="M35" s="206">
        <f t="shared" si="32"/>
        <v>14.678899082568808</v>
      </c>
    </row>
    <row r="36" spans="1:28" s="174" customFormat="1" ht="14.5" thickBot="1" x14ac:dyDescent="0.3">
      <c r="A36" s="264"/>
      <c r="B36" s="83" t="s">
        <v>117</v>
      </c>
      <c r="C36" s="207">
        <f t="shared" si="22"/>
        <v>26.666666666666668</v>
      </c>
      <c r="D36" s="207">
        <f t="shared" si="23"/>
        <v>20</v>
      </c>
      <c r="E36" s="207">
        <f t="shared" si="24"/>
        <v>28.571428571428569</v>
      </c>
      <c r="F36" s="207">
        <f t="shared" si="25"/>
        <v>29.508196721311474</v>
      </c>
      <c r="G36" s="207">
        <f t="shared" si="26"/>
        <v>31.578947368421051</v>
      </c>
      <c r="H36" s="207">
        <f t="shared" si="27"/>
        <v>20.987654320987652</v>
      </c>
      <c r="I36" s="207">
        <f t="shared" si="28"/>
        <v>32.926829268292686</v>
      </c>
      <c r="J36" s="207">
        <f t="shared" si="29"/>
        <v>30.555555555555557</v>
      </c>
      <c r="K36" s="207">
        <f t="shared" si="30"/>
        <v>23.255813953488371</v>
      </c>
      <c r="L36" s="207">
        <f t="shared" si="31"/>
        <v>28.125</v>
      </c>
      <c r="M36" s="207">
        <f t="shared" si="32"/>
        <v>24.770642201834864</v>
      </c>
    </row>
    <row r="37" spans="1:28" s="174" customFormat="1" ht="14" x14ac:dyDescent="0.25">
      <c r="A37" s="211"/>
      <c r="C37" s="209"/>
      <c r="D37" s="209"/>
      <c r="E37" s="209"/>
      <c r="F37" s="209"/>
      <c r="G37" s="209"/>
      <c r="H37" s="209"/>
      <c r="I37" s="209"/>
      <c r="J37" s="209"/>
      <c r="K37" s="209"/>
      <c r="L37" s="209"/>
      <c r="M37" s="209"/>
    </row>
    <row r="38" spans="1:28" s="174" customFormat="1" ht="10.5" customHeight="1" x14ac:dyDescent="0.25">
      <c r="A38" s="212"/>
      <c r="B38" s="213"/>
      <c r="C38" s="209"/>
      <c r="D38" s="209"/>
      <c r="E38" s="209"/>
      <c r="F38" s="209"/>
      <c r="G38" s="209"/>
      <c r="H38" s="209"/>
      <c r="I38" s="209"/>
      <c r="J38" s="209"/>
      <c r="K38" s="209"/>
      <c r="L38" s="209"/>
      <c r="M38" s="209"/>
    </row>
    <row r="39" spans="1:28" s="174" customFormat="1" ht="14" x14ac:dyDescent="0.25">
      <c r="B39" s="213"/>
      <c r="C39" s="209"/>
      <c r="D39" s="209"/>
      <c r="E39" s="209"/>
      <c r="F39" s="209"/>
      <c r="G39" s="209"/>
      <c r="H39" s="209"/>
      <c r="I39" s="209"/>
      <c r="J39" s="209"/>
      <c r="K39" s="209"/>
      <c r="L39" s="209"/>
      <c r="M39" s="209"/>
    </row>
    <row r="40" spans="1:28" s="174" customFormat="1" ht="14" x14ac:dyDescent="0.25">
      <c r="B40" s="213"/>
      <c r="C40" s="209"/>
      <c r="D40" s="209"/>
      <c r="E40" s="209"/>
      <c r="F40" s="209"/>
      <c r="G40" s="209"/>
      <c r="H40" s="209"/>
      <c r="I40" s="209"/>
      <c r="J40" s="209"/>
      <c r="K40" s="209"/>
      <c r="L40" s="209"/>
      <c r="M40" s="209"/>
    </row>
    <row r="41" spans="1:28" s="174" customFormat="1" ht="14" x14ac:dyDescent="0.25">
      <c r="B41" s="213"/>
      <c r="C41" s="209"/>
      <c r="D41" s="209"/>
      <c r="E41" s="209"/>
      <c r="F41" s="209"/>
      <c r="G41" s="209"/>
      <c r="H41" s="209"/>
      <c r="I41" s="209"/>
      <c r="J41" s="209"/>
      <c r="K41" s="209"/>
      <c r="L41" s="209"/>
      <c r="M41" s="209"/>
      <c r="S41" s="213"/>
      <c r="T41" s="213"/>
      <c r="U41" s="213"/>
      <c r="V41" s="213"/>
      <c r="W41" s="213"/>
      <c r="X41" s="213"/>
      <c r="Y41" s="213"/>
      <c r="Z41" s="213"/>
      <c r="AA41" s="213"/>
    </row>
    <row r="42" spans="1:28" s="174" customFormat="1" x14ac:dyDescent="0.25">
      <c r="B42" s="213"/>
      <c r="C42" s="213"/>
      <c r="D42" s="213"/>
      <c r="E42" s="213"/>
      <c r="F42" s="213"/>
      <c r="G42" s="213"/>
      <c r="H42" s="213"/>
      <c r="I42" s="213"/>
      <c r="J42" s="213"/>
      <c r="K42" s="213"/>
      <c r="L42" s="213"/>
      <c r="M42" s="213"/>
      <c r="S42" s="213"/>
      <c r="T42" s="213"/>
      <c r="U42" s="213"/>
      <c r="V42" s="213"/>
      <c r="W42" s="213"/>
      <c r="X42" s="213"/>
      <c r="Y42" s="213"/>
      <c r="Z42" s="213"/>
      <c r="AA42" s="213"/>
    </row>
    <row r="43" spans="1:28" s="174" customFormat="1" x14ac:dyDescent="0.25">
      <c r="B43" s="213"/>
      <c r="C43" s="213"/>
      <c r="D43" s="213"/>
      <c r="E43" s="213"/>
      <c r="F43" s="213"/>
      <c r="G43" s="213"/>
      <c r="H43" s="213"/>
      <c r="I43" s="213"/>
      <c r="J43" s="213"/>
      <c r="K43" s="213"/>
      <c r="L43" s="213"/>
      <c r="M43" s="213"/>
      <c r="S43" s="213"/>
      <c r="T43" s="213"/>
      <c r="U43" s="213"/>
      <c r="V43" s="213"/>
      <c r="W43" s="213"/>
      <c r="X43" s="213"/>
      <c r="Y43" s="213"/>
      <c r="Z43" s="213"/>
      <c r="AA43" s="213"/>
    </row>
    <row r="44" spans="1:28" s="174" customFormat="1" x14ac:dyDescent="0.25">
      <c r="B44" s="213"/>
      <c r="C44" s="213"/>
      <c r="D44" s="213"/>
      <c r="E44" s="213"/>
      <c r="F44" s="213"/>
      <c r="G44" s="213"/>
      <c r="H44" s="213"/>
      <c r="I44" s="213"/>
      <c r="J44" s="213"/>
      <c r="K44" s="213"/>
      <c r="L44" s="213"/>
      <c r="M44" s="213"/>
      <c r="S44" s="213"/>
      <c r="T44" s="213"/>
      <c r="U44" s="213"/>
      <c r="V44" s="213"/>
      <c r="W44" s="213"/>
      <c r="X44" s="213"/>
      <c r="Y44" s="213"/>
      <c r="Z44" s="213"/>
      <c r="AA44" s="213"/>
    </row>
    <row r="45" spans="1:28" s="174" customFormat="1" x14ac:dyDescent="0.25">
      <c r="B45" s="213"/>
      <c r="C45" s="213"/>
      <c r="D45" s="213"/>
      <c r="E45" s="213"/>
      <c r="F45" s="213"/>
      <c r="G45" s="213"/>
      <c r="H45" s="213"/>
      <c r="I45" s="213"/>
      <c r="J45" s="213"/>
      <c r="K45" s="213"/>
      <c r="L45" s="213"/>
      <c r="M45" s="213"/>
      <c r="S45" s="213"/>
      <c r="T45" s="213"/>
      <c r="U45" s="213"/>
      <c r="V45" s="213"/>
      <c r="W45" s="213"/>
      <c r="X45" s="213"/>
      <c r="Y45" s="213"/>
      <c r="Z45" s="213"/>
      <c r="AA45" s="213"/>
    </row>
    <row r="46" spans="1:28" s="174" customFormat="1" x14ac:dyDescent="0.25">
      <c r="B46" s="213"/>
      <c r="C46" s="213"/>
      <c r="D46" s="213"/>
      <c r="E46" s="213"/>
      <c r="F46" s="213"/>
      <c r="G46" s="213"/>
      <c r="H46" s="213"/>
      <c r="I46" s="213"/>
      <c r="J46" s="213"/>
      <c r="K46" s="213"/>
      <c r="L46" s="213"/>
      <c r="M46" s="213"/>
      <c r="S46" s="213"/>
      <c r="T46" s="213"/>
      <c r="U46" s="213"/>
      <c r="V46" s="213"/>
      <c r="W46" s="213"/>
      <c r="X46" s="213"/>
      <c r="Y46" s="213"/>
      <c r="Z46" s="213"/>
      <c r="AA46" s="213"/>
    </row>
    <row r="47" spans="1:28" s="174" customFormat="1" x14ac:dyDescent="0.25">
      <c r="A47" s="213"/>
      <c r="B47" s="213"/>
      <c r="C47" s="213"/>
      <c r="D47" s="213"/>
      <c r="E47" s="213"/>
      <c r="F47" s="213"/>
      <c r="G47" s="213"/>
      <c r="H47" s="213"/>
      <c r="I47" s="213"/>
      <c r="J47" s="213"/>
      <c r="K47" s="213"/>
      <c r="L47" s="213"/>
      <c r="M47" s="213"/>
      <c r="S47" s="213"/>
      <c r="T47" s="213"/>
      <c r="U47" s="213"/>
      <c r="V47" s="213"/>
      <c r="W47" s="213"/>
      <c r="X47" s="213"/>
      <c r="Y47" s="213"/>
      <c r="Z47" s="213"/>
      <c r="AA47" s="213"/>
      <c r="AB47" s="213"/>
    </row>
    <row r="48" spans="1:28" s="174" customFormat="1" x14ac:dyDescent="0.25">
      <c r="A48" s="213"/>
      <c r="B48" s="213"/>
      <c r="C48" s="213"/>
      <c r="D48" s="213"/>
      <c r="E48" s="213"/>
      <c r="F48" s="213"/>
      <c r="G48" s="213"/>
      <c r="H48" s="213"/>
      <c r="I48" s="213"/>
      <c r="J48" s="213"/>
      <c r="K48" s="213"/>
      <c r="L48" s="213"/>
      <c r="M48" s="213"/>
      <c r="S48" s="213"/>
      <c r="T48" s="213"/>
      <c r="U48" s="213"/>
      <c r="V48" s="213"/>
      <c r="W48" s="213"/>
      <c r="X48" s="213"/>
      <c r="Y48" s="213"/>
      <c r="Z48" s="213"/>
      <c r="AA48" s="213"/>
      <c r="AB48" s="213"/>
    </row>
    <row r="49" spans="1:28" s="174" customFormat="1" x14ac:dyDescent="0.25">
      <c r="A49" s="213"/>
      <c r="B49" s="213"/>
      <c r="C49" s="213"/>
      <c r="D49" s="213"/>
      <c r="E49" s="213"/>
      <c r="F49" s="213"/>
      <c r="G49" s="213"/>
      <c r="H49" s="213"/>
      <c r="I49" s="213"/>
      <c r="J49" s="213"/>
      <c r="K49" s="213"/>
      <c r="L49" s="213"/>
      <c r="M49" s="213"/>
      <c r="N49" s="213"/>
      <c r="O49" s="213"/>
      <c r="S49" s="213"/>
      <c r="T49" s="213"/>
      <c r="U49" s="213"/>
      <c r="V49" s="213"/>
      <c r="W49" s="213"/>
      <c r="X49" s="213"/>
      <c r="Y49" s="213"/>
      <c r="Z49" s="213"/>
      <c r="AA49" s="213"/>
      <c r="AB49" s="213"/>
    </row>
  </sheetData>
  <mergeCells count="8">
    <mergeCell ref="A29:A32"/>
    <mergeCell ref="A33:A36"/>
    <mergeCell ref="C3:M3"/>
    <mergeCell ref="A5:A9"/>
    <mergeCell ref="A10:A14"/>
    <mergeCell ref="A15:A19"/>
    <mergeCell ref="C23:M23"/>
    <mergeCell ref="A25:A28"/>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2E5F-73C7-4D35-8582-B71DA270FF4D}">
  <dimension ref="A1:N48"/>
  <sheetViews>
    <sheetView workbookViewId="0"/>
  </sheetViews>
  <sheetFormatPr defaultColWidth="9.1796875" defaultRowHeight="12.5" x14ac:dyDescent="0.25"/>
  <cols>
    <col min="1" max="1" width="9.1796875" style="213"/>
    <col min="2" max="2" width="31.81640625" style="213" customWidth="1"/>
    <col min="3" max="16384" width="9.1796875" style="213"/>
  </cols>
  <sheetData>
    <row r="1" spans="1:13" s="174" customFormat="1" ht="14" x14ac:dyDescent="0.25">
      <c r="A1" s="18" t="s">
        <v>407</v>
      </c>
      <c r="B1" s="3"/>
    </row>
    <row r="2" spans="1:13" s="174" customFormat="1" ht="12" thickBot="1" x14ac:dyDescent="0.3">
      <c r="A2" s="200"/>
      <c r="B2" s="214"/>
      <c r="C2" s="176"/>
      <c r="D2" s="177"/>
      <c r="E2" s="178"/>
      <c r="F2" s="176"/>
      <c r="G2" s="176"/>
      <c r="H2" s="176"/>
      <c r="I2" s="176"/>
      <c r="J2" s="176"/>
      <c r="K2" s="176"/>
      <c r="L2" s="176"/>
      <c r="M2" s="176"/>
    </row>
    <row r="3" spans="1:13" s="174" customFormat="1" ht="14.5" thickBot="1" x14ac:dyDescent="0.3">
      <c r="A3" s="215"/>
      <c r="B3" s="204"/>
      <c r="C3" s="258"/>
      <c r="D3" s="259"/>
      <c r="E3" s="259"/>
      <c r="F3" s="259"/>
      <c r="G3" s="259"/>
      <c r="H3" s="259"/>
      <c r="I3" s="259"/>
      <c r="J3" s="259"/>
      <c r="K3" s="259"/>
      <c r="L3" s="259"/>
      <c r="M3" s="260"/>
    </row>
    <row r="4" spans="1:13" s="174" customFormat="1" ht="14.5" thickBot="1" x14ac:dyDescent="0.3">
      <c r="A4" s="215"/>
      <c r="B4" s="131"/>
      <c r="C4" s="183" t="s">
        <v>386</v>
      </c>
      <c r="D4" s="184" t="s">
        <v>387</v>
      </c>
      <c r="E4" s="184" t="s">
        <v>388</v>
      </c>
      <c r="F4" s="184" t="s">
        <v>389</v>
      </c>
      <c r="G4" s="183" t="s">
        <v>390</v>
      </c>
      <c r="H4" s="183" t="s">
        <v>391</v>
      </c>
      <c r="I4" s="183" t="s">
        <v>50</v>
      </c>
      <c r="J4" s="183" t="s">
        <v>51</v>
      </c>
      <c r="K4" s="183" t="s">
        <v>52</v>
      </c>
      <c r="L4" s="183" t="s">
        <v>53</v>
      </c>
      <c r="M4" s="183" t="s">
        <v>54</v>
      </c>
    </row>
    <row r="5" spans="1:13" s="174" customFormat="1" ht="15.75" customHeight="1" thickBot="1" x14ac:dyDescent="0.3">
      <c r="A5" s="264" t="s">
        <v>289</v>
      </c>
      <c r="B5" s="77" t="s">
        <v>357</v>
      </c>
      <c r="C5" s="77">
        <v>371</v>
      </c>
      <c r="D5" s="77">
        <v>428</v>
      </c>
      <c r="E5" s="77">
        <v>400</v>
      </c>
      <c r="F5" s="77">
        <v>457</v>
      </c>
      <c r="G5" s="77">
        <v>529</v>
      </c>
      <c r="H5" s="77">
        <v>585</v>
      </c>
      <c r="I5" s="77">
        <v>618</v>
      </c>
      <c r="J5" s="77">
        <v>641</v>
      </c>
      <c r="K5" s="77">
        <v>619</v>
      </c>
      <c r="L5" s="77">
        <v>572</v>
      </c>
      <c r="M5" s="77">
        <v>520</v>
      </c>
    </row>
    <row r="6" spans="1:13" s="174" customFormat="1" ht="14.5" thickBot="1" x14ac:dyDescent="0.3">
      <c r="A6" s="264"/>
      <c r="B6" s="83" t="s">
        <v>392</v>
      </c>
      <c r="C6" s="83">
        <v>252</v>
      </c>
      <c r="D6" s="83">
        <v>278</v>
      </c>
      <c r="E6" s="83">
        <v>238</v>
      </c>
      <c r="F6" s="83">
        <v>267</v>
      </c>
      <c r="G6" s="83">
        <v>309</v>
      </c>
      <c r="H6" s="83">
        <v>315</v>
      </c>
      <c r="I6" s="83">
        <v>317</v>
      </c>
      <c r="J6" s="83">
        <v>347</v>
      </c>
      <c r="K6" s="83">
        <v>332</v>
      </c>
      <c r="L6" s="83">
        <v>359</v>
      </c>
      <c r="M6" s="83">
        <v>309</v>
      </c>
    </row>
    <row r="7" spans="1:13" s="174" customFormat="1" ht="14.5" thickBot="1" x14ac:dyDescent="0.3">
      <c r="A7" s="264"/>
      <c r="B7" s="77" t="s">
        <v>323</v>
      </c>
      <c r="C7" s="77">
        <v>26</v>
      </c>
      <c r="D7" s="77">
        <v>38</v>
      </c>
      <c r="E7" s="77">
        <v>25</v>
      </c>
      <c r="F7" s="77">
        <v>37</v>
      </c>
      <c r="G7" s="77">
        <v>43</v>
      </c>
      <c r="H7" s="77">
        <v>58</v>
      </c>
      <c r="I7" s="77">
        <v>67</v>
      </c>
      <c r="J7" s="77">
        <v>78</v>
      </c>
      <c r="K7" s="77">
        <v>68</v>
      </c>
      <c r="L7" s="77">
        <v>54</v>
      </c>
      <c r="M7" s="77">
        <v>42</v>
      </c>
    </row>
    <row r="8" spans="1:13" s="174" customFormat="1" ht="14.5" thickBot="1" x14ac:dyDescent="0.3">
      <c r="A8" s="264"/>
      <c r="B8" s="83" t="s">
        <v>393</v>
      </c>
      <c r="C8" s="83">
        <v>39</v>
      </c>
      <c r="D8" s="83">
        <v>48</v>
      </c>
      <c r="E8" s="83">
        <v>45</v>
      </c>
      <c r="F8" s="83">
        <v>58</v>
      </c>
      <c r="G8" s="83">
        <v>71</v>
      </c>
      <c r="H8" s="83">
        <v>80</v>
      </c>
      <c r="I8" s="83">
        <v>106</v>
      </c>
      <c r="J8" s="83">
        <v>91</v>
      </c>
      <c r="K8" s="83">
        <v>102</v>
      </c>
      <c r="L8" s="83">
        <v>84</v>
      </c>
      <c r="M8" s="83">
        <v>68</v>
      </c>
    </row>
    <row r="9" spans="1:13" s="174" customFormat="1" ht="14.5" thickBot="1" x14ac:dyDescent="0.3">
      <c r="A9" s="266"/>
      <c r="B9" s="77" t="s">
        <v>117</v>
      </c>
      <c r="C9" s="77">
        <v>54</v>
      </c>
      <c r="D9" s="77">
        <v>64</v>
      </c>
      <c r="E9" s="77">
        <v>92</v>
      </c>
      <c r="F9" s="77">
        <v>95</v>
      </c>
      <c r="G9" s="77">
        <v>106</v>
      </c>
      <c r="H9" s="77">
        <v>132</v>
      </c>
      <c r="I9" s="77">
        <v>128</v>
      </c>
      <c r="J9" s="77">
        <v>125</v>
      </c>
      <c r="K9" s="77">
        <v>117</v>
      </c>
      <c r="L9" s="77">
        <v>75</v>
      </c>
      <c r="M9" s="77">
        <v>101</v>
      </c>
    </row>
    <row r="10" spans="1:13" s="174" customFormat="1" ht="15.75" customHeight="1" thickBot="1" x14ac:dyDescent="0.3">
      <c r="A10" s="267" t="s">
        <v>310</v>
      </c>
      <c r="B10" s="77" t="s">
        <v>357</v>
      </c>
      <c r="C10" s="77">
        <v>305</v>
      </c>
      <c r="D10" s="77">
        <v>357</v>
      </c>
      <c r="E10" s="77">
        <v>319</v>
      </c>
      <c r="F10" s="77">
        <v>342</v>
      </c>
      <c r="G10" s="77">
        <v>400</v>
      </c>
      <c r="H10" s="77">
        <v>467</v>
      </c>
      <c r="I10" s="77">
        <v>477</v>
      </c>
      <c r="J10" s="77">
        <v>483</v>
      </c>
      <c r="K10" s="77">
        <v>468</v>
      </c>
      <c r="L10" s="77">
        <v>442</v>
      </c>
      <c r="M10" s="77">
        <v>380</v>
      </c>
    </row>
    <row r="11" spans="1:13" s="174" customFormat="1" ht="14.5" thickBot="1" x14ac:dyDescent="0.3">
      <c r="A11" s="264"/>
      <c r="B11" s="83" t="s">
        <v>392</v>
      </c>
      <c r="C11" s="83">
        <v>216</v>
      </c>
      <c r="D11" s="83">
        <v>242</v>
      </c>
      <c r="E11" s="83">
        <v>200</v>
      </c>
      <c r="F11" s="83">
        <v>214</v>
      </c>
      <c r="G11" s="83">
        <v>252</v>
      </c>
      <c r="H11" s="83">
        <v>263</v>
      </c>
      <c r="I11" s="83">
        <v>262</v>
      </c>
      <c r="J11" s="83">
        <v>268</v>
      </c>
      <c r="K11" s="83">
        <v>277</v>
      </c>
      <c r="L11" s="83">
        <v>293</v>
      </c>
      <c r="M11" s="83">
        <v>228</v>
      </c>
    </row>
    <row r="12" spans="1:13" s="174" customFormat="1" ht="14.5" thickBot="1" x14ac:dyDescent="0.3">
      <c r="A12" s="264"/>
      <c r="B12" s="77" t="s">
        <v>323</v>
      </c>
      <c r="C12" s="77">
        <v>24</v>
      </c>
      <c r="D12" s="77">
        <v>30</v>
      </c>
      <c r="E12" s="77">
        <v>17</v>
      </c>
      <c r="F12" s="77">
        <v>31</v>
      </c>
      <c r="G12" s="77">
        <v>33</v>
      </c>
      <c r="H12" s="77">
        <v>53</v>
      </c>
      <c r="I12" s="77">
        <v>55</v>
      </c>
      <c r="J12" s="77">
        <v>66</v>
      </c>
      <c r="K12" s="77">
        <v>58</v>
      </c>
      <c r="L12" s="77">
        <v>45</v>
      </c>
      <c r="M12" s="77">
        <v>33</v>
      </c>
    </row>
    <row r="13" spans="1:13" s="174" customFormat="1" ht="14.5" thickBot="1" x14ac:dyDescent="0.3">
      <c r="A13" s="264"/>
      <c r="B13" s="83" t="s">
        <v>393</v>
      </c>
      <c r="C13" s="83">
        <v>29</v>
      </c>
      <c r="D13" s="83">
        <v>33</v>
      </c>
      <c r="E13" s="83">
        <v>38</v>
      </c>
      <c r="F13" s="83">
        <v>36</v>
      </c>
      <c r="G13" s="83">
        <v>47</v>
      </c>
      <c r="H13" s="83">
        <v>58</v>
      </c>
      <c r="I13" s="83">
        <v>74</v>
      </c>
      <c r="J13" s="83">
        <v>64</v>
      </c>
      <c r="K13" s="83">
        <v>72</v>
      </c>
      <c r="L13" s="83">
        <v>55</v>
      </c>
      <c r="M13" s="83">
        <v>50</v>
      </c>
    </row>
    <row r="14" spans="1:13" s="174" customFormat="1" ht="14.5" thickBot="1" x14ac:dyDescent="0.3">
      <c r="A14" s="266"/>
      <c r="B14" s="77" t="s">
        <v>117</v>
      </c>
      <c r="C14" s="77">
        <v>36</v>
      </c>
      <c r="D14" s="77">
        <v>52</v>
      </c>
      <c r="E14" s="77">
        <v>64</v>
      </c>
      <c r="F14" s="77">
        <v>61</v>
      </c>
      <c r="G14" s="77">
        <v>68</v>
      </c>
      <c r="H14" s="77">
        <v>93</v>
      </c>
      <c r="I14" s="77">
        <v>86</v>
      </c>
      <c r="J14" s="77">
        <v>85</v>
      </c>
      <c r="K14" s="77">
        <v>61</v>
      </c>
      <c r="L14" s="77">
        <v>49</v>
      </c>
      <c r="M14" s="77">
        <v>69</v>
      </c>
    </row>
    <row r="15" spans="1:13" s="174" customFormat="1" ht="15.75" customHeight="1" thickBot="1" x14ac:dyDescent="0.3">
      <c r="A15" s="267" t="s">
        <v>287</v>
      </c>
      <c r="B15" s="77" t="s">
        <v>357</v>
      </c>
      <c r="C15" s="77">
        <v>66</v>
      </c>
      <c r="D15" s="77">
        <v>71</v>
      </c>
      <c r="E15" s="77">
        <v>81</v>
      </c>
      <c r="F15" s="77">
        <v>115</v>
      </c>
      <c r="G15" s="77">
        <v>129</v>
      </c>
      <c r="H15" s="77">
        <v>118</v>
      </c>
      <c r="I15" s="77">
        <v>141</v>
      </c>
      <c r="J15" s="77">
        <v>158</v>
      </c>
      <c r="K15" s="77">
        <v>151</v>
      </c>
      <c r="L15" s="77">
        <v>130</v>
      </c>
      <c r="M15" s="77">
        <v>140</v>
      </c>
    </row>
    <row r="16" spans="1:13" s="174" customFormat="1" ht="13.5" customHeight="1" thickBot="1" x14ac:dyDescent="0.3">
      <c r="A16" s="264"/>
      <c r="B16" s="83" t="s">
        <v>392</v>
      </c>
      <c r="C16" s="83">
        <v>36</v>
      </c>
      <c r="D16" s="83">
        <v>36</v>
      </c>
      <c r="E16" s="83">
        <v>38</v>
      </c>
      <c r="F16" s="83">
        <v>53</v>
      </c>
      <c r="G16" s="83">
        <v>57</v>
      </c>
      <c r="H16" s="83">
        <v>52</v>
      </c>
      <c r="I16" s="83">
        <v>55</v>
      </c>
      <c r="J16" s="83">
        <v>79</v>
      </c>
      <c r="K16" s="83">
        <v>55</v>
      </c>
      <c r="L16" s="83">
        <v>66</v>
      </c>
      <c r="M16" s="83">
        <v>81</v>
      </c>
    </row>
    <row r="17" spans="1:13" s="174" customFormat="1" ht="13.5" customHeight="1" thickBot="1" x14ac:dyDescent="0.3">
      <c r="A17" s="264"/>
      <c r="B17" s="77" t="s">
        <v>323</v>
      </c>
      <c r="C17" s="77">
        <v>2</v>
      </c>
      <c r="D17" s="77">
        <v>8</v>
      </c>
      <c r="E17" s="77">
        <v>8</v>
      </c>
      <c r="F17" s="77">
        <v>6</v>
      </c>
      <c r="G17" s="77">
        <v>10</v>
      </c>
      <c r="H17" s="77">
        <v>5</v>
      </c>
      <c r="I17" s="77">
        <v>12</v>
      </c>
      <c r="J17" s="77">
        <v>12</v>
      </c>
      <c r="K17" s="77">
        <v>10</v>
      </c>
      <c r="L17" s="77">
        <v>9</v>
      </c>
      <c r="M17" s="77">
        <v>9</v>
      </c>
    </row>
    <row r="18" spans="1:13" s="174" customFormat="1" ht="14.5" thickBot="1" x14ac:dyDescent="0.3">
      <c r="A18" s="264"/>
      <c r="B18" s="83" t="s">
        <v>393</v>
      </c>
      <c r="C18" s="83">
        <v>10</v>
      </c>
      <c r="D18" s="83">
        <v>15</v>
      </c>
      <c r="E18" s="83">
        <v>7</v>
      </c>
      <c r="F18" s="83">
        <v>22</v>
      </c>
      <c r="G18" s="83">
        <v>24</v>
      </c>
      <c r="H18" s="83">
        <v>22</v>
      </c>
      <c r="I18" s="83">
        <v>32</v>
      </c>
      <c r="J18" s="83">
        <v>27</v>
      </c>
      <c r="K18" s="83">
        <v>30</v>
      </c>
      <c r="L18" s="83">
        <v>29</v>
      </c>
      <c r="M18" s="83">
        <v>18</v>
      </c>
    </row>
    <row r="19" spans="1:13" s="174" customFormat="1" ht="14.5" thickBot="1" x14ac:dyDescent="0.3">
      <c r="A19" s="266"/>
      <c r="B19" s="77" t="s">
        <v>117</v>
      </c>
      <c r="C19" s="77">
        <v>18</v>
      </c>
      <c r="D19" s="77">
        <v>12</v>
      </c>
      <c r="E19" s="77">
        <v>28</v>
      </c>
      <c r="F19" s="77">
        <v>34</v>
      </c>
      <c r="G19" s="77">
        <v>38</v>
      </c>
      <c r="H19" s="77">
        <v>39</v>
      </c>
      <c r="I19" s="77">
        <v>42</v>
      </c>
      <c r="J19" s="77">
        <v>40</v>
      </c>
      <c r="K19" s="77">
        <v>56</v>
      </c>
      <c r="L19" s="77">
        <v>26</v>
      </c>
      <c r="M19" s="77">
        <v>32</v>
      </c>
    </row>
    <row r="20" spans="1:13" s="174" customFormat="1" ht="11.5" x14ac:dyDescent="0.25"/>
    <row r="21" spans="1:13" s="174" customFormat="1" ht="12" thickBot="1" x14ac:dyDescent="0.3">
      <c r="A21" s="200"/>
    </row>
    <row r="22" spans="1:13" s="174" customFormat="1" ht="14.5" thickBot="1" x14ac:dyDescent="0.3">
      <c r="A22" s="203"/>
      <c r="B22" s="67"/>
      <c r="C22" s="258"/>
      <c r="D22" s="259"/>
      <c r="E22" s="259"/>
      <c r="F22" s="259"/>
      <c r="G22" s="259"/>
      <c r="H22" s="259"/>
      <c r="I22" s="259"/>
      <c r="J22" s="259"/>
      <c r="K22" s="259"/>
      <c r="L22" s="259"/>
      <c r="M22" s="260"/>
    </row>
    <row r="23" spans="1:13" s="174" customFormat="1" ht="14.5" thickBot="1" x14ac:dyDescent="0.3">
      <c r="B23" s="131"/>
      <c r="C23" s="183" t="s">
        <v>394</v>
      </c>
      <c r="D23" s="183" t="s">
        <v>395</v>
      </c>
      <c r="E23" s="183" t="s">
        <v>396</v>
      </c>
      <c r="F23" s="183" t="s">
        <v>397</v>
      </c>
      <c r="G23" s="183" t="s">
        <v>398</v>
      </c>
      <c r="H23" s="183" t="s">
        <v>399</v>
      </c>
      <c r="I23" s="183" t="s">
        <v>400</v>
      </c>
      <c r="J23" s="183" t="s">
        <v>401</v>
      </c>
      <c r="K23" s="183" t="s">
        <v>402</v>
      </c>
      <c r="L23" s="183" t="s">
        <v>403</v>
      </c>
      <c r="M23" s="183" t="s">
        <v>404</v>
      </c>
    </row>
    <row r="24" spans="1:13" s="174" customFormat="1" ht="15.75" customHeight="1" thickBot="1" x14ac:dyDescent="0.3">
      <c r="A24" s="263" t="s">
        <v>290</v>
      </c>
      <c r="B24" s="77" t="s">
        <v>408</v>
      </c>
      <c r="C24" s="206">
        <f>C6/$C$5*100</f>
        <v>67.924528301886795</v>
      </c>
      <c r="D24" s="206">
        <f>D6/$D$5*100</f>
        <v>64.953271028037392</v>
      </c>
      <c r="E24" s="206">
        <f>E6/$E$5*100</f>
        <v>59.5</v>
      </c>
      <c r="F24" s="206">
        <f>F6/$F$5*100</f>
        <v>58.424507658643321</v>
      </c>
      <c r="G24" s="206">
        <f>G6/$G$5*100</f>
        <v>58.412098298676753</v>
      </c>
      <c r="H24" s="206">
        <f>H6/$H$5*100</f>
        <v>53.846153846153847</v>
      </c>
      <c r="I24" s="206">
        <f>I6/$I$5*100</f>
        <v>51.29449838187702</v>
      </c>
      <c r="J24" s="206">
        <f>J6/$J$5*100</f>
        <v>54.13416536661466</v>
      </c>
      <c r="K24" s="206">
        <f>K6/$K$5*100</f>
        <v>53.634894991922458</v>
      </c>
      <c r="L24" s="206">
        <f>L6/$L$5*100</f>
        <v>62.76223776223776</v>
      </c>
      <c r="M24" s="206">
        <f>M6/$M$5*100</f>
        <v>59.42307692307692</v>
      </c>
    </row>
    <row r="25" spans="1:13" s="174" customFormat="1" ht="14.5" thickBot="1" x14ac:dyDescent="0.3">
      <c r="A25" s="264"/>
      <c r="B25" s="83" t="s">
        <v>323</v>
      </c>
      <c r="C25" s="207">
        <f t="shared" ref="C25:C27" si="0">C7/$C$5*100</f>
        <v>7.0080862533692727</v>
      </c>
      <c r="D25" s="207">
        <f t="shared" ref="D25:D27" si="1">D7/$D$5*100</f>
        <v>8.8785046728971952</v>
      </c>
      <c r="E25" s="207">
        <f t="shared" ref="E25:E27" si="2">E7/$E$5*100</f>
        <v>6.25</v>
      </c>
      <c r="F25" s="207">
        <f t="shared" ref="F25:F27" si="3">F7/$F$5*100</f>
        <v>8.0962800875273526</v>
      </c>
      <c r="G25" s="207">
        <f t="shared" ref="G25:G27" si="4">G7/$G$5*100</f>
        <v>8.128544423440454</v>
      </c>
      <c r="H25" s="207">
        <f t="shared" ref="H25:H27" si="5">H7/$H$5*100</f>
        <v>9.9145299145299148</v>
      </c>
      <c r="I25" s="207">
        <f t="shared" ref="I25:I27" si="6">I7/$I$5*100</f>
        <v>10.841423948220065</v>
      </c>
      <c r="J25" s="207">
        <f t="shared" ref="J25:J27" si="7">J7/$J$5*100</f>
        <v>12.168486739469579</v>
      </c>
      <c r="K25" s="207">
        <f t="shared" ref="K25:K27" si="8">K7/$K$5*100</f>
        <v>10.985460420032309</v>
      </c>
      <c r="L25" s="207">
        <f t="shared" ref="L25:L27" si="9">L7/$L$5*100</f>
        <v>9.44055944055944</v>
      </c>
      <c r="M25" s="207">
        <f t="shared" ref="M25:M27" si="10">M7/$M$5*100</f>
        <v>8.0769230769230766</v>
      </c>
    </row>
    <row r="26" spans="1:13" s="174" customFormat="1" ht="14.5" thickBot="1" x14ac:dyDescent="0.3">
      <c r="A26" s="264"/>
      <c r="B26" s="77" t="s">
        <v>406</v>
      </c>
      <c r="C26" s="206">
        <f t="shared" si="0"/>
        <v>10.512129380053908</v>
      </c>
      <c r="D26" s="206">
        <f t="shared" si="1"/>
        <v>11.214953271028037</v>
      </c>
      <c r="E26" s="206">
        <f t="shared" si="2"/>
        <v>11.25</v>
      </c>
      <c r="F26" s="206">
        <f t="shared" si="3"/>
        <v>12.691466083150985</v>
      </c>
      <c r="G26" s="206">
        <f t="shared" si="4"/>
        <v>13.42155009451796</v>
      </c>
      <c r="H26" s="206">
        <f t="shared" si="5"/>
        <v>13.675213675213676</v>
      </c>
      <c r="I26" s="206">
        <f t="shared" si="6"/>
        <v>17.15210355987055</v>
      </c>
      <c r="J26" s="206">
        <f t="shared" si="7"/>
        <v>14.19656786271451</v>
      </c>
      <c r="K26" s="206">
        <f t="shared" si="8"/>
        <v>16.478190630048463</v>
      </c>
      <c r="L26" s="206">
        <f t="shared" si="9"/>
        <v>14.685314685314685</v>
      </c>
      <c r="M26" s="206">
        <f t="shared" si="10"/>
        <v>13.076923076923078</v>
      </c>
    </row>
    <row r="27" spans="1:13" s="174" customFormat="1" ht="14.5" thickBot="1" x14ac:dyDescent="0.3">
      <c r="A27" s="265"/>
      <c r="B27" s="83" t="s">
        <v>117</v>
      </c>
      <c r="C27" s="207">
        <f t="shared" si="0"/>
        <v>14.555256064690028</v>
      </c>
      <c r="D27" s="207">
        <f t="shared" si="1"/>
        <v>14.953271028037381</v>
      </c>
      <c r="E27" s="207">
        <f t="shared" si="2"/>
        <v>23</v>
      </c>
      <c r="F27" s="207">
        <f t="shared" si="3"/>
        <v>20.787746170678336</v>
      </c>
      <c r="G27" s="207">
        <f t="shared" si="4"/>
        <v>20.037807183364841</v>
      </c>
      <c r="H27" s="207">
        <f t="shared" si="5"/>
        <v>22.564102564102566</v>
      </c>
      <c r="I27" s="207">
        <f t="shared" si="6"/>
        <v>20.711974110032365</v>
      </c>
      <c r="J27" s="207">
        <f t="shared" si="7"/>
        <v>19.500780031201248</v>
      </c>
      <c r="K27" s="207">
        <f t="shared" si="8"/>
        <v>18.901453957996768</v>
      </c>
      <c r="L27" s="207">
        <f t="shared" si="9"/>
        <v>13.111888111888112</v>
      </c>
      <c r="M27" s="207">
        <f t="shared" si="10"/>
        <v>19.423076923076923</v>
      </c>
    </row>
    <row r="28" spans="1:13" s="174" customFormat="1" ht="15.75" customHeight="1" thickBot="1" x14ac:dyDescent="0.3">
      <c r="A28" s="263" t="s">
        <v>285</v>
      </c>
      <c r="B28" s="77" t="s">
        <v>408</v>
      </c>
      <c r="C28" s="206">
        <f>C11/$C$10*100</f>
        <v>70.819672131147541</v>
      </c>
      <c r="D28" s="206">
        <f>D11/$D$10*100</f>
        <v>67.787114845938376</v>
      </c>
      <c r="E28" s="206">
        <f>E11/$E$10*100</f>
        <v>62.695924764890286</v>
      </c>
      <c r="F28" s="206">
        <f>F11/$F$10*100</f>
        <v>62.57309941520468</v>
      </c>
      <c r="G28" s="206">
        <f>G11/$G$10*100</f>
        <v>63</v>
      </c>
      <c r="H28" s="206">
        <f>H11/$H$10*100</f>
        <v>56.316916488222702</v>
      </c>
      <c r="I28" s="206">
        <f>I11/$I$10*100</f>
        <v>54.926624737945495</v>
      </c>
      <c r="J28" s="206">
        <f>J11/$J$10*100</f>
        <v>55.486542443064181</v>
      </c>
      <c r="K28" s="206">
        <f>K11/$K$10*100</f>
        <v>59.188034188034187</v>
      </c>
      <c r="L28" s="206">
        <f>L11/$L$10*100</f>
        <v>66.289592760180994</v>
      </c>
      <c r="M28" s="206">
        <f>M11/$M$10*100</f>
        <v>60</v>
      </c>
    </row>
    <row r="29" spans="1:13" s="174" customFormat="1" ht="14.5" thickBot="1" x14ac:dyDescent="0.3">
      <c r="A29" s="264"/>
      <c r="B29" s="83" t="s">
        <v>323</v>
      </c>
      <c r="C29" s="207">
        <f t="shared" ref="C29:C31" si="11">C12/$C$10*100</f>
        <v>7.8688524590163942</v>
      </c>
      <c r="D29" s="207">
        <f t="shared" ref="D29:D31" si="12">D12/$D$10*100</f>
        <v>8.4033613445378155</v>
      </c>
      <c r="E29" s="207">
        <f t="shared" ref="E29:E31" si="13">E12/$E$10*100</f>
        <v>5.3291536050156738</v>
      </c>
      <c r="F29" s="207">
        <f t="shared" ref="F29:F31" si="14">F12/$F$10*100</f>
        <v>9.064327485380117</v>
      </c>
      <c r="G29" s="207">
        <f t="shared" ref="G29:G31" si="15">G12/$G$10*100</f>
        <v>8.25</v>
      </c>
      <c r="H29" s="207">
        <f t="shared" ref="H29:H31" si="16">H12/$H$10*100</f>
        <v>11.349036402569594</v>
      </c>
      <c r="I29" s="207">
        <f t="shared" ref="I29:I31" si="17">I12/$I$10*100</f>
        <v>11.530398322851152</v>
      </c>
      <c r="J29" s="207">
        <f t="shared" ref="J29:J31" si="18">J12/$J$10*100</f>
        <v>13.664596273291925</v>
      </c>
      <c r="K29" s="207">
        <f t="shared" ref="K29:K31" si="19">K12/$K$10*100</f>
        <v>12.393162393162394</v>
      </c>
      <c r="L29" s="207">
        <f t="shared" ref="L29:L31" si="20">L12/$L$10*100</f>
        <v>10.180995475113122</v>
      </c>
      <c r="M29" s="207">
        <f t="shared" ref="M29:M31" si="21">M12/$M$10*100</f>
        <v>8.6842105263157894</v>
      </c>
    </row>
    <row r="30" spans="1:13" s="174" customFormat="1" ht="14.5" thickBot="1" x14ac:dyDescent="0.3">
      <c r="A30" s="264"/>
      <c r="B30" s="77" t="s">
        <v>406</v>
      </c>
      <c r="C30" s="206">
        <f t="shared" si="11"/>
        <v>9.5081967213114744</v>
      </c>
      <c r="D30" s="206">
        <f t="shared" si="12"/>
        <v>9.2436974789915975</v>
      </c>
      <c r="E30" s="206">
        <f t="shared" si="13"/>
        <v>11.912225705329153</v>
      </c>
      <c r="F30" s="206">
        <f t="shared" si="14"/>
        <v>10.526315789473683</v>
      </c>
      <c r="G30" s="206">
        <f t="shared" si="15"/>
        <v>11.75</v>
      </c>
      <c r="H30" s="206">
        <f t="shared" si="16"/>
        <v>12.419700214132762</v>
      </c>
      <c r="I30" s="206">
        <f t="shared" si="17"/>
        <v>15.513626834381553</v>
      </c>
      <c r="J30" s="206">
        <f t="shared" si="18"/>
        <v>13.250517598343686</v>
      </c>
      <c r="K30" s="206">
        <f t="shared" si="19"/>
        <v>15.384615384615385</v>
      </c>
      <c r="L30" s="206">
        <f t="shared" si="20"/>
        <v>12.44343891402715</v>
      </c>
      <c r="M30" s="206">
        <f t="shared" si="21"/>
        <v>13.157894736842104</v>
      </c>
    </row>
    <row r="31" spans="1:13" s="174" customFormat="1" ht="14.5" thickBot="1" x14ac:dyDescent="0.3">
      <c r="A31" s="265"/>
      <c r="B31" s="83" t="s">
        <v>117</v>
      </c>
      <c r="C31" s="207">
        <f t="shared" si="11"/>
        <v>11.803278688524591</v>
      </c>
      <c r="D31" s="207">
        <f t="shared" si="12"/>
        <v>14.565826330532214</v>
      </c>
      <c r="E31" s="207">
        <f t="shared" si="13"/>
        <v>20.062695924764888</v>
      </c>
      <c r="F31" s="207">
        <f t="shared" si="14"/>
        <v>17.836257309941519</v>
      </c>
      <c r="G31" s="207">
        <f t="shared" si="15"/>
        <v>17</v>
      </c>
      <c r="H31" s="207">
        <f t="shared" si="16"/>
        <v>19.914346895074946</v>
      </c>
      <c r="I31" s="207">
        <f t="shared" si="17"/>
        <v>18.029350104821802</v>
      </c>
      <c r="J31" s="207">
        <f t="shared" si="18"/>
        <v>17.598343685300208</v>
      </c>
      <c r="K31" s="207">
        <f t="shared" si="19"/>
        <v>13.034188034188036</v>
      </c>
      <c r="L31" s="207">
        <f t="shared" si="20"/>
        <v>11.085972850678733</v>
      </c>
      <c r="M31" s="207">
        <f t="shared" si="21"/>
        <v>18.157894736842106</v>
      </c>
    </row>
    <row r="32" spans="1:13" s="174" customFormat="1" ht="15.75" customHeight="1" thickBot="1" x14ac:dyDescent="0.3">
      <c r="A32" s="263" t="s">
        <v>288</v>
      </c>
      <c r="B32" s="77" t="s">
        <v>408</v>
      </c>
      <c r="C32" s="206">
        <f>C16/$C$15*100</f>
        <v>54.54545454545454</v>
      </c>
      <c r="D32" s="206">
        <f>D16/$D$15*100</f>
        <v>50.704225352112672</v>
      </c>
      <c r="E32" s="206">
        <f>E16/$E$15*100</f>
        <v>46.913580246913575</v>
      </c>
      <c r="F32" s="206">
        <f>F16/$F$15*100</f>
        <v>46.086956521739133</v>
      </c>
      <c r="G32" s="206">
        <f>G16/$G$15*100</f>
        <v>44.186046511627907</v>
      </c>
      <c r="H32" s="206">
        <f>H16/$H$15*100</f>
        <v>44.067796610169488</v>
      </c>
      <c r="I32" s="206">
        <f>I16/$I$15*100</f>
        <v>39.00709219858156</v>
      </c>
      <c r="J32" s="206">
        <f>J16/$J$15*100</f>
        <v>50</v>
      </c>
      <c r="K32" s="206">
        <f>K16/$K$15*100</f>
        <v>36.423841059602644</v>
      </c>
      <c r="L32" s="206">
        <f>L16/$L$15*100</f>
        <v>50.769230769230766</v>
      </c>
      <c r="M32" s="206">
        <f>M16/$M$15*100</f>
        <v>57.857142857142861</v>
      </c>
    </row>
    <row r="33" spans="1:14" s="174" customFormat="1" ht="14.5" thickBot="1" x14ac:dyDescent="0.3">
      <c r="A33" s="264"/>
      <c r="B33" s="83" t="s">
        <v>323</v>
      </c>
      <c r="C33" s="207">
        <f t="shared" ref="C33:C35" si="22">C17/$C$15*100</f>
        <v>3.0303030303030303</v>
      </c>
      <c r="D33" s="207">
        <f t="shared" ref="D33:D35" si="23">D17/$D$15*100</f>
        <v>11.267605633802818</v>
      </c>
      <c r="E33" s="207">
        <f t="shared" ref="E33:E35" si="24">E17/$E$15*100</f>
        <v>9.8765432098765427</v>
      </c>
      <c r="F33" s="207">
        <f t="shared" ref="F33:F35" si="25">F17/$F$15*100</f>
        <v>5.2173913043478262</v>
      </c>
      <c r="G33" s="207">
        <f t="shared" ref="G33:G35" si="26">G17/$G$15*100</f>
        <v>7.7519379844961236</v>
      </c>
      <c r="H33" s="207">
        <f t="shared" ref="H33:H35" si="27">H17/$H$15*100</f>
        <v>4.2372881355932197</v>
      </c>
      <c r="I33" s="207">
        <f t="shared" ref="I33:I35" si="28">I17/$I$15*100</f>
        <v>8.5106382978723403</v>
      </c>
      <c r="J33" s="207">
        <f t="shared" ref="J33:J35" si="29">J17/$J$15*100</f>
        <v>7.59493670886076</v>
      </c>
      <c r="K33" s="207">
        <f t="shared" ref="K33:K35" si="30">K17/$K$15*100</f>
        <v>6.6225165562913908</v>
      </c>
      <c r="L33" s="207">
        <f t="shared" ref="L33:L35" si="31">L17/$L$15*100</f>
        <v>6.9230769230769234</v>
      </c>
      <c r="M33" s="207">
        <f t="shared" ref="M33:M35" si="32">M17/$M$15*100</f>
        <v>6.4285714285714279</v>
      </c>
    </row>
    <row r="34" spans="1:14" s="174" customFormat="1" ht="14.5" thickBot="1" x14ac:dyDescent="0.3">
      <c r="A34" s="264"/>
      <c r="B34" s="77" t="s">
        <v>406</v>
      </c>
      <c r="C34" s="206">
        <f t="shared" si="22"/>
        <v>15.151515151515152</v>
      </c>
      <c r="D34" s="206">
        <f t="shared" si="23"/>
        <v>21.12676056338028</v>
      </c>
      <c r="E34" s="206">
        <f t="shared" si="24"/>
        <v>8.6419753086419746</v>
      </c>
      <c r="F34" s="206">
        <f t="shared" si="25"/>
        <v>19.130434782608695</v>
      </c>
      <c r="G34" s="206">
        <f t="shared" si="26"/>
        <v>18.604651162790699</v>
      </c>
      <c r="H34" s="206">
        <f t="shared" si="27"/>
        <v>18.64406779661017</v>
      </c>
      <c r="I34" s="206">
        <f t="shared" si="28"/>
        <v>22.695035460992909</v>
      </c>
      <c r="J34" s="206">
        <f t="shared" si="29"/>
        <v>17.088607594936708</v>
      </c>
      <c r="K34" s="206">
        <f t="shared" si="30"/>
        <v>19.867549668874172</v>
      </c>
      <c r="L34" s="206">
        <f t="shared" si="31"/>
        <v>22.30769230769231</v>
      </c>
      <c r="M34" s="206">
        <f t="shared" si="32"/>
        <v>12.857142857142856</v>
      </c>
      <c r="N34" s="213"/>
    </row>
    <row r="35" spans="1:14" s="174" customFormat="1" ht="14.5" thickBot="1" x14ac:dyDescent="0.3">
      <c r="A35" s="265"/>
      <c r="B35" s="83" t="s">
        <v>117</v>
      </c>
      <c r="C35" s="207">
        <f t="shared" si="22"/>
        <v>27.27272727272727</v>
      </c>
      <c r="D35" s="207">
        <f t="shared" si="23"/>
        <v>16.901408450704224</v>
      </c>
      <c r="E35" s="207">
        <f t="shared" si="24"/>
        <v>34.567901234567898</v>
      </c>
      <c r="F35" s="207">
        <f t="shared" si="25"/>
        <v>29.565217391304348</v>
      </c>
      <c r="G35" s="207">
        <f t="shared" si="26"/>
        <v>29.457364341085274</v>
      </c>
      <c r="H35" s="207">
        <f t="shared" si="27"/>
        <v>33.050847457627121</v>
      </c>
      <c r="I35" s="207">
        <f t="shared" si="28"/>
        <v>29.787234042553191</v>
      </c>
      <c r="J35" s="207">
        <f t="shared" si="29"/>
        <v>25.316455696202532</v>
      </c>
      <c r="K35" s="207">
        <f t="shared" si="30"/>
        <v>37.086092715231786</v>
      </c>
      <c r="L35" s="207">
        <f t="shared" si="31"/>
        <v>20</v>
      </c>
      <c r="M35" s="207">
        <f t="shared" si="32"/>
        <v>22.857142857142858</v>
      </c>
      <c r="N35" s="213"/>
    </row>
    <row r="36" spans="1:14" s="174" customFormat="1" ht="10.5" customHeight="1" x14ac:dyDescent="0.25">
      <c r="A36" s="213"/>
      <c r="B36" s="213"/>
      <c r="C36" s="213"/>
      <c r="D36" s="213"/>
      <c r="E36" s="213"/>
      <c r="F36" s="213"/>
      <c r="G36" s="213"/>
      <c r="H36" s="213"/>
      <c r="I36" s="213"/>
      <c r="J36" s="213"/>
      <c r="K36" s="213"/>
      <c r="L36" s="213"/>
      <c r="M36" s="213"/>
      <c r="N36" s="213"/>
    </row>
    <row r="37" spans="1:14" s="174" customFormat="1" x14ac:dyDescent="0.25">
      <c r="A37" s="213"/>
      <c r="B37" s="213"/>
      <c r="C37" s="213"/>
      <c r="D37" s="213"/>
      <c r="E37" s="213"/>
      <c r="F37" s="213"/>
      <c r="G37" s="213"/>
      <c r="H37" s="213"/>
      <c r="I37" s="213"/>
      <c r="J37" s="213"/>
      <c r="K37" s="213"/>
      <c r="L37" s="213"/>
      <c r="M37" s="213"/>
      <c r="N37" s="213"/>
    </row>
    <row r="38" spans="1:14" s="174" customFormat="1" x14ac:dyDescent="0.25">
      <c r="A38" s="213"/>
      <c r="B38" s="213"/>
      <c r="C38" s="213"/>
      <c r="D38" s="213"/>
      <c r="E38" s="213"/>
      <c r="F38" s="213"/>
      <c r="G38" s="213"/>
      <c r="H38" s="213"/>
      <c r="I38" s="213"/>
      <c r="J38" s="213"/>
      <c r="K38" s="213"/>
      <c r="L38" s="213"/>
      <c r="M38" s="213"/>
      <c r="N38" s="213"/>
    </row>
    <row r="39" spans="1:14" s="174" customFormat="1" x14ac:dyDescent="0.25">
      <c r="A39" s="213"/>
      <c r="B39" s="213"/>
      <c r="C39" s="213"/>
      <c r="D39" s="213"/>
      <c r="E39" s="213"/>
      <c r="F39" s="213"/>
      <c r="G39" s="213"/>
      <c r="H39" s="213"/>
      <c r="I39" s="213"/>
      <c r="J39" s="213"/>
      <c r="K39" s="213"/>
      <c r="L39" s="213"/>
      <c r="M39" s="213"/>
      <c r="N39" s="213"/>
    </row>
    <row r="40" spans="1:14" s="174" customFormat="1" x14ac:dyDescent="0.25">
      <c r="A40" s="213"/>
      <c r="B40" s="213"/>
      <c r="C40" s="213"/>
      <c r="D40" s="213"/>
      <c r="E40" s="213"/>
      <c r="F40" s="213"/>
      <c r="G40" s="213"/>
      <c r="H40" s="213"/>
      <c r="I40" s="213"/>
      <c r="J40" s="213"/>
      <c r="K40" s="213"/>
      <c r="L40" s="213"/>
      <c r="M40" s="213"/>
      <c r="N40" s="213"/>
    </row>
    <row r="41" spans="1:14" s="174" customFormat="1" x14ac:dyDescent="0.25">
      <c r="A41" s="213"/>
      <c r="B41" s="213"/>
      <c r="C41" s="213"/>
      <c r="D41" s="213"/>
      <c r="E41" s="213"/>
      <c r="F41" s="213"/>
      <c r="G41" s="213"/>
      <c r="H41" s="213"/>
      <c r="I41" s="213"/>
      <c r="J41" s="213"/>
      <c r="K41" s="213"/>
      <c r="L41" s="213"/>
      <c r="M41" s="213"/>
      <c r="N41" s="213"/>
    </row>
    <row r="42" spans="1:14" s="174" customFormat="1" x14ac:dyDescent="0.25">
      <c r="A42" s="213"/>
      <c r="B42" s="213"/>
      <c r="C42" s="213"/>
      <c r="D42" s="213"/>
      <c r="E42" s="213"/>
      <c r="F42" s="213"/>
      <c r="G42" s="213"/>
      <c r="H42" s="213"/>
      <c r="I42" s="213"/>
      <c r="J42" s="213"/>
      <c r="K42" s="213"/>
      <c r="L42" s="213"/>
      <c r="M42" s="213"/>
      <c r="N42" s="213"/>
    </row>
    <row r="43" spans="1:14" s="174" customFormat="1" x14ac:dyDescent="0.25">
      <c r="A43" s="213"/>
      <c r="B43" s="213"/>
      <c r="C43" s="213"/>
      <c r="D43" s="213"/>
      <c r="E43" s="213"/>
      <c r="F43" s="213"/>
      <c r="G43" s="213"/>
      <c r="H43" s="213"/>
      <c r="I43" s="213"/>
      <c r="J43" s="213"/>
      <c r="K43" s="213"/>
      <c r="L43" s="213"/>
      <c r="M43" s="213"/>
      <c r="N43" s="213"/>
    </row>
    <row r="44" spans="1:14" s="174" customFormat="1" x14ac:dyDescent="0.25">
      <c r="A44" s="213"/>
      <c r="B44" s="213"/>
      <c r="C44" s="213"/>
      <c r="D44" s="213"/>
      <c r="E44" s="213"/>
      <c r="F44" s="213"/>
      <c r="G44" s="213"/>
      <c r="H44" s="213"/>
      <c r="I44" s="213"/>
      <c r="J44" s="213"/>
      <c r="K44" s="213"/>
      <c r="L44" s="213"/>
      <c r="M44" s="213"/>
      <c r="N44" s="213"/>
    </row>
    <row r="45" spans="1:14" s="174" customFormat="1" x14ac:dyDescent="0.25">
      <c r="A45" s="213"/>
      <c r="B45" s="213"/>
      <c r="C45" s="213"/>
      <c r="D45" s="213"/>
      <c r="E45" s="213"/>
      <c r="F45" s="213"/>
      <c r="G45" s="213"/>
      <c r="H45" s="213"/>
      <c r="I45" s="213"/>
      <c r="J45" s="213"/>
      <c r="K45" s="213"/>
      <c r="L45" s="213"/>
      <c r="M45" s="213"/>
      <c r="N45" s="213"/>
    </row>
    <row r="46" spans="1:14" s="174" customFormat="1" x14ac:dyDescent="0.25">
      <c r="A46" s="213"/>
      <c r="B46" s="213"/>
      <c r="C46" s="213"/>
      <c r="D46" s="213"/>
      <c r="E46" s="213"/>
      <c r="F46" s="213"/>
      <c r="G46" s="213"/>
      <c r="H46" s="213"/>
      <c r="I46" s="213"/>
      <c r="J46" s="213"/>
      <c r="K46" s="213"/>
      <c r="L46" s="213"/>
      <c r="M46" s="213"/>
      <c r="N46" s="213"/>
    </row>
    <row r="47" spans="1:14" s="174" customFormat="1" x14ac:dyDescent="0.25">
      <c r="A47" s="213"/>
      <c r="B47" s="213"/>
      <c r="C47" s="213"/>
      <c r="D47" s="213"/>
      <c r="E47" s="213"/>
      <c r="F47" s="213"/>
      <c r="G47" s="213"/>
      <c r="H47" s="213"/>
      <c r="I47" s="213"/>
      <c r="J47" s="213"/>
      <c r="K47" s="213"/>
      <c r="L47" s="213"/>
      <c r="M47" s="213"/>
      <c r="N47" s="213"/>
    </row>
    <row r="48" spans="1:14" s="174" customFormat="1" x14ac:dyDescent="0.25">
      <c r="A48" s="213"/>
      <c r="B48" s="213"/>
      <c r="C48" s="213"/>
      <c r="D48" s="213"/>
      <c r="E48" s="213"/>
      <c r="F48" s="213"/>
      <c r="G48" s="213"/>
      <c r="H48" s="213"/>
      <c r="I48" s="213"/>
      <c r="J48" s="213"/>
      <c r="K48" s="213"/>
      <c r="L48" s="213"/>
      <c r="M48" s="213"/>
      <c r="N48" s="213"/>
    </row>
  </sheetData>
  <mergeCells count="8">
    <mergeCell ref="A28:A31"/>
    <mergeCell ref="A32:A35"/>
    <mergeCell ref="C3:M3"/>
    <mergeCell ref="A5:A9"/>
    <mergeCell ref="A10:A14"/>
    <mergeCell ref="A15:A19"/>
    <mergeCell ref="C22:M22"/>
    <mergeCell ref="A24:A2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5BFF0-6810-4918-BBE9-CEC6FDCA2A20}">
  <dimension ref="A1:AD49"/>
  <sheetViews>
    <sheetView tabSelected="1" workbookViewId="0"/>
  </sheetViews>
  <sheetFormatPr defaultColWidth="8.81640625" defaultRowHeight="14" x14ac:dyDescent="0.35"/>
  <cols>
    <col min="1" max="16384" width="8.81640625" style="12"/>
  </cols>
  <sheetData>
    <row r="1" spans="1:30" x14ac:dyDescent="0.35">
      <c r="A1" s="11" t="s">
        <v>444</v>
      </c>
    </row>
    <row r="2" spans="1:30" x14ac:dyDescent="0.35">
      <c r="A2" s="246"/>
    </row>
    <row r="3" spans="1:30" x14ac:dyDescent="0.35">
      <c r="A3" s="11" t="s">
        <v>24</v>
      </c>
      <c r="B3" s="9"/>
      <c r="C3" s="9"/>
      <c r="D3" s="9"/>
      <c r="E3" s="9"/>
      <c r="F3" s="9"/>
      <c r="G3" s="9"/>
    </row>
    <row r="4" spans="1:30" x14ac:dyDescent="0.35">
      <c r="A4" s="13" t="s">
        <v>25</v>
      </c>
      <c r="B4" s="10"/>
      <c r="C4" s="10"/>
      <c r="D4" s="14"/>
      <c r="E4" s="14"/>
      <c r="F4" s="14"/>
      <c r="G4" s="14"/>
    </row>
    <row r="5" spans="1:30" x14ac:dyDescent="0.35">
      <c r="A5" s="13" t="s">
        <v>26</v>
      </c>
      <c r="B5" s="10"/>
      <c r="C5" s="10"/>
      <c r="D5" s="10"/>
      <c r="E5" s="10"/>
      <c r="F5" s="10"/>
      <c r="G5" s="10"/>
    </row>
    <row r="6" spans="1:30" x14ac:dyDescent="0.35">
      <c r="A6" s="11" t="s">
        <v>27</v>
      </c>
      <c r="B6" s="9"/>
      <c r="C6" s="9"/>
      <c r="D6" s="9"/>
      <c r="E6" s="9"/>
      <c r="F6" s="9"/>
      <c r="G6" s="9"/>
    </row>
    <row r="7" spans="1:30" x14ac:dyDescent="0.35">
      <c r="A7" s="13" t="s">
        <v>28</v>
      </c>
      <c r="B7" s="10"/>
      <c r="C7" s="10"/>
      <c r="D7" s="10"/>
      <c r="E7" s="10"/>
      <c r="F7" s="14"/>
      <c r="G7" s="14"/>
    </row>
    <row r="8" spans="1:30" x14ac:dyDescent="0.35">
      <c r="A8" s="13" t="s">
        <v>29</v>
      </c>
      <c r="B8" s="10"/>
      <c r="C8" s="10"/>
      <c r="D8" s="10"/>
      <c r="E8" s="10"/>
      <c r="F8" s="10"/>
      <c r="G8" s="10"/>
    </row>
    <row r="9" spans="1:30" x14ac:dyDescent="0.35">
      <c r="A9" s="11" t="s">
        <v>30</v>
      </c>
      <c r="B9" s="9"/>
      <c r="C9" s="9"/>
      <c r="D9" s="9"/>
      <c r="E9" s="9"/>
      <c r="F9" s="9"/>
      <c r="G9" s="9"/>
    </row>
    <row r="10" spans="1:30" x14ac:dyDescent="0.35">
      <c r="A10" s="59" t="s">
        <v>60</v>
      </c>
      <c r="B10" s="9"/>
      <c r="C10" s="9"/>
      <c r="D10" s="9"/>
      <c r="E10" s="9"/>
      <c r="F10" s="9"/>
      <c r="G10" s="9"/>
      <c r="S10" s="16"/>
      <c r="T10" s="16"/>
      <c r="U10" s="3"/>
      <c r="V10" s="3"/>
      <c r="W10" s="3"/>
      <c r="X10" s="3"/>
      <c r="Y10" s="3"/>
      <c r="Z10" s="3"/>
      <c r="AA10" s="3"/>
      <c r="AB10" s="3"/>
      <c r="AC10" s="3"/>
      <c r="AD10" s="3"/>
    </row>
    <row r="11" spans="1:30" x14ac:dyDescent="0.35">
      <c r="A11" s="59" t="s">
        <v>61</v>
      </c>
      <c r="B11" s="9"/>
      <c r="C11" s="9"/>
      <c r="D11" s="9"/>
      <c r="E11" s="9"/>
      <c r="F11" s="9"/>
      <c r="G11" s="9"/>
      <c r="S11" s="15"/>
      <c r="T11" s="15"/>
      <c r="U11" s="3"/>
      <c r="V11" s="3"/>
      <c r="W11" s="3"/>
      <c r="X11" s="3"/>
      <c r="Y11" s="3"/>
      <c r="Z11" s="3"/>
      <c r="AA11" s="3"/>
      <c r="AB11" s="3"/>
      <c r="AC11" s="3"/>
      <c r="AD11" s="3"/>
    </row>
    <row r="12" spans="1:30" x14ac:dyDescent="0.35">
      <c r="A12" s="11" t="s">
        <v>31</v>
      </c>
      <c r="B12" s="9"/>
      <c r="C12" s="9"/>
      <c r="D12" s="9"/>
      <c r="E12" s="9"/>
      <c r="F12" s="9"/>
      <c r="G12" s="9"/>
    </row>
    <row r="13" spans="1:30" x14ac:dyDescent="0.35">
      <c r="A13" s="56" t="s">
        <v>32</v>
      </c>
      <c r="B13" s="9"/>
      <c r="C13" s="9"/>
      <c r="D13" s="9"/>
      <c r="E13" s="9"/>
      <c r="F13" s="9"/>
      <c r="G13" s="9"/>
    </row>
    <row r="14" spans="1:30" x14ac:dyDescent="0.35">
      <c r="A14" s="56" t="s">
        <v>33</v>
      </c>
      <c r="B14" s="9"/>
      <c r="C14" s="9"/>
      <c r="D14" s="9"/>
      <c r="E14" s="9"/>
      <c r="F14" s="9"/>
      <c r="G14" s="9"/>
    </row>
    <row r="15" spans="1:30" x14ac:dyDescent="0.35">
      <c r="A15" s="11" t="s">
        <v>34</v>
      </c>
      <c r="B15" s="9"/>
      <c r="C15" s="9"/>
      <c r="D15" s="9"/>
      <c r="E15" s="9"/>
      <c r="F15" s="9"/>
      <c r="G15" s="9"/>
    </row>
    <row r="16" spans="1:30" x14ac:dyDescent="0.35">
      <c r="A16" s="13" t="s">
        <v>35</v>
      </c>
      <c r="B16" s="9"/>
      <c r="C16" s="9"/>
      <c r="D16" s="9"/>
      <c r="E16" s="9"/>
      <c r="F16" s="9"/>
      <c r="G16" s="9"/>
    </row>
    <row r="17" spans="1:7" x14ac:dyDescent="0.35">
      <c r="A17" s="13" t="s">
        <v>36</v>
      </c>
      <c r="B17" s="9"/>
      <c r="C17" s="9"/>
      <c r="D17" s="9"/>
      <c r="E17" s="9"/>
      <c r="F17" s="9"/>
      <c r="G17" s="9"/>
    </row>
    <row r="18" spans="1:7" x14ac:dyDescent="0.35">
      <c r="A18" s="11" t="s">
        <v>37</v>
      </c>
      <c r="B18" s="9"/>
      <c r="C18" s="9"/>
      <c r="D18" s="9"/>
      <c r="E18" s="9"/>
      <c r="F18" s="9"/>
      <c r="G18" s="9"/>
    </row>
    <row r="19" spans="1:7" x14ac:dyDescent="0.35">
      <c r="A19" s="56" t="s">
        <v>38</v>
      </c>
      <c r="B19" s="9"/>
      <c r="C19" s="9"/>
      <c r="D19" s="9"/>
      <c r="E19" s="9"/>
      <c r="F19" s="9"/>
      <c r="G19" s="9"/>
    </row>
    <row r="20" spans="1:7" x14ac:dyDescent="0.35">
      <c r="A20" s="56" t="s">
        <v>39</v>
      </c>
      <c r="B20" s="9"/>
      <c r="C20" s="9"/>
      <c r="D20" s="9"/>
      <c r="E20" s="9"/>
      <c r="F20" s="9"/>
      <c r="G20" s="9"/>
    </row>
    <row r="23" spans="1:7" x14ac:dyDescent="0.35">
      <c r="A23" s="57" t="s">
        <v>217</v>
      </c>
    </row>
    <row r="24" spans="1:7" x14ac:dyDescent="0.35">
      <c r="A24" s="58" t="s">
        <v>218</v>
      </c>
      <c r="B24" s="58" t="s">
        <v>219</v>
      </c>
    </row>
    <row r="25" spans="1:7" x14ac:dyDescent="0.35">
      <c r="A25" s="58" t="s">
        <v>220</v>
      </c>
      <c r="B25" s="59" t="s">
        <v>221</v>
      </c>
    </row>
    <row r="26" spans="1:7" x14ac:dyDescent="0.35">
      <c r="A26" s="58" t="s">
        <v>222</v>
      </c>
      <c r="B26" s="59" t="s">
        <v>223</v>
      </c>
    </row>
    <row r="27" spans="1:7" x14ac:dyDescent="0.35">
      <c r="A27" s="58" t="s">
        <v>224</v>
      </c>
      <c r="B27" s="59" t="s">
        <v>225</v>
      </c>
    </row>
    <row r="28" spans="1:7" x14ac:dyDescent="0.35">
      <c r="A28" s="58" t="s">
        <v>226</v>
      </c>
      <c r="B28" s="59" t="s">
        <v>227</v>
      </c>
    </row>
    <row r="29" spans="1:7" x14ac:dyDescent="0.35">
      <c r="A29" s="58" t="s">
        <v>228</v>
      </c>
      <c r="B29" s="59" t="s">
        <v>229</v>
      </c>
    </row>
    <row r="30" spans="1:7" x14ac:dyDescent="0.35">
      <c r="A30" s="58" t="s">
        <v>230</v>
      </c>
      <c r="B30" s="59" t="s">
        <v>231</v>
      </c>
    </row>
    <row r="31" spans="1:7" x14ac:dyDescent="0.35">
      <c r="A31" s="58" t="s">
        <v>232</v>
      </c>
      <c r="B31" s="59" t="s">
        <v>233</v>
      </c>
    </row>
    <row r="32" spans="1:7" x14ac:dyDescent="0.35">
      <c r="A32" s="58" t="s">
        <v>234</v>
      </c>
      <c r="B32" s="60" t="s">
        <v>235</v>
      </c>
    </row>
    <row r="33" spans="1:2" x14ac:dyDescent="0.35">
      <c r="A33" s="58" t="s">
        <v>236</v>
      </c>
      <c r="B33" s="59" t="s">
        <v>237</v>
      </c>
    </row>
    <row r="34" spans="1:2" x14ac:dyDescent="0.35">
      <c r="A34" s="58" t="s">
        <v>238</v>
      </c>
      <c r="B34" s="59" t="s">
        <v>239</v>
      </c>
    </row>
    <row r="35" spans="1:2" x14ac:dyDescent="0.35">
      <c r="A35" s="58" t="s">
        <v>240</v>
      </c>
      <c r="B35" s="59" t="s">
        <v>241</v>
      </c>
    </row>
    <row r="36" spans="1:2" x14ac:dyDescent="0.35">
      <c r="A36" s="58" t="s">
        <v>242</v>
      </c>
      <c r="B36" s="59" t="s">
        <v>243</v>
      </c>
    </row>
    <row r="37" spans="1:2" x14ac:dyDescent="0.35">
      <c r="A37" s="58" t="s">
        <v>244</v>
      </c>
      <c r="B37" s="59" t="s">
        <v>245</v>
      </c>
    </row>
    <row r="38" spans="1:2" x14ac:dyDescent="0.35">
      <c r="A38" s="58" t="s">
        <v>246</v>
      </c>
      <c r="B38" s="59" t="s">
        <v>247</v>
      </c>
    </row>
    <row r="39" spans="1:2" x14ac:dyDescent="0.35">
      <c r="A39" s="58" t="s">
        <v>248</v>
      </c>
      <c r="B39" s="59" t="s">
        <v>249</v>
      </c>
    </row>
    <row r="40" spans="1:2" x14ac:dyDescent="0.35">
      <c r="A40" s="58" t="s">
        <v>250</v>
      </c>
      <c r="B40" s="59" t="s">
        <v>251</v>
      </c>
    </row>
    <row r="41" spans="1:2" x14ac:dyDescent="0.35">
      <c r="A41" s="58" t="s">
        <v>252</v>
      </c>
      <c r="B41" s="59" t="s">
        <v>253</v>
      </c>
    </row>
    <row r="42" spans="1:2" x14ac:dyDescent="0.35">
      <c r="A42" s="58" t="s">
        <v>254</v>
      </c>
      <c r="B42" s="59" t="s">
        <v>255</v>
      </c>
    </row>
    <row r="43" spans="1:2" x14ac:dyDescent="0.35">
      <c r="A43" s="58" t="s">
        <v>256</v>
      </c>
      <c r="B43" s="59" t="s">
        <v>257</v>
      </c>
    </row>
    <row r="44" spans="1:2" x14ac:dyDescent="0.35">
      <c r="A44" s="58" t="s">
        <v>258</v>
      </c>
      <c r="B44" s="59" t="s">
        <v>259</v>
      </c>
    </row>
    <row r="45" spans="1:2" x14ac:dyDescent="0.35">
      <c r="A45" s="58" t="s">
        <v>260</v>
      </c>
      <c r="B45" s="59" t="s">
        <v>261</v>
      </c>
    </row>
    <row r="46" spans="1:2" x14ac:dyDescent="0.35">
      <c r="A46" s="58" t="s">
        <v>262</v>
      </c>
      <c r="B46" s="59" t="s">
        <v>263</v>
      </c>
    </row>
    <row r="47" spans="1:2" x14ac:dyDescent="0.35">
      <c r="A47" s="58" t="s">
        <v>264</v>
      </c>
      <c r="B47" s="59" t="s">
        <v>265</v>
      </c>
    </row>
    <row r="48" spans="1:2" x14ac:dyDescent="0.35">
      <c r="A48" s="58" t="s">
        <v>266</v>
      </c>
      <c r="B48" s="59" t="s">
        <v>267</v>
      </c>
    </row>
    <row r="49" spans="1:2" x14ac:dyDescent="0.35">
      <c r="A49" s="58" t="s">
        <v>268</v>
      </c>
      <c r="B49" s="59" t="s">
        <v>269</v>
      </c>
    </row>
  </sheetData>
  <hyperlinks>
    <hyperlink ref="A4" location="'Tabell 1A'!A1" display="Antal helårsstudenter läsåren 2012/13–2020/21 och prestationsgrad i procent per kön, program/kurs och svenska/inresande studenter" xr:uid="{773299E9-3A52-4AAB-80FB-6EDD6A382A86}"/>
    <hyperlink ref="A5" location="'Tabell 1A'!A1" display="Number of full-time equivalent students in the academic years 2012/13–2020/21 and performance indicator by sex, programme/course and Swedish/incoming students" xr:uid="{5BAE3724-13EF-4A29-958B-67DACC8A195E}"/>
    <hyperlink ref="A7" location="'Tabell 1B'!A1" display="Antal helårsstudenter läsåren 2012/13–2020/21 och prestationsgrad i procent per kön, program/kurs och svenska/inresande studenter. Endast campusstudenter" xr:uid="{6219DD0E-367D-467E-B4BC-4E2BD88A528A}"/>
    <hyperlink ref="A8" location="'Tabell 1B'!A1" display="Number of full-time equivalent students in the academic years 2012/13–2020/21 and performance indicator by sex, programme/course and Swedish/incoming students. Campus students only" xr:uid="{493DD311-2574-433A-8D1E-3B66A790366B}"/>
    <hyperlink ref="A13" location="'Tabell 3'!A1" display="Antal helårsstudenter läsåren 2012/13–2020/21 och prestationsgrad i procent per kön, program/kurs och campus/distans" xr:uid="{B618D957-FC70-402B-9CB1-2E524940A973}"/>
    <hyperlink ref="A14" location="'Tabell 3'!A1" display="Number of full-time equivalent students in the academic years 2012/13–2020/21 and performance indicator by sex, programme/course and campus/distance" xr:uid="{813BA582-D1F6-4CE6-88CA-AE18E463109E}"/>
    <hyperlink ref="A16" location="'Tabell 4'!A1" display="Antal helårsstudenter läsåren 2012/13–2020/21 och prestationsgrad i procent per kön, lärosäte och program/kurs samt campus/distans för kursstudenter" xr:uid="{EBEAC377-5C80-4685-AABA-8FFEACCDA7CA}"/>
    <hyperlink ref="A17" location="'Tabell 4'!A1" display="Number of full-time equivalent students in the academic years 2012/13–2020/21 and performance indicator by sex, university/higher education institution, programme/course and campus/distance" xr:uid="{997FC493-3AA6-419B-BC6F-5C5230313645}"/>
    <hyperlink ref="A19" location="'Tabell 5'!A1" display="Examensfrekvens för nybörjare på yrkesexamensprogram uppföljningsåret 2011/12 – 2021/22.  Examinerade eller registrerade uppföljningsåret. Procent" xr:uid="{4DEFC60D-0172-4B51-AE5C-70B36A16271E}"/>
    <hyperlink ref="A20" location="'Tabell 5'!A1" display="Graduation rate. First-year students in professional degree programmes by graduated in the followed up years 2011/12–2021/22. Graduated or enrolled followed up years. Percent" xr:uid="{3AA68927-05E7-403A-AFEC-2007F3A03D35}"/>
    <hyperlink ref="A24:B24" location="'Figur 1'!A1" display="Figur 1" xr:uid="{DF1E1282-DD3E-46E1-8123-84014FCB1720}"/>
    <hyperlink ref="A25:B25" location="'Figur 2 '!A1" display="Figur 2" xr:uid="{4B767ED2-FDCD-436A-AD8E-329D8B4BC84E}"/>
    <hyperlink ref="A26:B26" location="'Figur 3'!A1" display="Figur 3" xr:uid="{FFB83C84-D66E-46FB-8B4A-62ACD1234AF7}"/>
    <hyperlink ref="A27:B27" location="'Figur 4'!A1" display="Figur 4" xr:uid="{395259EF-D278-4062-A89C-2A337D643372}"/>
    <hyperlink ref="A28:B28" location="'Figur 5'!A1" display="Figur 5" xr:uid="{7C36C4CD-5EE9-4E5B-B68A-3D4C12D835AD}"/>
    <hyperlink ref="A29:B29" location="'Figur 6'!A1" display="Figur 6" xr:uid="{E4BD2AB6-352D-4C1E-AE54-13B8EDF8F67D}"/>
    <hyperlink ref="A30:B30" location="'Figur 7'!A1" display="Figur 7" xr:uid="{16380D1C-6557-469E-B376-7B65AC926EDB}"/>
    <hyperlink ref="A31:B31" location="'Figur 8'!A1" display="Figur 8" xr:uid="{1B914E0E-7DEB-46E5-BA98-DAD41F628BB1}"/>
    <hyperlink ref="A32:B32" location="'Figur 9'!A1" display="Figur 9" xr:uid="{F33BEDAD-8DA7-447D-B203-2671254BEBB6}"/>
    <hyperlink ref="A33:B33" location="'Figur 10'!A1" display="Figur 10" xr:uid="{D78ADFB0-E502-4F52-AF7E-33DB199E1A57}"/>
    <hyperlink ref="A34:B34" location="'Figur 11'!A1" display="Figur 11" xr:uid="{3DBE105D-3E56-473C-8890-F1E242A8EE41}"/>
    <hyperlink ref="A35:B35" location="'Figur 12'!A1" display="Figur 12" xr:uid="{806550B3-DF31-484D-A972-9CF4EEE09DB0}"/>
    <hyperlink ref="A36:B36" location="'Figur 13'!A1" display="Figur 13" xr:uid="{38839B36-EA92-4698-835C-1CF36C1C5F7C}"/>
    <hyperlink ref="A37:B37" location="'Figur 14'!A1" display="Figur 14" xr:uid="{E857AB00-C2BF-4A1D-A295-F58F2338220C}"/>
    <hyperlink ref="A38:B38" location="'Figur 15'!A1" display="Figur 15" xr:uid="{775994E2-DEAE-4ED3-9784-0A07BE2179CD}"/>
    <hyperlink ref="A39:B39" location="'Figur 16'!A1" display="Figur 16" xr:uid="{4699496A-5B79-4714-AAB9-3660C2A16795}"/>
    <hyperlink ref="A40:B40" location="'Figur 17'!A1" display="Figur 17" xr:uid="{A5A7664D-A902-4654-BD8A-61F523C1FA7B}"/>
    <hyperlink ref="A41:B41" location="'Figur 18'!A1" display="Figur 18" xr:uid="{CAA27661-87FD-47A0-8FB8-6B746D568E60}"/>
    <hyperlink ref="A42:B42" location="'Figur 19'!A1" display="Figur 19" xr:uid="{B8B9D280-D85C-49F5-83BE-7C7FF0C6838D}"/>
    <hyperlink ref="A43:B43" location="'Figur 20'!A1" display="Figur 20" xr:uid="{D5DB16D3-DF27-4E7E-B071-B5589B13F12A}"/>
    <hyperlink ref="A44:B44" location="'Figur 21'!A1" display="Figur 21" xr:uid="{64F46348-686A-4D24-A58C-FE41CD30BD82}"/>
    <hyperlink ref="A45:B45" location="'Figur 22'!A1" display="Figur 22" xr:uid="{BE62F766-DAFB-4B88-A371-0F3D9B32B2B3}"/>
    <hyperlink ref="A46:B46" location="'Figur 23'!A1" display="Figur 23" xr:uid="{D9C1367E-996D-4152-90F9-51679CC7CC84}"/>
    <hyperlink ref="A47:B47" location="'Figur 24'!A1" display="Figur 24" xr:uid="{52504D1F-A961-46E7-BF75-961C61B79794}"/>
    <hyperlink ref="A48:B48" location="'Figur 25'!A1" display="Figur 25" xr:uid="{A74B22E1-FE33-4AB4-870A-0731F9107AB3}"/>
    <hyperlink ref="A49:B49" location="'Figur 26'!A1" display="Figur 26" xr:uid="{868F85F4-8D1D-4E9F-968D-6B585B5F786E}"/>
    <hyperlink ref="A10" location="'Tabell 2'!A1" display="Antal helårsstudenter läsåren 2012/13–2020/21 och prestationsgrad i procent per kön, program/kurs och ålder" xr:uid="{9B18A966-4291-4102-B179-2D295BE51030}"/>
    <hyperlink ref="A11" location="'Tabell 2'!A1" display="Number of full-time equivalent students in the academic years 2012/13–2020/21 and performance indicator by sex, programme/course and age" xr:uid="{9969ACD5-9853-421B-BC79-C4324EE419C1}"/>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C063F-9A14-467A-BAFC-2523176EC457}">
  <dimension ref="A1:J48"/>
  <sheetViews>
    <sheetView workbookViewId="0"/>
  </sheetViews>
  <sheetFormatPr defaultColWidth="9.1796875" defaultRowHeight="12.5" x14ac:dyDescent="0.25"/>
  <cols>
    <col min="1" max="1" width="9.1796875" style="213"/>
    <col min="2" max="2" width="31.81640625" style="213" customWidth="1"/>
    <col min="3" max="16384" width="9.1796875" style="213"/>
  </cols>
  <sheetData>
    <row r="1" spans="1:10" s="174" customFormat="1" ht="14" x14ac:dyDescent="0.25">
      <c r="A1" s="18" t="s">
        <v>409</v>
      </c>
      <c r="D1" s="3"/>
    </row>
    <row r="2" spans="1:10" s="174" customFormat="1" ht="12" thickBot="1" x14ac:dyDescent="0.3">
      <c r="A2" s="200"/>
      <c r="B2" s="175"/>
      <c r="C2" s="176"/>
      <c r="D2" s="177"/>
      <c r="E2" s="178"/>
      <c r="F2" s="176"/>
      <c r="G2" s="176"/>
      <c r="H2" s="176"/>
      <c r="I2" s="176"/>
      <c r="J2" s="176"/>
    </row>
    <row r="3" spans="1:10" s="174" customFormat="1" ht="14.5" thickBot="1" x14ac:dyDescent="0.3">
      <c r="A3" s="203"/>
      <c r="B3" s="67"/>
      <c r="C3" s="258"/>
      <c r="D3" s="259"/>
      <c r="E3" s="259"/>
      <c r="F3" s="259"/>
      <c r="G3" s="259"/>
      <c r="H3" s="259"/>
      <c r="I3" s="259"/>
    </row>
    <row r="4" spans="1:10" s="174" customFormat="1" ht="14.5" thickBot="1" x14ac:dyDescent="0.3">
      <c r="A4" s="216"/>
      <c r="B4" s="67"/>
      <c r="C4" s="184" t="s">
        <v>389</v>
      </c>
      <c r="D4" s="183" t="s">
        <v>390</v>
      </c>
      <c r="E4" s="183" t="s">
        <v>391</v>
      </c>
      <c r="F4" s="183" t="s">
        <v>50</v>
      </c>
      <c r="G4" s="183" t="s">
        <v>51</v>
      </c>
      <c r="H4" s="183" t="s">
        <v>52</v>
      </c>
      <c r="I4" s="183" t="s">
        <v>53</v>
      </c>
    </row>
    <row r="5" spans="1:10" s="174" customFormat="1" ht="14.5" thickBot="1" x14ac:dyDescent="0.3">
      <c r="A5" s="264" t="s">
        <v>289</v>
      </c>
      <c r="B5" s="77" t="s">
        <v>357</v>
      </c>
      <c r="C5" s="77">
        <v>2970</v>
      </c>
      <c r="D5" s="77">
        <v>2401</v>
      </c>
      <c r="E5" s="77">
        <v>2024</v>
      </c>
      <c r="F5" s="77">
        <v>2022</v>
      </c>
      <c r="G5" s="77">
        <v>1480</v>
      </c>
      <c r="H5" s="77">
        <v>1398</v>
      </c>
      <c r="I5" s="77">
        <v>1342</v>
      </c>
    </row>
    <row r="6" spans="1:10" s="174" customFormat="1" ht="14.5" thickBot="1" x14ac:dyDescent="0.3">
      <c r="A6" s="264"/>
      <c r="B6" s="83" t="s">
        <v>392</v>
      </c>
      <c r="C6" s="83">
        <v>1527</v>
      </c>
      <c r="D6" s="83">
        <v>1170</v>
      </c>
      <c r="E6" s="83">
        <v>918</v>
      </c>
      <c r="F6" s="83">
        <v>908</v>
      </c>
      <c r="G6" s="83">
        <v>780</v>
      </c>
      <c r="H6" s="83">
        <v>747</v>
      </c>
      <c r="I6" s="83">
        <v>705</v>
      </c>
    </row>
    <row r="7" spans="1:10" s="174" customFormat="1" ht="14.5" thickBot="1" x14ac:dyDescent="0.3">
      <c r="A7" s="264"/>
      <c r="B7" s="77" t="s">
        <v>323</v>
      </c>
      <c r="C7" s="77">
        <v>579</v>
      </c>
      <c r="D7" s="77">
        <v>519</v>
      </c>
      <c r="E7" s="77">
        <v>530</v>
      </c>
      <c r="F7" s="77">
        <v>567</v>
      </c>
      <c r="G7" s="77">
        <v>298</v>
      </c>
      <c r="H7" s="77">
        <v>269</v>
      </c>
      <c r="I7" s="77">
        <v>268</v>
      </c>
    </row>
    <row r="8" spans="1:10" s="174" customFormat="1" ht="14.5" thickBot="1" x14ac:dyDescent="0.3">
      <c r="A8" s="264"/>
      <c r="B8" s="83" t="s">
        <v>393</v>
      </c>
      <c r="C8" s="83">
        <v>205</v>
      </c>
      <c r="D8" s="83">
        <v>178</v>
      </c>
      <c r="E8" s="83">
        <v>138</v>
      </c>
      <c r="F8" s="83">
        <v>124</v>
      </c>
      <c r="G8" s="83">
        <v>94</v>
      </c>
      <c r="H8" s="83">
        <v>94</v>
      </c>
      <c r="I8" s="83">
        <v>87</v>
      </c>
    </row>
    <row r="9" spans="1:10" s="174" customFormat="1" ht="14.5" thickBot="1" x14ac:dyDescent="0.3">
      <c r="A9" s="266"/>
      <c r="B9" s="77" t="s">
        <v>117</v>
      </c>
      <c r="C9" s="77">
        <v>659</v>
      </c>
      <c r="D9" s="77">
        <v>534</v>
      </c>
      <c r="E9" s="77">
        <v>438</v>
      </c>
      <c r="F9" s="77">
        <v>423</v>
      </c>
      <c r="G9" s="77">
        <v>308</v>
      </c>
      <c r="H9" s="77">
        <v>288</v>
      </c>
      <c r="I9" s="77">
        <v>282</v>
      </c>
    </row>
    <row r="10" spans="1:10" s="174" customFormat="1" ht="14.5" thickBot="1" x14ac:dyDescent="0.3">
      <c r="A10" s="267" t="s">
        <v>310</v>
      </c>
      <c r="B10" s="77" t="s">
        <v>357</v>
      </c>
      <c r="C10" s="77">
        <v>1481</v>
      </c>
      <c r="D10" s="77">
        <v>1229</v>
      </c>
      <c r="E10" s="77">
        <v>961</v>
      </c>
      <c r="F10" s="77">
        <v>1017</v>
      </c>
      <c r="G10" s="77">
        <v>779</v>
      </c>
      <c r="H10" s="77">
        <v>742</v>
      </c>
      <c r="I10" s="77">
        <v>684</v>
      </c>
    </row>
    <row r="11" spans="1:10" s="174" customFormat="1" ht="14.5" thickBot="1" x14ac:dyDescent="0.3">
      <c r="A11" s="264"/>
      <c r="B11" s="83" t="s">
        <v>392</v>
      </c>
      <c r="C11" s="83">
        <v>843</v>
      </c>
      <c r="D11" s="83">
        <v>671</v>
      </c>
      <c r="E11" s="83">
        <v>491</v>
      </c>
      <c r="F11" s="83">
        <v>519</v>
      </c>
      <c r="G11" s="83">
        <v>457</v>
      </c>
      <c r="H11" s="83">
        <v>461</v>
      </c>
      <c r="I11" s="83">
        <v>417</v>
      </c>
    </row>
    <row r="12" spans="1:10" s="174" customFormat="1" ht="14.5" thickBot="1" x14ac:dyDescent="0.3">
      <c r="A12" s="264"/>
      <c r="B12" s="77" t="s">
        <v>323</v>
      </c>
      <c r="C12" s="77">
        <v>305</v>
      </c>
      <c r="D12" s="77">
        <v>273</v>
      </c>
      <c r="E12" s="77">
        <v>239</v>
      </c>
      <c r="F12" s="77">
        <v>296</v>
      </c>
      <c r="G12" s="77">
        <v>166</v>
      </c>
      <c r="H12" s="77">
        <v>141</v>
      </c>
      <c r="I12" s="77">
        <v>133</v>
      </c>
    </row>
    <row r="13" spans="1:10" s="174" customFormat="1" ht="14.5" thickBot="1" x14ac:dyDescent="0.3">
      <c r="A13" s="264"/>
      <c r="B13" s="83" t="s">
        <v>393</v>
      </c>
      <c r="C13" s="83">
        <v>85</v>
      </c>
      <c r="D13" s="83">
        <v>71</v>
      </c>
      <c r="E13" s="83">
        <v>43</v>
      </c>
      <c r="F13" s="83">
        <v>48</v>
      </c>
      <c r="G13" s="83">
        <v>41</v>
      </c>
      <c r="H13" s="83">
        <v>34</v>
      </c>
      <c r="I13" s="83">
        <v>29</v>
      </c>
    </row>
    <row r="14" spans="1:10" s="174" customFormat="1" ht="14.5" thickBot="1" x14ac:dyDescent="0.3">
      <c r="A14" s="266"/>
      <c r="B14" s="77" t="s">
        <v>117</v>
      </c>
      <c r="C14" s="77">
        <v>248</v>
      </c>
      <c r="D14" s="77">
        <v>214</v>
      </c>
      <c r="E14" s="77">
        <v>188</v>
      </c>
      <c r="F14" s="77">
        <v>154</v>
      </c>
      <c r="G14" s="77">
        <v>115</v>
      </c>
      <c r="H14" s="77">
        <v>106</v>
      </c>
      <c r="I14" s="77">
        <v>105</v>
      </c>
    </row>
    <row r="15" spans="1:10" s="174" customFormat="1" ht="14.5" thickBot="1" x14ac:dyDescent="0.3">
      <c r="A15" s="267" t="s">
        <v>287</v>
      </c>
      <c r="B15" s="77" t="s">
        <v>357</v>
      </c>
      <c r="C15" s="77">
        <v>1489</v>
      </c>
      <c r="D15" s="77">
        <v>1172</v>
      </c>
      <c r="E15" s="77">
        <v>1063</v>
      </c>
      <c r="F15" s="77">
        <v>1005</v>
      </c>
      <c r="G15" s="77">
        <v>701</v>
      </c>
      <c r="H15" s="77">
        <v>656</v>
      </c>
      <c r="I15" s="77">
        <v>658</v>
      </c>
    </row>
    <row r="16" spans="1:10" s="174" customFormat="1" ht="14.5" thickBot="1" x14ac:dyDescent="0.3">
      <c r="A16" s="264"/>
      <c r="B16" s="83" t="s">
        <v>392</v>
      </c>
      <c r="C16" s="83">
        <v>684</v>
      </c>
      <c r="D16" s="83">
        <v>499</v>
      </c>
      <c r="E16" s="83">
        <v>427</v>
      </c>
      <c r="F16" s="83">
        <v>389</v>
      </c>
      <c r="G16" s="83">
        <v>323</v>
      </c>
      <c r="H16" s="83">
        <v>286</v>
      </c>
      <c r="I16" s="83">
        <v>288</v>
      </c>
    </row>
    <row r="17" spans="1:9" s="174" customFormat="1" ht="14.5" thickBot="1" x14ac:dyDescent="0.3">
      <c r="A17" s="264"/>
      <c r="B17" s="77" t="s">
        <v>323</v>
      </c>
      <c r="C17" s="77">
        <v>274</v>
      </c>
      <c r="D17" s="77">
        <v>246</v>
      </c>
      <c r="E17" s="77">
        <v>291</v>
      </c>
      <c r="F17" s="77">
        <v>271</v>
      </c>
      <c r="G17" s="77">
        <v>132</v>
      </c>
      <c r="H17" s="77">
        <v>128</v>
      </c>
      <c r="I17" s="77">
        <v>135</v>
      </c>
    </row>
    <row r="18" spans="1:9" s="174" customFormat="1" ht="14.5" thickBot="1" x14ac:dyDescent="0.3">
      <c r="A18" s="264"/>
      <c r="B18" s="83" t="s">
        <v>393</v>
      </c>
      <c r="C18" s="83">
        <v>120</v>
      </c>
      <c r="D18" s="83">
        <v>107</v>
      </c>
      <c r="E18" s="83">
        <v>95</v>
      </c>
      <c r="F18" s="83">
        <v>76</v>
      </c>
      <c r="G18" s="83">
        <v>53</v>
      </c>
      <c r="H18" s="83">
        <v>60</v>
      </c>
      <c r="I18" s="83">
        <v>58</v>
      </c>
    </row>
    <row r="19" spans="1:9" s="174" customFormat="1" ht="14.5" thickBot="1" x14ac:dyDescent="0.3">
      <c r="A19" s="266"/>
      <c r="B19" s="77" t="s">
        <v>117</v>
      </c>
      <c r="C19" s="77">
        <v>411</v>
      </c>
      <c r="D19" s="77">
        <v>320</v>
      </c>
      <c r="E19" s="77">
        <v>250</v>
      </c>
      <c r="F19" s="77">
        <v>269</v>
      </c>
      <c r="G19" s="77">
        <v>193</v>
      </c>
      <c r="H19" s="77">
        <v>182</v>
      </c>
      <c r="I19" s="77">
        <v>177</v>
      </c>
    </row>
    <row r="20" spans="1:9" s="174" customFormat="1" ht="11.5" x14ac:dyDescent="0.25"/>
    <row r="21" spans="1:9" s="174" customFormat="1" ht="12" thickBot="1" x14ac:dyDescent="0.3">
      <c r="A21" s="200"/>
    </row>
    <row r="22" spans="1:9" s="174" customFormat="1" ht="14.5" thickBot="1" x14ac:dyDescent="0.3">
      <c r="A22" s="179"/>
      <c r="B22" s="67"/>
      <c r="C22" s="258"/>
      <c r="D22" s="259"/>
      <c r="E22" s="259"/>
      <c r="F22" s="259"/>
      <c r="G22" s="259"/>
      <c r="H22" s="259"/>
      <c r="I22" s="259"/>
    </row>
    <row r="23" spans="1:9" s="174" customFormat="1" ht="14.5" thickBot="1" x14ac:dyDescent="0.3">
      <c r="B23" s="131"/>
      <c r="C23" s="184" t="s">
        <v>397</v>
      </c>
      <c r="D23" s="184"/>
      <c r="E23" s="184" t="s">
        <v>399</v>
      </c>
      <c r="F23" s="184"/>
      <c r="G23" s="184" t="s">
        <v>401</v>
      </c>
      <c r="H23" s="184"/>
      <c r="I23" s="184" t="s">
        <v>403</v>
      </c>
    </row>
    <row r="24" spans="1:9" s="174" customFormat="1" ht="15.75" customHeight="1" thickBot="1" x14ac:dyDescent="0.3">
      <c r="A24" s="263" t="s">
        <v>290</v>
      </c>
      <c r="B24" s="77" t="s">
        <v>332</v>
      </c>
      <c r="C24" s="206">
        <f>C6/$C$5*100</f>
        <v>51.414141414141412</v>
      </c>
      <c r="D24" s="206">
        <f>D6/$D$5*100</f>
        <v>48.729695960016663</v>
      </c>
      <c r="E24" s="206">
        <f>E6/$E$5*100</f>
        <v>45.355731225296445</v>
      </c>
      <c r="F24" s="206">
        <f>F6/$F$5*100</f>
        <v>44.906033630069238</v>
      </c>
      <c r="G24" s="206">
        <f>G6/$G$5*100</f>
        <v>52.702702702702695</v>
      </c>
      <c r="H24" s="206">
        <f>H6/$H$5*100</f>
        <v>53.433476394849791</v>
      </c>
      <c r="I24" s="206">
        <f>I6/$I$5*100</f>
        <v>52.533532041728762</v>
      </c>
    </row>
    <row r="25" spans="1:9" s="174" customFormat="1" ht="14.5" thickBot="1" x14ac:dyDescent="0.3">
      <c r="A25" s="264"/>
      <c r="B25" s="83" t="s">
        <v>323</v>
      </c>
      <c r="C25" s="207">
        <f t="shared" ref="C25:C27" si="0">C7/$C$5*100</f>
        <v>19.494949494949495</v>
      </c>
      <c r="D25" s="207">
        <f t="shared" ref="D25:D27" si="1">D7/$D$5*100</f>
        <v>21.615993336109955</v>
      </c>
      <c r="E25" s="207">
        <f t="shared" ref="E25:E27" si="2">E7/$E$5*100</f>
        <v>26.185770750988141</v>
      </c>
      <c r="F25" s="207">
        <f t="shared" ref="F25:F27" si="3">F7/$F$5*100</f>
        <v>28.041543026706233</v>
      </c>
      <c r="G25" s="207">
        <f t="shared" ref="G25:G27" si="4">G7/$G$5*100</f>
        <v>20.135135135135133</v>
      </c>
      <c r="H25" s="207">
        <f t="shared" ref="H25:H27" si="5">H7/$H$5*100</f>
        <v>19.241773962804007</v>
      </c>
      <c r="I25" s="207">
        <f t="shared" ref="I25:I27" si="6">I7/$I$5*100</f>
        <v>19.970193740685545</v>
      </c>
    </row>
    <row r="26" spans="1:9" s="174" customFormat="1" ht="14.5" thickBot="1" x14ac:dyDescent="0.3">
      <c r="A26" s="264"/>
      <c r="B26" s="77" t="s">
        <v>406</v>
      </c>
      <c r="C26" s="206">
        <f t="shared" si="0"/>
        <v>6.9023569023569031</v>
      </c>
      <c r="D26" s="206">
        <f t="shared" si="1"/>
        <v>7.4135776759683472</v>
      </c>
      <c r="E26" s="206">
        <f t="shared" si="2"/>
        <v>6.8181818181818175</v>
      </c>
      <c r="F26" s="206">
        <f t="shared" si="3"/>
        <v>6.132542037586548</v>
      </c>
      <c r="G26" s="206">
        <f t="shared" si="4"/>
        <v>6.3513513513513518</v>
      </c>
      <c r="H26" s="206">
        <f t="shared" si="5"/>
        <v>6.7238912732474967</v>
      </c>
      <c r="I26" s="206">
        <f t="shared" si="6"/>
        <v>6.4828614008941878</v>
      </c>
    </row>
    <row r="27" spans="1:9" s="174" customFormat="1" ht="14.5" thickBot="1" x14ac:dyDescent="0.3">
      <c r="A27" s="265"/>
      <c r="B27" s="83" t="s">
        <v>117</v>
      </c>
      <c r="C27" s="207">
        <f t="shared" si="0"/>
        <v>22.188552188552187</v>
      </c>
      <c r="D27" s="207">
        <f t="shared" si="1"/>
        <v>22.240733027905041</v>
      </c>
      <c r="E27" s="207">
        <f t="shared" si="2"/>
        <v>21.640316205533598</v>
      </c>
      <c r="F27" s="207">
        <f t="shared" si="3"/>
        <v>20.919881305637983</v>
      </c>
      <c r="G27" s="207">
        <f t="shared" si="4"/>
        <v>20.810810810810811</v>
      </c>
      <c r="H27" s="207">
        <f t="shared" si="5"/>
        <v>20.600858369098713</v>
      </c>
      <c r="I27" s="207">
        <f t="shared" si="6"/>
        <v>21.013412816691503</v>
      </c>
    </row>
    <row r="28" spans="1:9" s="174" customFormat="1" ht="15.75" customHeight="1" thickBot="1" x14ac:dyDescent="0.3">
      <c r="A28" s="263" t="s">
        <v>285</v>
      </c>
      <c r="B28" s="77" t="s">
        <v>332</v>
      </c>
      <c r="C28" s="206">
        <f>C11/$C$10*100</f>
        <v>56.920999324780553</v>
      </c>
      <c r="D28" s="206">
        <f>D11/$D$10*100</f>
        <v>54.59723352318958</v>
      </c>
      <c r="E28" s="206">
        <f>E11/$E$10*100</f>
        <v>51.092611862643075</v>
      </c>
      <c r="F28" s="206">
        <f>F11/$F$10*100</f>
        <v>51.032448377581119</v>
      </c>
      <c r="G28" s="206">
        <f>G11/$G$10*100</f>
        <v>58.664955070603341</v>
      </c>
      <c r="H28" s="206">
        <f>H11/$H$10*100</f>
        <v>62.129380053908356</v>
      </c>
      <c r="I28" s="206">
        <f>I11/$I$10*100</f>
        <v>60.964912280701753</v>
      </c>
    </row>
    <row r="29" spans="1:9" s="174" customFormat="1" ht="14.5" thickBot="1" x14ac:dyDescent="0.3">
      <c r="A29" s="264"/>
      <c r="B29" s="83" t="s">
        <v>323</v>
      </c>
      <c r="C29" s="207">
        <f t="shared" ref="C29:C31" si="7">C12/$C$10*100</f>
        <v>20.594193112761648</v>
      </c>
      <c r="D29" s="207">
        <f t="shared" ref="D29:D31" si="8">D12/$D$10*100</f>
        <v>22.21318144833198</v>
      </c>
      <c r="E29" s="207">
        <f t="shared" ref="E29:E31" si="9">E12/$E$10*100</f>
        <v>24.869927159209158</v>
      </c>
      <c r="F29" s="207">
        <f t="shared" ref="F29:F31" si="10">F12/$F$10*100</f>
        <v>29.105211406096359</v>
      </c>
      <c r="G29" s="207">
        <f t="shared" ref="G29:G31" si="11">G12/$G$10*100</f>
        <v>21.309370988446727</v>
      </c>
      <c r="H29" s="207">
        <f t="shared" ref="H29:H31" si="12">H12/$H$10*100</f>
        <v>19.002695417789759</v>
      </c>
      <c r="I29" s="207">
        <f t="shared" ref="I29:I31" si="13">I12/$I$10*100</f>
        <v>19.444444444444446</v>
      </c>
    </row>
    <row r="30" spans="1:9" s="174" customFormat="1" ht="14.5" thickBot="1" x14ac:dyDescent="0.3">
      <c r="A30" s="264"/>
      <c r="B30" s="77" t="s">
        <v>406</v>
      </c>
      <c r="C30" s="206">
        <f t="shared" si="7"/>
        <v>5.7393652937204589</v>
      </c>
      <c r="D30" s="206">
        <f t="shared" si="8"/>
        <v>5.777054515866558</v>
      </c>
      <c r="E30" s="206">
        <f t="shared" si="9"/>
        <v>4.4745057232049943</v>
      </c>
      <c r="F30" s="206">
        <f t="shared" si="10"/>
        <v>4.71976401179941</v>
      </c>
      <c r="G30" s="206">
        <f t="shared" si="11"/>
        <v>5.2631578947368416</v>
      </c>
      <c r="H30" s="206">
        <f t="shared" si="12"/>
        <v>4.5822102425876015</v>
      </c>
      <c r="I30" s="206">
        <f t="shared" si="13"/>
        <v>4.2397660818713447</v>
      </c>
    </row>
    <row r="31" spans="1:9" s="174" customFormat="1" ht="14.5" thickBot="1" x14ac:dyDescent="0.3">
      <c r="A31" s="265"/>
      <c r="B31" s="83" t="s">
        <v>117</v>
      </c>
      <c r="C31" s="207">
        <f t="shared" si="7"/>
        <v>16.745442268737339</v>
      </c>
      <c r="D31" s="207">
        <f t="shared" si="8"/>
        <v>17.41253051261188</v>
      </c>
      <c r="E31" s="207">
        <f t="shared" si="9"/>
        <v>19.562955254942768</v>
      </c>
      <c r="F31" s="207">
        <f t="shared" si="10"/>
        <v>15.142576204523106</v>
      </c>
      <c r="G31" s="207">
        <f t="shared" si="11"/>
        <v>14.762516046213095</v>
      </c>
      <c r="H31" s="207">
        <f t="shared" si="12"/>
        <v>14.285714285714285</v>
      </c>
      <c r="I31" s="207">
        <f t="shared" si="13"/>
        <v>15.350877192982457</v>
      </c>
    </row>
    <row r="32" spans="1:9" s="174" customFormat="1" ht="15.75" customHeight="1" thickBot="1" x14ac:dyDescent="0.3">
      <c r="A32" s="263" t="s">
        <v>288</v>
      </c>
      <c r="B32" s="77" t="s">
        <v>332</v>
      </c>
      <c r="C32" s="206">
        <f>C16/$C$15*100</f>
        <v>45.936870382807257</v>
      </c>
      <c r="D32" s="206">
        <f>D16/$D$15*100</f>
        <v>42.576791808873722</v>
      </c>
      <c r="E32" s="206">
        <f>E16/$E$15*100</f>
        <v>40.169332079021636</v>
      </c>
      <c r="F32" s="206">
        <f>F16/$F$15*100</f>
        <v>38.706467661691541</v>
      </c>
      <c r="G32" s="206">
        <f>G16/$G$15*100</f>
        <v>46.077032810271042</v>
      </c>
      <c r="H32" s="206">
        <f>H16/$H$15*100</f>
        <v>43.597560975609753</v>
      </c>
      <c r="I32" s="206">
        <f>I16/$I$15*100</f>
        <v>43.768996960486319</v>
      </c>
    </row>
    <row r="33" spans="1:10" s="174" customFormat="1" ht="14.5" thickBot="1" x14ac:dyDescent="0.3">
      <c r="A33" s="264"/>
      <c r="B33" s="83" t="s">
        <v>323</v>
      </c>
      <c r="C33" s="207">
        <f t="shared" ref="C33:C35" si="14">C17/$C$15*100</f>
        <v>18.401611820013432</v>
      </c>
      <c r="D33" s="207">
        <f t="shared" ref="D33:D35" si="15">D17/$D$15*100</f>
        <v>20.989761092150168</v>
      </c>
      <c r="E33" s="207">
        <f t="shared" ref="E33:E35" si="16">E17/$E$15*100</f>
        <v>27.375352775164629</v>
      </c>
      <c r="F33" s="207">
        <f t="shared" ref="F33:F35" si="17">F17/$F$15*100</f>
        <v>26.965174129353237</v>
      </c>
      <c r="G33" s="207">
        <f t="shared" ref="G33:G35" si="18">G17/$G$15*100</f>
        <v>18.830242510699001</v>
      </c>
      <c r="H33" s="207">
        <f t="shared" ref="H33:H35" si="19">H17/$H$15*100</f>
        <v>19.512195121951219</v>
      </c>
      <c r="I33" s="207">
        <f t="shared" ref="I33:I35" si="20">I17/$I$15*100</f>
        <v>20.516717325227962</v>
      </c>
      <c r="J33" s="176"/>
    </row>
    <row r="34" spans="1:10" s="174" customFormat="1" ht="14.5" thickBot="1" x14ac:dyDescent="0.3">
      <c r="A34" s="264"/>
      <c r="B34" s="77" t="s">
        <v>406</v>
      </c>
      <c r="C34" s="206">
        <f t="shared" si="14"/>
        <v>8.0591000671591662</v>
      </c>
      <c r="D34" s="206">
        <f t="shared" si="15"/>
        <v>9.1296928327645048</v>
      </c>
      <c r="E34" s="206">
        <f t="shared" si="16"/>
        <v>8.9369708372530567</v>
      </c>
      <c r="F34" s="206">
        <f t="shared" si="17"/>
        <v>7.5621890547263675</v>
      </c>
      <c r="G34" s="206">
        <f t="shared" si="18"/>
        <v>7.5606276747503571</v>
      </c>
      <c r="H34" s="206">
        <f t="shared" si="19"/>
        <v>9.1463414634146343</v>
      </c>
      <c r="I34" s="206">
        <f t="shared" si="20"/>
        <v>8.8145896656534948</v>
      </c>
      <c r="J34" s="176"/>
    </row>
    <row r="35" spans="1:10" s="174" customFormat="1" ht="14.5" thickBot="1" x14ac:dyDescent="0.3">
      <c r="A35" s="265"/>
      <c r="B35" s="83" t="s">
        <v>117</v>
      </c>
      <c r="C35" s="207">
        <f t="shared" si="14"/>
        <v>27.602417730020147</v>
      </c>
      <c r="D35" s="207">
        <f t="shared" si="15"/>
        <v>27.303754266211605</v>
      </c>
      <c r="E35" s="207">
        <f t="shared" si="16"/>
        <v>23.518344308560675</v>
      </c>
      <c r="F35" s="207">
        <f t="shared" si="17"/>
        <v>26.766169154228859</v>
      </c>
      <c r="G35" s="207">
        <f t="shared" si="18"/>
        <v>27.532097004279599</v>
      </c>
      <c r="H35" s="207">
        <f t="shared" si="19"/>
        <v>27.743902439024392</v>
      </c>
      <c r="I35" s="207">
        <f t="shared" si="20"/>
        <v>26.899696048632222</v>
      </c>
      <c r="J35" s="176"/>
    </row>
    <row r="36" spans="1:10" s="174" customFormat="1" ht="10.5" customHeight="1" x14ac:dyDescent="0.25">
      <c r="J36" s="176"/>
    </row>
    <row r="37" spans="1:10" s="174" customFormat="1" ht="11.5" x14ac:dyDescent="0.25">
      <c r="J37" s="176"/>
    </row>
    <row r="38" spans="1:10" s="174" customFormat="1" ht="11.5" x14ac:dyDescent="0.25">
      <c r="J38" s="176"/>
    </row>
    <row r="39" spans="1:10" s="174" customFormat="1" ht="11.5" x14ac:dyDescent="0.25">
      <c r="J39" s="176"/>
    </row>
    <row r="40" spans="1:10" s="174" customFormat="1" ht="11.5" x14ac:dyDescent="0.25">
      <c r="E40" s="176"/>
      <c r="F40" s="176"/>
      <c r="G40" s="176"/>
      <c r="H40" s="176"/>
      <c r="I40" s="176"/>
    </row>
    <row r="41" spans="1:10" s="174" customFormat="1" ht="11.5" x14ac:dyDescent="0.25">
      <c r="E41" s="176"/>
      <c r="F41" s="176"/>
      <c r="G41" s="176"/>
      <c r="H41" s="176"/>
      <c r="I41" s="176"/>
    </row>
    <row r="42" spans="1:10" s="174" customFormat="1" ht="11.5" x14ac:dyDescent="0.25">
      <c r="E42" s="217"/>
      <c r="G42" s="218"/>
      <c r="H42" s="218"/>
      <c r="I42" s="176"/>
    </row>
    <row r="43" spans="1:10" s="174" customFormat="1" ht="11.5" x14ac:dyDescent="0.25">
      <c r="E43" s="217"/>
      <c r="G43" s="218"/>
      <c r="H43" s="218"/>
      <c r="I43" s="218"/>
    </row>
    <row r="44" spans="1:10" s="174" customFormat="1" ht="11.5" x14ac:dyDescent="0.25">
      <c r="E44" s="217"/>
      <c r="G44" s="218"/>
      <c r="H44" s="218"/>
      <c r="I44" s="218"/>
    </row>
    <row r="45" spans="1:10" s="174" customFormat="1" ht="11.5" x14ac:dyDescent="0.25">
      <c r="I45" s="218"/>
    </row>
    <row r="46" spans="1:10" s="174" customFormat="1" ht="11.5" x14ac:dyDescent="0.25"/>
    <row r="47" spans="1:10" s="174" customFormat="1" ht="11.5" x14ac:dyDescent="0.25"/>
    <row r="48" spans="1:10" s="174" customFormat="1" ht="11.5" x14ac:dyDescent="0.25"/>
  </sheetData>
  <mergeCells count="8">
    <mergeCell ref="A28:A31"/>
    <mergeCell ref="A32:A35"/>
    <mergeCell ref="C3:I3"/>
    <mergeCell ref="A5:A9"/>
    <mergeCell ref="A10:A14"/>
    <mergeCell ref="A15:A19"/>
    <mergeCell ref="C22:I22"/>
    <mergeCell ref="A24:A27"/>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ABAF5-B0E2-4645-9B38-1A286031862A}">
  <dimension ref="A1:T48"/>
  <sheetViews>
    <sheetView workbookViewId="0"/>
  </sheetViews>
  <sheetFormatPr defaultColWidth="9.1796875" defaultRowHeight="12.5" x14ac:dyDescent="0.25"/>
  <cols>
    <col min="1" max="1" width="9.1796875" style="213"/>
    <col min="2" max="2" width="33.453125" style="213" customWidth="1"/>
    <col min="3" max="16" width="9.1796875" style="213"/>
    <col min="17" max="17" width="19.26953125" style="213" bestFit="1" customWidth="1"/>
    <col min="18" max="16384" width="9.1796875" style="213"/>
  </cols>
  <sheetData>
    <row r="1" spans="1:20" s="174" customFormat="1" ht="14" x14ac:dyDescent="0.35">
      <c r="A1" s="246" t="s">
        <v>410</v>
      </c>
      <c r="C1" s="3"/>
      <c r="D1" s="12"/>
      <c r="E1" s="12"/>
      <c r="F1" s="12"/>
      <c r="G1" s="12"/>
      <c r="H1" s="12"/>
      <c r="I1" s="12"/>
      <c r="J1" s="12"/>
    </row>
    <row r="2" spans="1:20" s="174" customFormat="1" ht="12" thickBot="1" x14ac:dyDescent="0.3">
      <c r="A2" s="200"/>
      <c r="B2" s="200"/>
    </row>
    <row r="3" spans="1:20" s="174" customFormat="1" ht="14.5" thickBot="1" x14ac:dyDescent="0.3">
      <c r="A3" s="215"/>
      <c r="B3" s="204"/>
      <c r="C3" s="258"/>
      <c r="D3" s="259"/>
      <c r="E3" s="259"/>
      <c r="F3" s="259"/>
      <c r="G3" s="259"/>
      <c r="H3" s="259"/>
      <c r="I3" s="259"/>
      <c r="J3" s="259"/>
      <c r="K3" s="259"/>
      <c r="L3" s="259"/>
      <c r="M3" s="260"/>
      <c r="N3" s="105"/>
      <c r="O3" s="180"/>
      <c r="P3" s="180"/>
      <c r="Q3" s="176"/>
      <c r="R3" s="176"/>
      <c r="S3" s="176"/>
      <c r="T3" s="176"/>
    </row>
    <row r="4" spans="1:20" s="174" customFormat="1" ht="14.5" thickBot="1" x14ac:dyDescent="0.3">
      <c r="A4" s="215"/>
      <c r="B4" s="131"/>
      <c r="C4" s="183" t="s">
        <v>411</v>
      </c>
      <c r="D4" s="183" t="s">
        <v>412</v>
      </c>
      <c r="E4" s="183" t="s">
        <v>413</v>
      </c>
      <c r="F4" s="183" t="s">
        <v>414</v>
      </c>
      <c r="G4" s="183" t="s">
        <v>415</v>
      </c>
      <c r="H4" s="183" t="s">
        <v>416</v>
      </c>
      <c r="I4" s="183" t="s">
        <v>417</v>
      </c>
      <c r="J4" s="183" t="s">
        <v>418</v>
      </c>
      <c r="K4" s="183" t="s">
        <v>419</v>
      </c>
      <c r="L4" s="183" t="s">
        <v>420</v>
      </c>
      <c r="M4" s="183" t="s">
        <v>421</v>
      </c>
      <c r="N4" s="219"/>
      <c r="O4" s="180"/>
      <c r="P4" s="177"/>
      <c r="Q4" s="177"/>
      <c r="R4" s="177"/>
      <c r="S4" s="177"/>
      <c r="T4" s="196"/>
    </row>
    <row r="5" spans="1:20" s="174" customFormat="1" ht="14.5" thickBot="1" x14ac:dyDescent="0.3">
      <c r="A5" s="264" t="s">
        <v>289</v>
      </c>
      <c r="B5" s="77" t="s">
        <v>357</v>
      </c>
      <c r="C5" s="77">
        <v>6252</v>
      </c>
      <c r="D5" s="77">
        <v>6329</v>
      </c>
      <c r="E5" s="77">
        <v>5493</v>
      </c>
      <c r="F5" s="77">
        <v>5936</v>
      </c>
      <c r="G5" s="77">
        <v>6012</v>
      </c>
      <c r="H5" s="77">
        <v>6790</v>
      </c>
      <c r="I5" s="77">
        <v>6481</v>
      </c>
      <c r="J5" s="77">
        <v>6821</v>
      </c>
      <c r="K5" s="77">
        <v>7168</v>
      </c>
      <c r="L5" s="77">
        <v>7371</v>
      </c>
      <c r="M5" s="77">
        <v>7128</v>
      </c>
      <c r="N5" s="128"/>
      <c r="O5" s="220"/>
      <c r="P5" s="221"/>
      <c r="Q5" s="221"/>
      <c r="R5" s="221"/>
      <c r="S5" s="221"/>
      <c r="T5" s="222"/>
    </row>
    <row r="6" spans="1:20" s="174" customFormat="1" ht="14.5" thickBot="1" x14ac:dyDescent="0.3">
      <c r="A6" s="264"/>
      <c r="B6" s="83" t="s">
        <v>392</v>
      </c>
      <c r="C6" s="83">
        <v>3074</v>
      </c>
      <c r="D6" s="83">
        <v>3135</v>
      </c>
      <c r="E6" s="83">
        <v>2730</v>
      </c>
      <c r="F6" s="83">
        <v>2978</v>
      </c>
      <c r="G6" s="83">
        <v>3081</v>
      </c>
      <c r="H6" s="83">
        <v>3450</v>
      </c>
      <c r="I6" s="83">
        <v>3354</v>
      </c>
      <c r="J6" s="83">
        <v>3535</v>
      </c>
      <c r="K6" s="83">
        <v>3783</v>
      </c>
      <c r="L6" s="83">
        <v>4101</v>
      </c>
      <c r="M6" s="83">
        <v>3872</v>
      </c>
      <c r="N6" s="128"/>
      <c r="O6" s="220"/>
      <c r="P6" s="221"/>
      <c r="Q6" s="221"/>
      <c r="R6" s="221"/>
      <c r="S6" s="221"/>
      <c r="T6" s="222"/>
    </row>
    <row r="7" spans="1:20" s="174" customFormat="1" ht="14.5" thickBot="1" x14ac:dyDescent="0.3">
      <c r="A7" s="264"/>
      <c r="B7" s="77" t="s">
        <v>323</v>
      </c>
      <c r="C7" s="77">
        <v>714</v>
      </c>
      <c r="D7" s="77">
        <v>725</v>
      </c>
      <c r="E7" s="77">
        <v>627</v>
      </c>
      <c r="F7" s="77">
        <v>711</v>
      </c>
      <c r="G7" s="77">
        <v>760</v>
      </c>
      <c r="H7" s="77">
        <v>906</v>
      </c>
      <c r="I7" s="77">
        <v>808</v>
      </c>
      <c r="J7" s="77">
        <v>796</v>
      </c>
      <c r="K7" s="77">
        <v>829</v>
      </c>
      <c r="L7" s="77">
        <v>816</v>
      </c>
      <c r="M7" s="77">
        <v>856</v>
      </c>
      <c r="N7" s="128"/>
      <c r="O7" s="220"/>
      <c r="P7" s="221"/>
      <c r="Q7" s="221"/>
      <c r="R7" s="221"/>
      <c r="S7" s="221"/>
      <c r="T7" s="222"/>
    </row>
    <row r="8" spans="1:20" s="174" customFormat="1" ht="14.5" thickBot="1" x14ac:dyDescent="0.3">
      <c r="A8" s="264"/>
      <c r="B8" s="83" t="s">
        <v>393</v>
      </c>
      <c r="C8" s="83">
        <v>697</v>
      </c>
      <c r="D8" s="83">
        <v>689</v>
      </c>
      <c r="E8" s="83">
        <v>632</v>
      </c>
      <c r="F8" s="83">
        <v>659</v>
      </c>
      <c r="G8" s="83">
        <v>685</v>
      </c>
      <c r="H8" s="83">
        <v>727</v>
      </c>
      <c r="I8" s="83">
        <v>716</v>
      </c>
      <c r="J8" s="83">
        <v>817</v>
      </c>
      <c r="K8" s="83">
        <v>877</v>
      </c>
      <c r="L8" s="83">
        <v>888</v>
      </c>
      <c r="M8" s="83">
        <v>790</v>
      </c>
      <c r="N8" s="128"/>
      <c r="O8" s="220"/>
      <c r="P8" s="221"/>
      <c r="Q8" s="221"/>
      <c r="R8" s="221"/>
      <c r="S8" s="221"/>
      <c r="T8" s="222"/>
    </row>
    <row r="9" spans="1:20" s="174" customFormat="1" ht="14.5" thickBot="1" x14ac:dyDescent="0.3">
      <c r="A9" s="266"/>
      <c r="B9" s="77" t="s">
        <v>117</v>
      </c>
      <c r="C9" s="77">
        <v>1767</v>
      </c>
      <c r="D9" s="77">
        <v>1780</v>
      </c>
      <c r="E9" s="77">
        <v>1504</v>
      </c>
      <c r="F9" s="77">
        <v>1588</v>
      </c>
      <c r="G9" s="77">
        <v>1486</v>
      </c>
      <c r="H9" s="77">
        <v>1707</v>
      </c>
      <c r="I9" s="77">
        <v>1603</v>
      </c>
      <c r="J9" s="77">
        <v>1673</v>
      </c>
      <c r="K9" s="77">
        <v>1679</v>
      </c>
      <c r="L9" s="77">
        <v>1566</v>
      </c>
      <c r="M9" s="77">
        <v>1610</v>
      </c>
      <c r="N9" s="128"/>
      <c r="O9" s="220"/>
      <c r="P9" s="221"/>
      <c r="Q9" s="221"/>
      <c r="R9" s="221"/>
      <c r="S9" s="221"/>
      <c r="T9" s="222"/>
    </row>
    <row r="10" spans="1:20" s="174" customFormat="1" ht="14.5" thickBot="1" x14ac:dyDescent="0.3">
      <c r="A10" s="267" t="s">
        <v>310</v>
      </c>
      <c r="B10" s="77" t="s">
        <v>357</v>
      </c>
      <c r="C10" s="77">
        <v>1467</v>
      </c>
      <c r="D10" s="77">
        <v>1430</v>
      </c>
      <c r="E10" s="77">
        <v>1381</v>
      </c>
      <c r="F10" s="77">
        <v>1571</v>
      </c>
      <c r="G10" s="77">
        <v>1656</v>
      </c>
      <c r="H10" s="77">
        <v>1996</v>
      </c>
      <c r="I10" s="77">
        <v>1793</v>
      </c>
      <c r="J10" s="77">
        <v>2004</v>
      </c>
      <c r="K10" s="77">
        <v>2104</v>
      </c>
      <c r="L10" s="77">
        <v>2262</v>
      </c>
      <c r="M10" s="77">
        <v>2242</v>
      </c>
      <c r="N10" s="128"/>
      <c r="O10" s="220"/>
      <c r="P10" s="221"/>
      <c r="Q10" s="221"/>
      <c r="R10" s="221"/>
      <c r="S10" s="221"/>
      <c r="T10" s="222"/>
    </row>
    <row r="11" spans="1:20" s="174" customFormat="1" ht="14.5" thickBot="1" x14ac:dyDescent="0.3">
      <c r="A11" s="264"/>
      <c r="B11" s="83" t="s">
        <v>392</v>
      </c>
      <c r="C11" s="83">
        <v>871</v>
      </c>
      <c r="D11" s="83">
        <v>856</v>
      </c>
      <c r="E11" s="83">
        <v>810</v>
      </c>
      <c r="F11" s="83">
        <v>929</v>
      </c>
      <c r="G11" s="83">
        <v>1019</v>
      </c>
      <c r="H11" s="83">
        <v>1186</v>
      </c>
      <c r="I11" s="83">
        <v>1095</v>
      </c>
      <c r="J11" s="83">
        <v>1230</v>
      </c>
      <c r="K11" s="83">
        <v>1258</v>
      </c>
      <c r="L11" s="83">
        <v>1459</v>
      </c>
      <c r="M11" s="83">
        <v>1423</v>
      </c>
      <c r="N11" s="128"/>
      <c r="O11" s="220"/>
      <c r="P11" s="221"/>
      <c r="Q11" s="221"/>
      <c r="R11" s="221"/>
      <c r="S11" s="221"/>
      <c r="T11" s="222"/>
    </row>
    <row r="12" spans="1:20" s="174" customFormat="1" ht="14.5" thickBot="1" x14ac:dyDescent="0.3">
      <c r="A12" s="264"/>
      <c r="B12" s="77" t="s">
        <v>323</v>
      </c>
      <c r="C12" s="77">
        <v>176</v>
      </c>
      <c r="D12" s="77">
        <v>171</v>
      </c>
      <c r="E12" s="77">
        <v>188</v>
      </c>
      <c r="F12" s="77">
        <v>237</v>
      </c>
      <c r="G12" s="77">
        <v>259</v>
      </c>
      <c r="H12" s="77">
        <v>303</v>
      </c>
      <c r="I12" s="77">
        <v>265</v>
      </c>
      <c r="J12" s="77">
        <v>279</v>
      </c>
      <c r="K12" s="77">
        <v>315</v>
      </c>
      <c r="L12" s="77">
        <v>319</v>
      </c>
      <c r="M12" s="77">
        <v>318</v>
      </c>
      <c r="N12" s="128"/>
      <c r="O12" s="220"/>
      <c r="P12" s="221"/>
      <c r="Q12" s="221"/>
      <c r="R12" s="221"/>
      <c r="S12" s="221"/>
      <c r="T12" s="222"/>
    </row>
    <row r="13" spans="1:20" s="174" customFormat="1" ht="14.5" thickBot="1" x14ac:dyDescent="0.3">
      <c r="A13" s="264"/>
      <c r="B13" s="83" t="s">
        <v>393</v>
      </c>
      <c r="C13" s="83">
        <v>121</v>
      </c>
      <c r="D13" s="83">
        <v>130</v>
      </c>
      <c r="E13" s="83">
        <v>125</v>
      </c>
      <c r="F13" s="83">
        <v>142</v>
      </c>
      <c r="G13" s="83">
        <v>143</v>
      </c>
      <c r="H13" s="83">
        <v>186</v>
      </c>
      <c r="I13" s="83">
        <v>163</v>
      </c>
      <c r="J13" s="83">
        <v>184</v>
      </c>
      <c r="K13" s="83">
        <v>221</v>
      </c>
      <c r="L13" s="83">
        <v>230</v>
      </c>
      <c r="M13" s="83">
        <v>202</v>
      </c>
      <c r="N13" s="128"/>
      <c r="O13" s="220"/>
      <c r="P13" s="221"/>
      <c r="Q13" s="221"/>
      <c r="R13" s="221"/>
      <c r="S13" s="221"/>
      <c r="T13" s="222"/>
    </row>
    <row r="14" spans="1:20" s="174" customFormat="1" ht="14.5" thickBot="1" x14ac:dyDescent="0.3">
      <c r="A14" s="266"/>
      <c r="B14" s="77" t="s">
        <v>117</v>
      </c>
      <c r="C14" s="77">
        <v>299</v>
      </c>
      <c r="D14" s="77">
        <v>273</v>
      </c>
      <c r="E14" s="77">
        <v>258</v>
      </c>
      <c r="F14" s="77">
        <v>263</v>
      </c>
      <c r="G14" s="77">
        <v>235</v>
      </c>
      <c r="H14" s="77">
        <v>321</v>
      </c>
      <c r="I14" s="77">
        <v>270</v>
      </c>
      <c r="J14" s="77">
        <v>311</v>
      </c>
      <c r="K14" s="77">
        <v>310</v>
      </c>
      <c r="L14" s="77">
        <v>254</v>
      </c>
      <c r="M14" s="77">
        <v>299</v>
      </c>
      <c r="N14" s="128"/>
      <c r="O14" s="223"/>
      <c r="P14" s="223"/>
      <c r="Q14" s="223"/>
      <c r="R14" s="223"/>
      <c r="S14" s="223"/>
      <c r="T14" s="223"/>
    </row>
    <row r="15" spans="1:20" s="174" customFormat="1" ht="14.5" thickBot="1" x14ac:dyDescent="0.3">
      <c r="A15" s="267" t="s">
        <v>287</v>
      </c>
      <c r="B15" s="77" t="s">
        <v>357</v>
      </c>
      <c r="C15" s="77">
        <v>4785</v>
      </c>
      <c r="D15" s="77">
        <v>4899</v>
      </c>
      <c r="E15" s="77">
        <v>4112</v>
      </c>
      <c r="F15" s="77">
        <v>4365</v>
      </c>
      <c r="G15" s="77">
        <v>4356</v>
      </c>
      <c r="H15" s="77">
        <v>4794</v>
      </c>
      <c r="I15" s="77">
        <v>4688</v>
      </c>
      <c r="J15" s="77">
        <v>4817</v>
      </c>
      <c r="K15" s="77">
        <v>5064</v>
      </c>
      <c r="L15" s="77">
        <v>5109</v>
      </c>
      <c r="M15" s="77">
        <v>4886</v>
      </c>
      <c r="N15" s="128"/>
      <c r="O15" s="223"/>
      <c r="P15" s="223"/>
      <c r="Q15" s="223"/>
      <c r="R15" s="223"/>
      <c r="S15" s="223"/>
      <c r="T15" s="223"/>
    </row>
    <row r="16" spans="1:20" s="174" customFormat="1" ht="14.5" thickBot="1" x14ac:dyDescent="0.3">
      <c r="A16" s="264"/>
      <c r="B16" s="83" t="s">
        <v>392</v>
      </c>
      <c r="C16" s="83">
        <v>2203</v>
      </c>
      <c r="D16" s="83">
        <v>2279</v>
      </c>
      <c r="E16" s="83">
        <v>1920</v>
      </c>
      <c r="F16" s="83">
        <v>2049</v>
      </c>
      <c r="G16" s="83">
        <v>2062</v>
      </c>
      <c r="H16" s="83">
        <v>2264</v>
      </c>
      <c r="I16" s="83">
        <v>2259</v>
      </c>
      <c r="J16" s="83">
        <v>2305</v>
      </c>
      <c r="K16" s="83">
        <v>2525</v>
      </c>
      <c r="L16" s="83">
        <v>2642</v>
      </c>
      <c r="M16" s="83">
        <v>2449</v>
      </c>
      <c r="N16" s="128"/>
      <c r="O16" s="176"/>
      <c r="P16" s="177"/>
      <c r="Q16" s="176"/>
      <c r="R16" s="177"/>
      <c r="S16" s="177"/>
      <c r="T16" s="196"/>
    </row>
    <row r="17" spans="1:20" s="174" customFormat="1" ht="14.5" thickBot="1" x14ac:dyDescent="0.3">
      <c r="A17" s="264"/>
      <c r="B17" s="77" t="s">
        <v>323</v>
      </c>
      <c r="C17" s="77">
        <v>538</v>
      </c>
      <c r="D17" s="77">
        <v>554</v>
      </c>
      <c r="E17" s="77">
        <v>439</v>
      </c>
      <c r="F17" s="77">
        <v>474</v>
      </c>
      <c r="G17" s="77">
        <v>501</v>
      </c>
      <c r="H17" s="77">
        <v>603</v>
      </c>
      <c r="I17" s="77">
        <v>543</v>
      </c>
      <c r="J17" s="77">
        <v>517</v>
      </c>
      <c r="K17" s="77">
        <v>514</v>
      </c>
      <c r="L17" s="77">
        <v>497</v>
      </c>
      <c r="M17" s="77">
        <v>538</v>
      </c>
      <c r="N17" s="128"/>
      <c r="O17" s="186"/>
      <c r="P17" s="189"/>
      <c r="Q17" s="190"/>
      <c r="R17" s="190"/>
      <c r="S17" s="190"/>
      <c r="T17" s="191"/>
    </row>
    <row r="18" spans="1:20" s="174" customFormat="1" ht="14.5" thickBot="1" x14ac:dyDescent="0.3">
      <c r="A18" s="264"/>
      <c r="B18" s="83" t="s">
        <v>393</v>
      </c>
      <c r="C18" s="83">
        <v>576</v>
      </c>
      <c r="D18" s="83">
        <v>559</v>
      </c>
      <c r="E18" s="83">
        <v>507</v>
      </c>
      <c r="F18" s="83">
        <v>517</v>
      </c>
      <c r="G18" s="83">
        <v>542</v>
      </c>
      <c r="H18" s="83">
        <v>541</v>
      </c>
      <c r="I18" s="83">
        <v>553</v>
      </c>
      <c r="J18" s="83">
        <v>633</v>
      </c>
      <c r="K18" s="83">
        <v>656</v>
      </c>
      <c r="L18" s="83">
        <v>658</v>
      </c>
      <c r="M18" s="83">
        <v>588</v>
      </c>
      <c r="N18" s="128"/>
      <c r="O18" s="186"/>
      <c r="P18" s="189"/>
      <c r="Q18" s="190"/>
      <c r="R18" s="190"/>
      <c r="S18" s="190"/>
      <c r="T18" s="191"/>
    </row>
    <row r="19" spans="1:20" s="174" customFormat="1" ht="14.5" thickBot="1" x14ac:dyDescent="0.3">
      <c r="A19" s="266"/>
      <c r="B19" s="77" t="s">
        <v>117</v>
      </c>
      <c r="C19" s="77">
        <v>1468</v>
      </c>
      <c r="D19" s="77">
        <v>1507</v>
      </c>
      <c r="E19" s="77">
        <v>1246</v>
      </c>
      <c r="F19" s="77">
        <v>1325</v>
      </c>
      <c r="G19" s="77">
        <v>1251</v>
      </c>
      <c r="H19" s="77">
        <v>1386</v>
      </c>
      <c r="I19" s="77">
        <v>1333</v>
      </c>
      <c r="J19" s="77">
        <v>1362</v>
      </c>
      <c r="K19" s="77">
        <v>1369</v>
      </c>
      <c r="L19" s="77">
        <v>1312</v>
      </c>
      <c r="M19" s="77">
        <v>1311</v>
      </c>
      <c r="N19" s="128"/>
      <c r="O19" s="186"/>
      <c r="P19" s="189"/>
      <c r="Q19" s="190"/>
      <c r="R19" s="190"/>
      <c r="S19" s="190"/>
      <c r="T19" s="191"/>
    </row>
    <row r="20" spans="1:20" s="174" customFormat="1" ht="11.5" x14ac:dyDescent="0.25">
      <c r="O20" s="186"/>
      <c r="P20" s="189"/>
      <c r="Q20" s="190"/>
      <c r="R20" s="190"/>
      <c r="S20" s="190"/>
      <c r="T20" s="191"/>
    </row>
    <row r="21" spans="1:20" s="174" customFormat="1" ht="12" thickBot="1" x14ac:dyDescent="0.3">
      <c r="A21" s="200"/>
      <c r="O21" s="186"/>
      <c r="P21" s="189"/>
      <c r="Q21" s="190"/>
      <c r="R21" s="190"/>
      <c r="S21" s="190"/>
      <c r="T21" s="191"/>
    </row>
    <row r="22" spans="1:20" s="174" customFormat="1" ht="14.5" thickBot="1" x14ac:dyDescent="0.3">
      <c r="A22" s="215"/>
      <c r="B22" s="67"/>
      <c r="C22" s="258"/>
      <c r="D22" s="259"/>
      <c r="E22" s="259"/>
      <c r="F22" s="259"/>
      <c r="G22" s="259"/>
      <c r="H22" s="259"/>
      <c r="I22" s="259"/>
      <c r="J22" s="259"/>
      <c r="K22" s="259"/>
      <c r="L22" s="259"/>
      <c r="M22" s="260"/>
      <c r="N22" s="105"/>
      <c r="O22" s="186"/>
      <c r="P22" s="189"/>
      <c r="Q22" s="190"/>
      <c r="R22" s="190"/>
      <c r="S22" s="190"/>
      <c r="T22" s="191"/>
    </row>
    <row r="23" spans="1:20" s="174" customFormat="1" ht="14.5" thickBot="1" x14ac:dyDescent="0.3">
      <c r="B23" s="224"/>
      <c r="C23" s="183" t="s">
        <v>422</v>
      </c>
      <c r="D23" s="183" t="s">
        <v>423</v>
      </c>
      <c r="E23" s="183" t="s">
        <v>394</v>
      </c>
      <c r="F23" s="183" t="s">
        <v>395</v>
      </c>
      <c r="G23" s="183" t="s">
        <v>396</v>
      </c>
      <c r="H23" s="183" t="s">
        <v>397</v>
      </c>
      <c r="I23" s="183" t="s">
        <v>398</v>
      </c>
      <c r="J23" s="183" t="s">
        <v>399</v>
      </c>
      <c r="K23" s="183" t="s">
        <v>400</v>
      </c>
      <c r="L23" s="183" t="s">
        <v>401</v>
      </c>
      <c r="M23" s="183" t="s">
        <v>402</v>
      </c>
      <c r="N23" s="219"/>
      <c r="O23" s="186"/>
      <c r="P23" s="189"/>
      <c r="Q23" s="190"/>
      <c r="R23" s="190"/>
      <c r="S23" s="190"/>
      <c r="T23" s="191"/>
    </row>
    <row r="24" spans="1:20" s="174" customFormat="1" ht="15.75" customHeight="1" thickBot="1" x14ac:dyDescent="0.3">
      <c r="A24" s="263" t="s">
        <v>290</v>
      </c>
      <c r="B24" s="77" t="s">
        <v>329</v>
      </c>
      <c r="C24" s="206">
        <f>C6/$C$5*100</f>
        <v>49.168266154830455</v>
      </c>
      <c r="D24" s="206">
        <f>D6/$D$5*100</f>
        <v>49.533891610048983</v>
      </c>
      <c r="E24" s="206">
        <f>E6/$E$5*100</f>
        <v>49.699617695248499</v>
      </c>
      <c r="F24" s="206">
        <f>F6/$F$5*100</f>
        <v>50.168463611859835</v>
      </c>
      <c r="G24" s="206">
        <f>G6/$G$5*100</f>
        <v>51.247504990019962</v>
      </c>
      <c r="H24" s="206">
        <f>H6/$H$5*100</f>
        <v>50.810014727540498</v>
      </c>
      <c r="I24" s="206">
        <f>I6/$I$5*100</f>
        <v>51.751272951704983</v>
      </c>
      <c r="J24" s="206">
        <f>J6/$J$5*100</f>
        <v>51.825245565166398</v>
      </c>
      <c r="K24" s="206">
        <f>K6/$K$5*100</f>
        <v>52.776227678571431</v>
      </c>
      <c r="L24" s="206">
        <f>L6/$L$5*100</f>
        <v>55.636955636955634</v>
      </c>
      <c r="M24" s="206">
        <f>M6/$M$5*100</f>
        <v>54.320987654320987</v>
      </c>
      <c r="N24" s="209"/>
      <c r="O24" s="186"/>
      <c r="P24" s="189"/>
      <c r="Q24" s="190"/>
      <c r="R24" s="190"/>
      <c r="S24" s="190"/>
      <c r="T24" s="191"/>
    </row>
    <row r="25" spans="1:20" s="174" customFormat="1" ht="14.5" thickBot="1" x14ac:dyDescent="0.3">
      <c r="A25" s="264"/>
      <c r="B25" s="83" t="s">
        <v>323</v>
      </c>
      <c r="C25" s="207">
        <f t="shared" ref="C25:C27" si="0">C7/$C$5*100</f>
        <v>11.420345489443379</v>
      </c>
      <c r="D25" s="207">
        <f t="shared" ref="D25:D27" si="1">D7/$D$5*100</f>
        <v>11.455206193711486</v>
      </c>
      <c r="E25" s="207">
        <f t="shared" ref="E25:E27" si="2">E7/$E$5*100</f>
        <v>11.414527580557072</v>
      </c>
      <c r="F25" s="207">
        <f t="shared" ref="F25:F27" si="3">F7/$F$5*100</f>
        <v>11.977762803234501</v>
      </c>
      <c r="G25" s="207">
        <f t="shared" ref="G25:G27" si="4">G7/$G$5*100</f>
        <v>12.641383898868931</v>
      </c>
      <c r="H25" s="207">
        <f t="shared" ref="H25:H27" si="5">H7/$H$5*100</f>
        <v>13.343151693667158</v>
      </c>
      <c r="I25" s="207">
        <f t="shared" ref="I25:I27" si="6">I7/$I$5*100</f>
        <v>12.467211850023146</v>
      </c>
      <c r="J25" s="207">
        <f t="shared" ref="J25:J27" si="7">J7/$J$5*100</f>
        <v>11.669843131505644</v>
      </c>
      <c r="K25" s="207">
        <f t="shared" ref="K25:K27" si="8">K7/$K$5*100</f>
        <v>11.565290178571429</v>
      </c>
      <c r="L25" s="207">
        <f t="shared" ref="L25:L27" si="9">L7/$L$5*100</f>
        <v>11.070411070411071</v>
      </c>
      <c r="M25" s="207">
        <f t="shared" ref="M25:M27" si="10">M7/$M$5*100</f>
        <v>12.008978675645341</v>
      </c>
      <c r="N25" s="209"/>
      <c r="O25" s="186"/>
      <c r="P25" s="189"/>
      <c r="Q25" s="190"/>
      <c r="R25" s="190"/>
      <c r="S25" s="190"/>
      <c r="T25" s="191"/>
    </row>
    <row r="26" spans="1:20" s="174" customFormat="1" ht="14.5" thickBot="1" x14ac:dyDescent="0.3">
      <c r="A26" s="264"/>
      <c r="B26" s="77" t="s">
        <v>406</v>
      </c>
      <c r="C26" s="206">
        <f t="shared" si="0"/>
        <v>11.148432501599489</v>
      </c>
      <c r="D26" s="206">
        <f t="shared" si="1"/>
        <v>10.886395955127192</v>
      </c>
      <c r="E26" s="206">
        <f t="shared" si="2"/>
        <v>11.505552521390861</v>
      </c>
      <c r="F26" s="206">
        <f t="shared" si="3"/>
        <v>11.101752021563343</v>
      </c>
      <c r="G26" s="206">
        <f t="shared" si="4"/>
        <v>11.393878908848968</v>
      </c>
      <c r="H26" s="206">
        <f t="shared" si="5"/>
        <v>10.706921944035345</v>
      </c>
      <c r="I26" s="206">
        <f t="shared" si="6"/>
        <v>11.047677827495757</v>
      </c>
      <c r="J26" s="206">
        <f t="shared" si="7"/>
        <v>11.977715877437326</v>
      </c>
      <c r="K26" s="206">
        <f t="shared" si="8"/>
        <v>12.234933035714286</v>
      </c>
      <c r="L26" s="206">
        <f t="shared" si="9"/>
        <v>12.047212047212048</v>
      </c>
      <c r="M26" s="206">
        <f t="shared" si="10"/>
        <v>11.083052749719416</v>
      </c>
      <c r="N26" s="209"/>
      <c r="O26" s="186"/>
      <c r="P26" s="189"/>
      <c r="Q26" s="190"/>
      <c r="R26" s="190"/>
      <c r="S26" s="190"/>
      <c r="T26" s="191"/>
    </row>
    <row r="27" spans="1:20" s="174" customFormat="1" ht="14.5" thickBot="1" x14ac:dyDescent="0.3">
      <c r="A27" s="265"/>
      <c r="B27" s="83" t="s">
        <v>117</v>
      </c>
      <c r="C27" s="207">
        <f t="shared" si="0"/>
        <v>28.26295585412668</v>
      </c>
      <c r="D27" s="207">
        <f t="shared" si="1"/>
        <v>28.124506241112339</v>
      </c>
      <c r="E27" s="207">
        <f t="shared" si="2"/>
        <v>27.38030220280357</v>
      </c>
      <c r="F27" s="207">
        <f t="shared" si="3"/>
        <v>26.752021563342314</v>
      </c>
      <c r="G27" s="207">
        <f t="shared" si="4"/>
        <v>24.717232202262142</v>
      </c>
      <c r="H27" s="207">
        <f t="shared" si="5"/>
        <v>25.139911634756995</v>
      </c>
      <c r="I27" s="207">
        <f t="shared" si="6"/>
        <v>24.733837370776115</v>
      </c>
      <c r="J27" s="207">
        <f t="shared" si="7"/>
        <v>24.527195425890632</v>
      </c>
      <c r="K27" s="207">
        <f t="shared" si="8"/>
        <v>23.423549107142858</v>
      </c>
      <c r="L27" s="207">
        <f t="shared" si="9"/>
        <v>21.245421245421245</v>
      </c>
      <c r="M27" s="207">
        <f t="shared" si="10"/>
        <v>22.586980920314254</v>
      </c>
      <c r="N27" s="209"/>
      <c r="O27" s="180"/>
      <c r="P27" s="177"/>
      <c r="Q27" s="177"/>
      <c r="R27" s="177"/>
      <c r="S27" s="177"/>
      <c r="T27" s="196"/>
    </row>
    <row r="28" spans="1:20" s="174" customFormat="1" ht="15.75" customHeight="1" thickBot="1" x14ac:dyDescent="0.3">
      <c r="A28" s="263" t="s">
        <v>285</v>
      </c>
      <c r="B28" s="77" t="s">
        <v>329</v>
      </c>
      <c r="C28" s="206">
        <f>C11/$C$10*100</f>
        <v>59.372869802317652</v>
      </c>
      <c r="D28" s="206">
        <f>D11/$D$10*100</f>
        <v>59.86013986013986</v>
      </c>
      <c r="E28" s="206">
        <f>E11/$E$10*100</f>
        <v>58.653149891383059</v>
      </c>
      <c r="F28" s="206">
        <f>F11/$F$10*100</f>
        <v>59.134309357097393</v>
      </c>
      <c r="G28" s="206">
        <f>G11/$G$10*100</f>
        <v>61.533816425120769</v>
      </c>
      <c r="H28" s="206">
        <f>H11/$H$10*100</f>
        <v>59.418837675350701</v>
      </c>
      <c r="I28" s="206">
        <f>I11/$I$10*100</f>
        <v>61.070831009481317</v>
      </c>
      <c r="J28" s="206">
        <f>J11/$J$10*100</f>
        <v>61.377245508982035</v>
      </c>
      <c r="K28" s="206">
        <f>K11/$K$10*100</f>
        <v>59.79087452471483</v>
      </c>
      <c r="L28" s="206">
        <f>L11/$L$10*100</f>
        <v>64.500442086648974</v>
      </c>
      <c r="M28" s="206">
        <f>M11/$M$10*100</f>
        <v>63.470115967885818</v>
      </c>
      <c r="N28" s="209"/>
    </row>
    <row r="29" spans="1:20" s="174" customFormat="1" ht="14.5" thickBot="1" x14ac:dyDescent="0.3">
      <c r="A29" s="264"/>
      <c r="B29" s="83" t="s">
        <v>323</v>
      </c>
      <c r="C29" s="207">
        <f t="shared" ref="C29:C31" si="11">C12/$C$10*100</f>
        <v>11.997273346966599</v>
      </c>
      <c r="D29" s="207">
        <f t="shared" ref="D29:D31" si="12">D12/$D$10*100</f>
        <v>11.958041958041958</v>
      </c>
      <c r="E29" s="207">
        <f t="shared" ref="E29:E31" si="13">E12/$E$10*100</f>
        <v>13.613323678493844</v>
      </c>
      <c r="F29" s="207">
        <f t="shared" ref="F29:F31" si="14">F12/$F$10*100</f>
        <v>15.085932527052833</v>
      </c>
      <c r="G29" s="207">
        <f t="shared" ref="G29:G31" si="15">G12/$G$10*100</f>
        <v>15.640096618357488</v>
      </c>
      <c r="H29" s="207">
        <f t="shared" ref="H29:H31" si="16">H12/$H$10*100</f>
        <v>15.180360721442888</v>
      </c>
      <c r="I29" s="207">
        <f t="shared" ref="I29:I31" si="17">I12/$I$10*100</f>
        <v>14.779698828778583</v>
      </c>
      <c r="J29" s="207">
        <f t="shared" ref="J29:J31" si="18">J12/$J$10*100</f>
        <v>13.922155688622754</v>
      </c>
      <c r="K29" s="207">
        <f t="shared" ref="K29:K31" si="19">K12/$K$10*100</f>
        <v>14.971482889733839</v>
      </c>
      <c r="L29" s="207">
        <f t="shared" ref="L29:L31" si="20">L12/$L$10*100</f>
        <v>14.102564102564102</v>
      </c>
      <c r="M29" s="207">
        <f t="shared" ref="M29:M31" si="21">M12/$M$10*100</f>
        <v>14.183764495985725</v>
      </c>
      <c r="N29" s="209"/>
    </row>
    <row r="30" spans="1:20" s="174" customFormat="1" ht="14.5" thickBot="1" x14ac:dyDescent="0.3">
      <c r="A30" s="264"/>
      <c r="B30" s="77" t="s">
        <v>406</v>
      </c>
      <c r="C30" s="206">
        <f t="shared" si="11"/>
        <v>8.248125426039536</v>
      </c>
      <c r="D30" s="206">
        <f t="shared" si="12"/>
        <v>9.0909090909090917</v>
      </c>
      <c r="E30" s="206">
        <f t="shared" si="13"/>
        <v>9.051412020275162</v>
      </c>
      <c r="F30" s="206">
        <f t="shared" si="14"/>
        <v>9.0388287714831321</v>
      </c>
      <c r="G30" s="206">
        <f t="shared" si="15"/>
        <v>8.6352657004830906</v>
      </c>
      <c r="H30" s="206">
        <f t="shared" si="16"/>
        <v>9.3186372745490971</v>
      </c>
      <c r="I30" s="206">
        <f t="shared" si="17"/>
        <v>9.0909090909090917</v>
      </c>
      <c r="J30" s="206">
        <f t="shared" si="18"/>
        <v>9.1816367265469054</v>
      </c>
      <c r="K30" s="206">
        <f t="shared" si="19"/>
        <v>10.50380228136882</v>
      </c>
      <c r="L30" s="206">
        <f t="shared" si="20"/>
        <v>10.167992926613616</v>
      </c>
      <c r="M30" s="206">
        <f t="shared" si="21"/>
        <v>9.0098126672613752</v>
      </c>
      <c r="N30" s="209"/>
    </row>
    <row r="31" spans="1:20" s="174" customFormat="1" ht="14.5" thickBot="1" x14ac:dyDescent="0.3">
      <c r="A31" s="265"/>
      <c r="B31" s="83" t="s">
        <v>117</v>
      </c>
      <c r="C31" s="207">
        <f t="shared" si="11"/>
        <v>20.381731424676211</v>
      </c>
      <c r="D31" s="207">
        <f t="shared" si="12"/>
        <v>19.090909090909093</v>
      </c>
      <c r="E31" s="207">
        <f t="shared" si="13"/>
        <v>18.682114409847937</v>
      </c>
      <c r="F31" s="207">
        <f t="shared" si="14"/>
        <v>16.740929344366645</v>
      </c>
      <c r="G31" s="207">
        <f t="shared" si="15"/>
        <v>14.190821256038646</v>
      </c>
      <c r="H31" s="207">
        <f t="shared" si="16"/>
        <v>16.082164328657313</v>
      </c>
      <c r="I31" s="207">
        <f t="shared" si="17"/>
        <v>15.058561070831008</v>
      </c>
      <c r="J31" s="207">
        <f t="shared" si="18"/>
        <v>15.518962075848302</v>
      </c>
      <c r="K31" s="207">
        <f t="shared" si="19"/>
        <v>14.733840304182511</v>
      </c>
      <c r="L31" s="207">
        <f t="shared" si="20"/>
        <v>11.229000884173299</v>
      </c>
      <c r="M31" s="207">
        <f t="shared" si="21"/>
        <v>13.336306868867082</v>
      </c>
      <c r="N31" s="209"/>
    </row>
    <row r="32" spans="1:20" s="174" customFormat="1" ht="15.75" customHeight="1" thickBot="1" x14ac:dyDescent="0.3">
      <c r="A32" s="268" t="s">
        <v>288</v>
      </c>
      <c r="B32" s="81" t="s">
        <v>329</v>
      </c>
      <c r="C32" s="206">
        <f>C16/$C$15*100</f>
        <v>46.039707419017759</v>
      </c>
      <c r="D32" s="206">
        <f>D16/$D$15*100</f>
        <v>46.519697897530108</v>
      </c>
      <c r="E32" s="206">
        <f>E16/$E$15*100</f>
        <v>46.692607003891048</v>
      </c>
      <c r="F32" s="206">
        <f>F16/$F$15*100</f>
        <v>46.941580756013742</v>
      </c>
      <c r="G32" s="206">
        <f>G16/$G$15*100</f>
        <v>47.337006427915519</v>
      </c>
      <c r="H32" s="206">
        <f>H16/$H$15*100</f>
        <v>47.225698790154361</v>
      </c>
      <c r="I32" s="206">
        <f>I16/$I$15*100</f>
        <v>48.186860068259385</v>
      </c>
      <c r="J32" s="206">
        <f>J16/$J$15*100</f>
        <v>47.851359767490138</v>
      </c>
      <c r="K32" s="206">
        <f>K16/$K$15*100</f>
        <v>49.861769352290679</v>
      </c>
      <c r="L32" s="206">
        <f>L16/$L$15*100</f>
        <v>51.712663926404389</v>
      </c>
      <c r="M32" s="206">
        <f>M16/$M$15*100</f>
        <v>50.122799836266886</v>
      </c>
      <c r="N32" s="209"/>
    </row>
    <row r="33" spans="1:20" s="174" customFormat="1" ht="14.5" thickBot="1" x14ac:dyDescent="0.3">
      <c r="A33" s="269"/>
      <c r="B33" s="86" t="s">
        <v>323</v>
      </c>
      <c r="C33" s="207">
        <f t="shared" ref="C33:C35" si="22">C17/$C$15*100</f>
        <v>11.243469174503657</v>
      </c>
      <c r="D33" s="207">
        <f t="shared" ref="D33:D35" si="23">D17/$D$15*100</f>
        <v>11.308430291896306</v>
      </c>
      <c r="E33" s="207">
        <f t="shared" ref="E33:E35" si="24">E17/$E$15*100</f>
        <v>10.676070038910506</v>
      </c>
      <c r="F33" s="207">
        <f t="shared" ref="F33:F35" si="25">F17/$F$15*100</f>
        <v>10.859106529209622</v>
      </c>
      <c r="G33" s="207">
        <f t="shared" ref="G33:G35" si="26">G17/$G$15*100</f>
        <v>11.501377410468319</v>
      </c>
      <c r="H33" s="207">
        <f t="shared" ref="H33:H35" si="27">H17/$H$15*100</f>
        <v>12.578222778473091</v>
      </c>
      <c r="I33" s="207">
        <f t="shared" ref="I33:I35" si="28">I17/$I$15*100</f>
        <v>11.582764505119455</v>
      </c>
      <c r="J33" s="207">
        <f t="shared" ref="J33:J35" si="29">J17/$J$15*100</f>
        <v>10.732821258044426</v>
      </c>
      <c r="K33" s="207">
        <f t="shared" ref="K33:K35" si="30">K17/$K$15*100</f>
        <v>10.150078988941548</v>
      </c>
      <c r="L33" s="207">
        <f t="shared" ref="L33:L35" si="31">L17/$L$15*100</f>
        <v>9.7279311019769032</v>
      </c>
      <c r="M33" s="207">
        <f t="shared" ref="M33:M35" si="32">M17/$M$15*100</f>
        <v>11.01105198526402</v>
      </c>
      <c r="N33" s="209"/>
    </row>
    <row r="34" spans="1:20" s="174" customFormat="1" ht="14.5" thickBot="1" x14ac:dyDescent="0.3">
      <c r="A34" s="269"/>
      <c r="B34" s="81" t="s">
        <v>406</v>
      </c>
      <c r="C34" s="206">
        <f t="shared" si="22"/>
        <v>12.037617554858935</v>
      </c>
      <c r="D34" s="206">
        <f t="shared" si="23"/>
        <v>11.410491937130027</v>
      </c>
      <c r="E34" s="206">
        <f t="shared" si="24"/>
        <v>12.329766536964982</v>
      </c>
      <c r="F34" s="206">
        <f t="shared" si="25"/>
        <v>11.844215349369987</v>
      </c>
      <c r="G34" s="206">
        <f t="shared" si="26"/>
        <v>12.442607897153351</v>
      </c>
      <c r="H34" s="206">
        <f t="shared" si="27"/>
        <v>11.284939507717981</v>
      </c>
      <c r="I34" s="206">
        <f t="shared" si="28"/>
        <v>11.796075085324233</v>
      </c>
      <c r="J34" s="206">
        <f t="shared" si="29"/>
        <v>13.14095910317625</v>
      </c>
      <c r="K34" s="206">
        <f t="shared" si="30"/>
        <v>12.954186413902052</v>
      </c>
      <c r="L34" s="206">
        <f t="shared" si="31"/>
        <v>12.879232726560971</v>
      </c>
      <c r="M34" s="206">
        <f t="shared" si="32"/>
        <v>12.034383954154727</v>
      </c>
      <c r="N34" s="209"/>
    </row>
    <row r="35" spans="1:20" s="174" customFormat="1" ht="14.5" thickBot="1" x14ac:dyDescent="0.3">
      <c r="A35" s="270"/>
      <c r="B35" s="86" t="s">
        <v>117</v>
      </c>
      <c r="C35" s="207">
        <f t="shared" si="22"/>
        <v>30.679205851619646</v>
      </c>
      <c r="D35" s="207">
        <f t="shared" si="23"/>
        <v>30.761379873443563</v>
      </c>
      <c r="E35" s="207">
        <f t="shared" si="24"/>
        <v>30.30155642023346</v>
      </c>
      <c r="F35" s="207">
        <f t="shared" si="25"/>
        <v>30.355097365406642</v>
      </c>
      <c r="G35" s="207">
        <f t="shared" si="26"/>
        <v>28.719008264462808</v>
      </c>
      <c r="H35" s="207">
        <f t="shared" si="27"/>
        <v>28.911138923654566</v>
      </c>
      <c r="I35" s="207">
        <f t="shared" si="28"/>
        <v>28.434300341296932</v>
      </c>
      <c r="J35" s="207">
        <f t="shared" si="29"/>
        <v>28.274859871289181</v>
      </c>
      <c r="K35" s="207">
        <f t="shared" si="30"/>
        <v>27.033965244865719</v>
      </c>
      <c r="L35" s="207">
        <f t="shared" si="31"/>
        <v>25.68017224505774</v>
      </c>
      <c r="M35" s="207">
        <f t="shared" si="32"/>
        <v>26.831764224314369</v>
      </c>
      <c r="N35" s="209"/>
    </row>
    <row r="36" spans="1:20" s="174" customFormat="1" ht="10.5" customHeight="1" x14ac:dyDescent="0.25"/>
    <row r="37" spans="1:20" s="174" customFormat="1" ht="11.5" x14ac:dyDescent="0.25"/>
    <row r="38" spans="1:20" s="174" customFormat="1" ht="11.5" x14ac:dyDescent="0.25"/>
    <row r="39" spans="1:20" s="174" customFormat="1" ht="11.5" x14ac:dyDescent="0.25"/>
    <row r="40" spans="1:20" s="174" customFormat="1" ht="11.5" x14ac:dyDescent="0.25"/>
    <row r="41" spans="1:20" s="174" customFormat="1" ht="11.5" x14ac:dyDescent="0.25"/>
    <row r="42" spans="1:20" s="174" customFormat="1" ht="11.5" x14ac:dyDescent="0.25"/>
    <row r="43" spans="1:20" s="174" customFormat="1" ht="11.5" x14ac:dyDescent="0.25"/>
    <row r="44" spans="1:20" s="174" customFormat="1" ht="11.5" x14ac:dyDescent="0.25"/>
    <row r="45" spans="1:20" s="174" customFormat="1" ht="11.5" x14ac:dyDescent="0.25"/>
    <row r="46" spans="1:20" s="174" customFormat="1" x14ac:dyDescent="0.25">
      <c r="O46" s="213"/>
      <c r="P46" s="213"/>
      <c r="Q46" s="213"/>
      <c r="R46" s="213"/>
      <c r="S46" s="213"/>
      <c r="T46" s="213"/>
    </row>
    <row r="47" spans="1:20" s="174" customFormat="1" x14ac:dyDescent="0.25">
      <c r="O47" s="213"/>
      <c r="P47" s="213"/>
      <c r="Q47" s="213"/>
      <c r="R47" s="213"/>
      <c r="S47" s="213"/>
      <c r="T47" s="213"/>
    </row>
    <row r="48" spans="1:20" s="174" customFormat="1" x14ac:dyDescent="0.25">
      <c r="O48" s="213"/>
      <c r="P48" s="213"/>
      <c r="Q48" s="213"/>
      <c r="R48" s="213"/>
      <c r="S48" s="213"/>
      <c r="T48" s="213"/>
    </row>
  </sheetData>
  <mergeCells count="8">
    <mergeCell ref="A28:A31"/>
    <mergeCell ref="A32:A35"/>
    <mergeCell ref="C3:M3"/>
    <mergeCell ref="A5:A9"/>
    <mergeCell ref="A10:A14"/>
    <mergeCell ref="A15:A19"/>
    <mergeCell ref="C22:M22"/>
    <mergeCell ref="A24:A27"/>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E9B53-5FB3-4165-947F-3988D1B4A33C}">
  <dimension ref="A1:T50"/>
  <sheetViews>
    <sheetView workbookViewId="0"/>
  </sheetViews>
  <sheetFormatPr defaultColWidth="9.1796875" defaultRowHeight="12.5" x14ac:dyDescent="0.25"/>
  <cols>
    <col min="1" max="1" width="9.1796875" style="213"/>
    <col min="2" max="2" width="27.81640625" style="213" customWidth="1"/>
    <col min="3" max="3" width="9.1796875" style="213" customWidth="1"/>
    <col min="4" max="16" width="9.1796875" style="213"/>
    <col min="17" max="17" width="17.26953125" style="213" bestFit="1" customWidth="1"/>
    <col min="18" max="16384" width="9.1796875" style="213"/>
  </cols>
  <sheetData>
    <row r="1" spans="1:20" s="174" customFormat="1" ht="14" x14ac:dyDescent="0.25">
      <c r="A1" s="18" t="s">
        <v>424</v>
      </c>
      <c r="C1" s="3"/>
    </row>
    <row r="2" spans="1:20" s="174" customFormat="1" ht="12" thickBot="1" x14ac:dyDescent="0.3">
      <c r="A2" s="200"/>
      <c r="B2" s="214"/>
      <c r="C2" s="176"/>
      <c r="D2" s="177"/>
      <c r="E2" s="178"/>
      <c r="F2" s="176"/>
      <c r="G2" s="176"/>
      <c r="H2" s="176"/>
      <c r="I2" s="176"/>
      <c r="J2" s="176"/>
      <c r="K2" s="176"/>
      <c r="L2" s="176"/>
      <c r="M2" s="176"/>
    </row>
    <row r="3" spans="1:20" s="174" customFormat="1" ht="14.5" thickBot="1" x14ac:dyDescent="0.3">
      <c r="A3" s="215"/>
      <c r="B3" s="204"/>
      <c r="C3" s="258"/>
      <c r="D3" s="259"/>
      <c r="E3" s="259"/>
      <c r="F3" s="259"/>
      <c r="G3" s="259"/>
      <c r="H3" s="259"/>
      <c r="I3" s="259"/>
      <c r="J3" s="259"/>
      <c r="K3" s="259"/>
      <c r="L3" s="259"/>
      <c r="M3" s="260"/>
      <c r="O3" s="180"/>
      <c r="P3" s="177"/>
      <c r="Q3" s="177"/>
      <c r="R3" s="177"/>
      <c r="S3" s="177"/>
      <c r="T3" s="196"/>
    </row>
    <row r="4" spans="1:20" s="174" customFormat="1" ht="14.5" thickBot="1" x14ac:dyDescent="0.3">
      <c r="A4" s="215"/>
      <c r="B4" s="131"/>
      <c r="C4" s="183" t="s">
        <v>386</v>
      </c>
      <c r="D4" s="184" t="s">
        <v>387</v>
      </c>
      <c r="E4" s="184" t="s">
        <v>388</v>
      </c>
      <c r="F4" s="184" t="s">
        <v>389</v>
      </c>
      <c r="G4" s="183" t="s">
        <v>390</v>
      </c>
      <c r="H4" s="183" t="s">
        <v>391</v>
      </c>
      <c r="I4" s="183" t="s">
        <v>50</v>
      </c>
      <c r="J4" s="183" t="s">
        <v>51</v>
      </c>
      <c r="K4" s="183" t="s">
        <v>52</v>
      </c>
      <c r="L4" s="183" t="s">
        <v>53</v>
      </c>
      <c r="M4" s="183" t="s">
        <v>54</v>
      </c>
      <c r="O4" s="220"/>
      <c r="P4" s="221"/>
      <c r="Q4" s="221"/>
      <c r="R4" s="221"/>
      <c r="S4" s="221"/>
      <c r="T4" s="222"/>
    </row>
    <row r="5" spans="1:20" s="174" customFormat="1" ht="14.5" thickBot="1" x14ac:dyDescent="0.3">
      <c r="A5" s="264" t="s">
        <v>289</v>
      </c>
      <c r="B5" s="77" t="s">
        <v>357</v>
      </c>
      <c r="C5" s="77">
        <v>653</v>
      </c>
      <c r="D5" s="77">
        <v>689</v>
      </c>
      <c r="E5" s="77">
        <v>666</v>
      </c>
      <c r="F5" s="77">
        <v>697</v>
      </c>
      <c r="G5" s="77">
        <v>700</v>
      </c>
      <c r="H5" s="77">
        <v>672</v>
      </c>
      <c r="I5" s="77">
        <v>675</v>
      </c>
      <c r="J5" s="77">
        <v>687</v>
      </c>
      <c r="K5" s="77">
        <v>692</v>
      </c>
      <c r="L5" s="77">
        <v>690</v>
      </c>
      <c r="M5" s="77">
        <v>678</v>
      </c>
      <c r="O5" s="220"/>
      <c r="P5" s="221"/>
      <c r="Q5" s="221"/>
      <c r="R5" s="221"/>
      <c r="S5" s="221"/>
      <c r="T5" s="222"/>
    </row>
    <row r="6" spans="1:20" s="174" customFormat="1" ht="14.5" thickBot="1" x14ac:dyDescent="0.3">
      <c r="A6" s="264"/>
      <c r="B6" s="83" t="s">
        <v>392</v>
      </c>
      <c r="C6" s="83">
        <v>493</v>
      </c>
      <c r="D6" s="83">
        <v>528</v>
      </c>
      <c r="E6" s="83">
        <v>509</v>
      </c>
      <c r="F6" s="83">
        <v>558</v>
      </c>
      <c r="G6" s="83">
        <v>533</v>
      </c>
      <c r="H6" s="83">
        <v>531</v>
      </c>
      <c r="I6" s="83">
        <v>503</v>
      </c>
      <c r="J6" s="83">
        <v>534</v>
      </c>
      <c r="K6" s="83">
        <v>526</v>
      </c>
      <c r="L6" s="83">
        <v>528</v>
      </c>
      <c r="M6" s="83">
        <v>508</v>
      </c>
      <c r="O6" s="220"/>
      <c r="P6" s="221"/>
      <c r="Q6" s="221"/>
      <c r="R6" s="221"/>
      <c r="S6" s="221"/>
      <c r="T6" s="222"/>
    </row>
    <row r="7" spans="1:20" s="174" customFormat="1" ht="14.5" thickBot="1" x14ac:dyDescent="0.3">
      <c r="A7" s="264"/>
      <c r="B7" s="77" t="s">
        <v>323</v>
      </c>
      <c r="C7" s="77">
        <v>36</v>
      </c>
      <c r="D7" s="77">
        <v>29</v>
      </c>
      <c r="E7" s="77">
        <v>35</v>
      </c>
      <c r="F7" s="77">
        <v>29</v>
      </c>
      <c r="G7" s="77">
        <v>52</v>
      </c>
      <c r="H7" s="77">
        <v>30</v>
      </c>
      <c r="I7" s="77">
        <v>32</v>
      </c>
      <c r="J7" s="77">
        <v>26</v>
      </c>
      <c r="K7" s="77">
        <v>25</v>
      </c>
      <c r="L7" s="77">
        <v>33</v>
      </c>
      <c r="M7" s="77">
        <v>36</v>
      </c>
      <c r="O7" s="220"/>
      <c r="P7" s="221"/>
      <c r="Q7" s="221"/>
      <c r="R7" s="221"/>
      <c r="S7" s="221"/>
      <c r="T7" s="222"/>
    </row>
    <row r="8" spans="1:20" s="174" customFormat="1" ht="14.5" thickBot="1" x14ac:dyDescent="0.3">
      <c r="A8" s="264"/>
      <c r="B8" s="83" t="s">
        <v>393</v>
      </c>
      <c r="C8" s="83">
        <v>53</v>
      </c>
      <c r="D8" s="83">
        <v>68</v>
      </c>
      <c r="E8" s="83">
        <v>56</v>
      </c>
      <c r="F8" s="83">
        <v>44</v>
      </c>
      <c r="G8" s="83">
        <v>53</v>
      </c>
      <c r="H8" s="83">
        <v>59</v>
      </c>
      <c r="I8" s="83">
        <v>77</v>
      </c>
      <c r="J8" s="83">
        <v>58</v>
      </c>
      <c r="K8" s="83">
        <v>48</v>
      </c>
      <c r="L8" s="83">
        <v>61</v>
      </c>
      <c r="M8" s="83">
        <v>54</v>
      </c>
      <c r="O8" s="220"/>
      <c r="P8" s="221"/>
      <c r="Q8" s="221"/>
      <c r="R8" s="221"/>
      <c r="S8" s="221"/>
      <c r="T8" s="222"/>
    </row>
    <row r="9" spans="1:20" s="174" customFormat="1" ht="14.5" thickBot="1" x14ac:dyDescent="0.3">
      <c r="A9" s="266"/>
      <c r="B9" s="77" t="s">
        <v>117</v>
      </c>
      <c r="C9" s="77">
        <v>71</v>
      </c>
      <c r="D9" s="77">
        <v>64</v>
      </c>
      <c r="E9" s="77">
        <v>66</v>
      </c>
      <c r="F9" s="77">
        <v>66</v>
      </c>
      <c r="G9" s="77">
        <v>62</v>
      </c>
      <c r="H9" s="77">
        <v>52</v>
      </c>
      <c r="I9" s="77">
        <v>63</v>
      </c>
      <c r="J9" s="77">
        <v>69</v>
      </c>
      <c r="K9" s="77">
        <v>93</v>
      </c>
      <c r="L9" s="77">
        <v>68</v>
      </c>
      <c r="M9" s="77">
        <v>80</v>
      </c>
      <c r="O9" s="220"/>
      <c r="P9" s="221"/>
      <c r="Q9" s="221"/>
      <c r="R9" s="221"/>
      <c r="S9" s="221"/>
      <c r="T9" s="222"/>
    </row>
    <row r="10" spans="1:20" s="174" customFormat="1" ht="14.5" thickBot="1" x14ac:dyDescent="0.3">
      <c r="A10" s="267" t="s">
        <v>310</v>
      </c>
      <c r="B10" s="77" t="s">
        <v>357</v>
      </c>
      <c r="C10" s="77">
        <v>463</v>
      </c>
      <c r="D10" s="77">
        <v>490</v>
      </c>
      <c r="E10" s="77">
        <v>446</v>
      </c>
      <c r="F10" s="77">
        <v>484</v>
      </c>
      <c r="G10" s="77">
        <v>461</v>
      </c>
      <c r="H10" s="77">
        <v>477</v>
      </c>
      <c r="I10" s="77">
        <v>450</v>
      </c>
      <c r="J10" s="77">
        <v>438</v>
      </c>
      <c r="K10" s="77">
        <v>446</v>
      </c>
      <c r="L10" s="77">
        <v>432</v>
      </c>
      <c r="M10" s="77">
        <v>419</v>
      </c>
      <c r="O10" s="220"/>
      <c r="P10" s="221"/>
      <c r="Q10" s="221"/>
      <c r="R10" s="221"/>
      <c r="S10" s="221"/>
      <c r="T10" s="222"/>
    </row>
    <row r="11" spans="1:20" s="174" customFormat="1" ht="14.5" thickBot="1" x14ac:dyDescent="0.4">
      <c r="A11" s="264"/>
      <c r="B11" s="83" t="s">
        <v>392</v>
      </c>
      <c r="C11" s="83">
        <v>358</v>
      </c>
      <c r="D11" s="83">
        <v>382</v>
      </c>
      <c r="E11" s="83">
        <v>356</v>
      </c>
      <c r="F11" s="83">
        <v>404</v>
      </c>
      <c r="G11" s="83">
        <v>363</v>
      </c>
      <c r="H11" s="83">
        <v>386</v>
      </c>
      <c r="I11" s="83">
        <v>350</v>
      </c>
      <c r="J11" s="83">
        <v>354</v>
      </c>
      <c r="K11" s="83">
        <v>360</v>
      </c>
      <c r="L11" s="83">
        <v>340</v>
      </c>
      <c r="M11" s="83">
        <v>320</v>
      </c>
      <c r="O11" s="220"/>
      <c r="P11" s="225"/>
      <c r="Q11" s="225"/>
      <c r="R11" s="194"/>
      <c r="S11" s="194"/>
      <c r="T11" s="226"/>
    </row>
    <row r="12" spans="1:20" s="174" customFormat="1" ht="14.5" thickBot="1" x14ac:dyDescent="0.3">
      <c r="A12" s="264"/>
      <c r="B12" s="77" t="s">
        <v>323</v>
      </c>
      <c r="C12" s="77">
        <v>31</v>
      </c>
      <c r="D12" s="77">
        <v>25</v>
      </c>
      <c r="E12" s="77">
        <v>23</v>
      </c>
      <c r="F12" s="77">
        <v>16</v>
      </c>
      <c r="G12" s="77">
        <v>34</v>
      </c>
      <c r="H12" s="77">
        <v>22</v>
      </c>
      <c r="I12" s="77">
        <v>22</v>
      </c>
      <c r="J12" s="77">
        <v>20</v>
      </c>
      <c r="K12" s="77">
        <v>18</v>
      </c>
      <c r="L12" s="77">
        <v>21</v>
      </c>
      <c r="M12" s="77">
        <v>25</v>
      </c>
      <c r="O12" s="220"/>
      <c r="P12" s="225"/>
      <c r="Q12" s="225"/>
      <c r="R12" s="225"/>
      <c r="S12" s="225"/>
      <c r="T12" s="226"/>
    </row>
    <row r="13" spans="1:20" s="174" customFormat="1" ht="14.5" thickBot="1" x14ac:dyDescent="0.3">
      <c r="A13" s="264"/>
      <c r="B13" s="83" t="s">
        <v>393</v>
      </c>
      <c r="C13" s="83">
        <v>34</v>
      </c>
      <c r="D13" s="83">
        <v>44</v>
      </c>
      <c r="E13" s="83">
        <v>33</v>
      </c>
      <c r="F13" s="83">
        <v>26</v>
      </c>
      <c r="G13" s="83">
        <v>28</v>
      </c>
      <c r="H13" s="83">
        <v>44</v>
      </c>
      <c r="I13" s="83">
        <v>42</v>
      </c>
      <c r="J13" s="83">
        <v>29</v>
      </c>
      <c r="K13" s="83">
        <v>30</v>
      </c>
      <c r="L13" s="83">
        <v>36</v>
      </c>
      <c r="M13" s="83">
        <v>30</v>
      </c>
      <c r="O13" s="223"/>
      <c r="P13" s="223"/>
      <c r="Q13" s="223"/>
      <c r="R13" s="223"/>
      <c r="S13" s="223"/>
      <c r="T13" s="223"/>
    </row>
    <row r="14" spans="1:20" s="174" customFormat="1" ht="14.5" thickBot="1" x14ac:dyDescent="0.3">
      <c r="A14" s="266"/>
      <c r="B14" s="77" t="s">
        <v>117</v>
      </c>
      <c r="C14" s="77">
        <v>40</v>
      </c>
      <c r="D14" s="77">
        <v>39</v>
      </c>
      <c r="E14" s="77">
        <v>34</v>
      </c>
      <c r="F14" s="77">
        <v>38</v>
      </c>
      <c r="G14" s="77">
        <v>36</v>
      </c>
      <c r="H14" s="77">
        <v>25</v>
      </c>
      <c r="I14" s="77">
        <v>36</v>
      </c>
      <c r="J14" s="77">
        <v>35</v>
      </c>
      <c r="K14" s="77">
        <v>38</v>
      </c>
      <c r="L14" s="77">
        <v>35</v>
      </c>
      <c r="M14" s="77">
        <v>44</v>
      </c>
      <c r="O14" s="223"/>
      <c r="P14" s="223"/>
      <c r="Q14" s="223"/>
      <c r="R14" s="223"/>
      <c r="S14" s="223"/>
      <c r="T14" s="223"/>
    </row>
    <row r="15" spans="1:20" s="174" customFormat="1" ht="14.5" thickBot="1" x14ac:dyDescent="0.3">
      <c r="A15" s="267" t="s">
        <v>287</v>
      </c>
      <c r="B15" s="77" t="s">
        <v>357</v>
      </c>
      <c r="C15" s="77">
        <v>190</v>
      </c>
      <c r="D15" s="77">
        <v>199</v>
      </c>
      <c r="E15" s="77">
        <v>220</v>
      </c>
      <c r="F15" s="77">
        <v>213</v>
      </c>
      <c r="G15" s="77">
        <v>239</v>
      </c>
      <c r="H15" s="77">
        <v>195</v>
      </c>
      <c r="I15" s="77">
        <v>225</v>
      </c>
      <c r="J15" s="77">
        <v>249</v>
      </c>
      <c r="K15" s="77">
        <v>246</v>
      </c>
      <c r="L15" s="77">
        <v>258</v>
      </c>
      <c r="M15" s="77">
        <v>259</v>
      </c>
      <c r="O15" s="223"/>
      <c r="P15" s="223"/>
      <c r="Q15" s="223"/>
      <c r="R15" s="223"/>
      <c r="S15" s="223"/>
      <c r="T15" s="223"/>
    </row>
    <row r="16" spans="1:20" s="174" customFormat="1" ht="14.5" thickBot="1" x14ac:dyDescent="0.3">
      <c r="A16" s="264"/>
      <c r="B16" s="83" t="s">
        <v>392</v>
      </c>
      <c r="C16" s="83">
        <v>135</v>
      </c>
      <c r="D16" s="83">
        <v>146</v>
      </c>
      <c r="E16" s="83">
        <v>153</v>
      </c>
      <c r="F16" s="83">
        <v>154</v>
      </c>
      <c r="G16" s="83">
        <v>170</v>
      </c>
      <c r="H16" s="83">
        <v>145</v>
      </c>
      <c r="I16" s="83">
        <v>153</v>
      </c>
      <c r="J16" s="83">
        <v>180</v>
      </c>
      <c r="K16" s="83">
        <v>166</v>
      </c>
      <c r="L16" s="83">
        <v>188</v>
      </c>
      <c r="M16" s="83">
        <v>188</v>
      </c>
    </row>
    <row r="17" spans="1:20" s="174" customFormat="1" ht="14.5" thickBot="1" x14ac:dyDescent="0.3">
      <c r="A17" s="264"/>
      <c r="B17" s="77" t="s">
        <v>323</v>
      </c>
      <c r="C17" s="77">
        <v>5</v>
      </c>
      <c r="D17" s="77">
        <v>4</v>
      </c>
      <c r="E17" s="77">
        <v>12</v>
      </c>
      <c r="F17" s="77">
        <v>13</v>
      </c>
      <c r="G17" s="77">
        <v>18</v>
      </c>
      <c r="H17" s="77">
        <v>8</v>
      </c>
      <c r="I17" s="77">
        <v>10</v>
      </c>
      <c r="J17" s="77">
        <v>6</v>
      </c>
      <c r="K17" s="77">
        <v>7</v>
      </c>
      <c r="L17" s="77">
        <v>12</v>
      </c>
      <c r="M17" s="77">
        <v>11</v>
      </c>
    </row>
    <row r="18" spans="1:20" s="174" customFormat="1" ht="14.5" thickBot="1" x14ac:dyDescent="0.3">
      <c r="A18" s="264"/>
      <c r="B18" s="83" t="s">
        <v>393</v>
      </c>
      <c r="C18" s="83">
        <v>19</v>
      </c>
      <c r="D18" s="83">
        <v>24</v>
      </c>
      <c r="E18" s="83">
        <v>23</v>
      </c>
      <c r="F18" s="83">
        <v>18</v>
      </c>
      <c r="G18" s="83">
        <v>25</v>
      </c>
      <c r="H18" s="83">
        <v>15</v>
      </c>
      <c r="I18" s="83">
        <v>35</v>
      </c>
      <c r="J18" s="83">
        <v>29</v>
      </c>
      <c r="K18" s="83">
        <v>18</v>
      </c>
      <c r="L18" s="83">
        <v>25</v>
      </c>
      <c r="M18" s="83">
        <v>24</v>
      </c>
    </row>
    <row r="19" spans="1:20" s="174" customFormat="1" ht="14.5" thickBot="1" x14ac:dyDescent="0.3">
      <c r="A19" s="266"/>
      <c r="B19" s="77" t="s">
        <v>117</v>
      </c>
      <c r="C19" s="77">
        <v>31</v>
      </c>
      <c r="D19" s="77">
        <v>25</v>
      </c>
      <c r="E19" s="77">
        <v>32</v>
      </c>
      <c r="F19" s="77">
        <v>28</v>
      </c>
      <c r="G19" s="77">
        <v>26</v>
      </c>
      <c r="H19" s="77">
        <v>27</v>
      </c>
      <c r="I19" s="77">
        <v>27</v>
      </c>
      <c r="J19" s="77">
        <v>34</v>
      </c>
      <c r="K19" s="77">
        <v>55</v>
      </c>
      <c r="L19" s="77">
        <v>33</v>
      </c>
      <c r="M19" s="77">
        <v>36</v>
      </c>
    </row>
    <row r="20" spans="1:20" s="174" customFormat="1" ht="15.75" customHeight="1" x14ac:dyDescent="0.25"/>
    <row r="21" spans="1:20" s="174" customFormat="1" ht="15.75" customHeight="1" thickBot="1" x14ac:dyDescent="0.3">
      <c r="A21" s="200"/>
      <c r="B21" s="200"/>
    </row>
    <row r="22" spans="1:20" s="174" customFormat="1" ht="14.5" thickBot="1" x14ac:dyDescent="0.3">
      <c r="A22" s="215"/>
      <c r="B22" s="204"/>
      <c r="C22" s="258"/>
      <c r="D22" s="259"/>
      <c r="E22" s="259"/>
      <c r="F22" s="259"/>
      <c r="G22" s="259"/>
      <c r="H22" s="259"/>
      <c r="I22" s="259"/>
      <c r="J22" s="259"/>
      <c r="K22" s="259"/>
      <c r="L22" s="259"/>
      <c r="M22" s="260"/>
    </row>
    <row r="23" spans="1:20" s="174" customFormat="1" ht="14.5" thickBot="1" x14ac:dyDescent="0.3">
      <c r="B23" s="131"/>
      <c r="C23" s="183" t="s">
        <v>394</v>
      </c>
      <c r="D23" s="183" t="s">
        <v>395</v>
      </c>
      <c r="E23" s="183" t="s">
        <v>396</v>
      </c>
      <c r="F23" s="183" t="s">
        <v>397</v>
      </c>
      <c r="G23" s="183" t="s">
        <v>398</v>
      </c>
      <c r="H23" s="183" t="s">
        <v>399</v>
      </c>
      <c r="I23" s="183" t="s">
        <v>400</v>
      </c>
      <c r="J23" s="183" t="s">
        <v>401</v>
      </c>
      <c r="K23" s="183" t="s">
        <v>402</v>
      </c>
      <c r="L23" s="183" t="s">
        <v>403</v>
      </c>
      <c r="M23" s="183" t="s">
        <v>404</v>
      </c>
      <c r="O23" s="213"/>
      <c r="P23" s="213"/>
      <c r="Q23" s="213"/>
      <c r="R23" s="213"/>
      <c r="S23" s="213"/>
      <c r="T23" s="213"/>
    </row>
    <row r="24" spans="1:20" s="174" customFormat="1" ht="15.75" customHeight="1" thickBot="1" x14ac:dyDescent="0.3">
      <c r="A24" s="263" t="s">
        <v>290</v>
      </c>
      <c r="B24" s="77" t="s">
        <v>344</v>
      </c>
      <c r="C24" s="206">
        <f>C6/$C$5*100</f>
        <v>75.497702909647785</v>
      </c>
      <c r="D24" s="206">
        <f>D6/$D$5*100</f>
        <v>76.632801161103046</v>
      </c>
      <c r="E24" s="206">
        <f>E6/$E$5*100</f>
        <v>76.426426426426431</v>
      </c>
      <c r="F24" s="206">
        <f>F6/$F$5*100</f>
        <v>80.0573888091822</v>
      </c>
      <c r="G24" s="206">
        <f>G6/$G$5*100</f>
        <v>76.142857142857139</v>
      </c>
      <c r="H24" s="206">
        <f>H6/$H$5*100</f>
        <v>79.017857142857139</v>
      </c>
      <c r="I24" s="206">
        <f>I6/$I$5*100</f>
        <v>74.518518518518519</v>
      </c>
      <c r="J24" s="206">
        <f>J6/$J$5*100</f>
        <v>77.729257641921407</v>
      </c>
      <c r="K24" s="206">
        <f>K6/$K$5*100</f>
        <v>76.011560693641627</v>
      </c>
      <c r="L24" s="206">
        <f>L6/$L$5*100</f>
        <v>76.521739130434781</v>
      </c>
      <c r="M24" s="206">
        <f>M6/$M$5*100</f>
        <v>74.926253687315636</v>
      </c>
      <c r="O24" s="213"/>
      <c r="P24" s="213"/>
      <c r="Q24" s="213"/>
      <c r="R24" s="213"/>
      <c r="S24" s="213"/>
      <c r="T24" s="213"/>
    </row>
    <row r="25" spans="1:20" s="174" customFormat="1" ht="14.5" thickBot="1" x14ac:dyDescent="0.3">
      <c r="A25" s="264"/>
      <c r="B25" s="83" t="s">
        <v>323</v>
      </c>
      <c r="C25" s="207">
        <f t="shared" ref="C25:C27" si="0">C7/$C$5*100</f>
        <v>5.5130168453292496</v>
      </c>
      <c r="D25" s="207">
        <f t="shared" ref="D25:D27" si="1">D7/$D$5*100</f>
        <v>4.2089985486211905</v>
      </c>
      <c r="E25" s="207">
        <f t="shared" ref="E25:E27" si="2">E7/$E$5*100</f>
        <v>5.2552552552552552</v>
      </c>
      <c r="F25" s="207">
        <f t="shared" ref="F25:F27" si="3">F7/$F$5*100</f>
        <v>4.160688665710186</v>
      </c>
      <c r="G25" s="207">
        <f t="shared" ref="G25:G27" si="4">G7/$G$5*100</f>
        <v>7.4285714285714288</v>
      </c>
      <c r="H25" s="207">
        <f t="shared" ref="H25:H27" si="5">H7/$H$5*100</f>
        <v>4.4642857142857144</v>
      </c>
      <c r="I25" s="207">
        <f t="shared" ref="I25:I27" si="6">I7/$I$5*100</f>
        <v>4.7407407407407405</v>
      </c>
      <c r="J25" s="207">
        <f t="shared" ref="J25:J27" si="7">J7/$J$5*100</f>
        <v>3.7845705967976713</v>
      </c>
      <c r="K25" s="207">
        <f t="shared" ref="K25:K27" si="8">K7/$K$5*100</f>
        <v>3.6127167630057806</v>
      </c>
      <c r="L25" s="207">
        <f t="shared" ref="L25:L27" si="9">L7/$L$5*100</f>
        <v>4.7826086956521738</v>
      </c>
      <c r="M25" s="207">
        <f t="shared" ref="M25:M27" si="10">M7/$M$5*100</f>
        <v>5.3097345132743365</v>
      </c>
      <c r="O25" s="213"/>
      <c r="P25" s="213"/>
      <c r="Q25" s="213"/>
      <c r="R25" s="213"/>
      <c r="S25" s="213"/>
      <c r="T25" s="213"/>
    </row>
    <row r="26" spans="1:20" s="174" customFormat="1" ht="14.5" thickBot="1" x14ac:dyDescent="0.3">
      <c r="A26" s="264"/>
      <c r="B26" s="77" t="s">
        <v>406</v>
      </c>
      <c r="C26" s="206">
        <f t="shared" si="0"/>
        <v>8.1163859111791741</v>
      </c>
      <c r="D26" s="206">
        <f t="shared" si="1"/>
        <v>9.8693759071117562</v>
      </c>
      <c r="E26" s="206">
        <f t="shared" si="2"/>
        <v>8.408408408408409</v>
      </c>
      <c r="F26" s="206">
        <f t="shared" si="3"/>
        <v>6.3127690100430414</v>
      </c>
      <c r="G26" s="206">
        <f t="shared" si="4"/>
        <v>7.5714285714285721</v>
      </c>
      <c r="H26" s="206">
        <f t="shared" si="5"/>
        <v>8.7797619047619033</v>
      </c>
      <c r="I26" s="206">
        <f t="shared" si="6"/>
        <v>11.407407407407408</v>
      </c>
      <c r="J26" s="206">
        <f t="shared" si="7"/>
        <v>8.4425036390101891</v>
      </c>
      <c r="K26" s="206">
        <f t="shared" si="8"/>
        <v>6.9364161849710975</v>
      </c>
      <c r="L26" s="206">
        <f t="shared" si="9"/>
        <v>8.8405797101449277</v>
      </c>
      <c r="M26" s="206">
        <f t="shared" si="10"/>
        <v>7.9646017699115044</v>
      </c>
      <c r="O26" s="213"/>
      <c r="P26" s="213"/>
      <c r="Q26" s="213"/>
      <c r="R26" s="213"/>
      <c r="S26" s="213"/>
      <c r="T26" s="213"/>
    </row>
    <row r="27" spans="1:20" s="174" customFormat="1" ht="14.5" thickBot="1" x14ac:dyDescent="0.3">
      <c r="A27" s="265"/>
      <c r="B27" s="83" t="s">
        <v>117</v>
      </c>
      <c r="C27" s="207">
        <f t="shared" si="0"/>
        <v>10.872894333843798</v>
      </c>
      <c r="D27" s="207">
        <f t="shared" si="1"/>
        <v>9.2888243831640054</v>
      </c>
      <c r="E27" s="207">
        <f t="shared" si="2"/>
        <v>9.9099099099099099</v>
      </c>
      <c r="F27" s="207">
        <f t="shared" si="3"/>
        <v>9.469153515064562</v>
      </c>
      <c r="G27" s="207">
        <f t="shared" si="4"/>
        <v>8.8571428571428559</v>
      </c>
      <c r="H27" s="207">
        <f t="shared" si="5"/>
        <v>7.7380952380952381</v>
      </c>
      <c r="I27" s="207">
        <f t="shared" si="6"/>
        <v>9.3333333333333339</v>
      </c>
      <c r="J27" s="207">
        <f t="shared" si="7"/>
        <v>10.043668122270741</v>
      </c>
      <c r="K27" s="207">
        <f t="shared" si="8"/>
        <v>13.439306358381502</v>
      </c>
      <c r="L27" s="207">
        <f t="shared" si="9"/>
        <v>9.8550724637681171</v>
      </c>
      <c r="M27" s="207">
        <f t="shared" si="10"/>
        <v>11.799410029498524</v>
      </c>
      <c r="O27" s="213"/>
      <c r="P27" s="213"/>
      <c r="Q27" s="213"/>
      <c r="R27" s="213"/>
      <c r="S27" s="213"/>
      <c r="T27" s="213"/>
    </row>
    <row r="28" spans="1:20" s="174" customFormat="1" ht="15.75" customHeight="1" thickBot="1" x14ac:dyDescent="0.3">
      <c r="A28" s="263" t="s">
        <v>285</v>
      </c>
      <c r="B28" s="77" t="s">
        <v>344</v>
      </c>
      <c r="C28" s="206">
        <f>C11/$C$10*100</f>
        <v>77.321814254859618</v>
      </c>
      <c r="D28" s="206">
        <f>D11/$D$10*100</f>
        <v>77.959183673469397</v>
      </c>
      <c r="E28" s="206">
        <f>E11/$E$10*100</f>
        <v>79.820627802690581</v>
      </c>
      <c r="F28" s="206">
        <f>F11/$F$10*100</f>
        <v>83.471074380165291</v>
      </c>
      <c r="G28" s="206">
        <f>G11/$G$10*100</f>
        <v>78.741865509761382</v>
      </c>
      <c r="H28" s="206">
        <f>H11/$H$10*100</f>
        <v>80.922431865828088</v>
      </c>
      <c r="I28" s="206">
        <f>I11/$I$10*100</f>
        <v>77.777777777777786</v>
      </c>
      <c r="J28" s="206">
        <f>J11/$J$10*100</f>
        <v>80.821917808219183</v>
      </c>
      <c r="K28" s="206">
        <f>K11/$K$10*100</f>
        <v>80.717488789237663</v>
      </c>
      <c r="L28" s="206">
        <f>L11/$L$10*100</f>
        <v>78.703703703703709</v>
      </c>
      <c r="M28" s="206">
        <f>M11/$M$10*100</f>
        <v>76.372315035799517</v>
      </c>
      <c r="O28" s="213"/>
      <c r="P28" s="213"/>
      <c r="Q28" s="213"/>
      <c r="R28" s="213"/>
      <c r="S28" s="213"/>
      <c r="T28" s="213"/>
    </row>
    <row r="29" spans="1:20" s="174" customFormat="1" ht="14.5" thickBot="1" x14ac:dyDescent="0.3">
      <c r="A29" s="264"/>
      <c r="B29" s="83" t="s">
        <v>323</v>
      </c>
      <c r="C29" s="207">
        <f t="shared" ref="C29:C31" si="11">C12/$C$10*100</f>
        <v>6.6954643628509727</v>
      </c>
      <c r="D29" s="207">
        <f t="shared" ref="D29:D31" si="12">D12/$D$10*100</f>
        <v>5.1020408163265305</v>
      </c>
      <c r="E29" s="207">
        <f t="shared" ref="E29:E31" si="13">E12/$E$10*100</f>
        <v>5.1569506726457401</v>
      </c>
      <c r="F29" s="207">
        <f t="shared" ref="F29:F31" si="14">F12/$F$10*100</f>
        <v>3.3057851239669422</v>
      </c>
      <c r="G29" s="207">
        <f t="shared" ref="G29:G31" si="15">G12/$G$10*100</f>
        <v>7.3752711496746199</v>
      </c>
      <c r="H29" s="207">
        <f t="shared" ref="H29:H31" si="16">H12/$H$10*100</f>
        <v>4.6121593291404608</v>
      </c>
      <c r="I29" s="207">
        <f t="shared" ref="I29:I31" si="17">I12/$I$10*100</f>
        <v>4.8888888888888893</v>
      </c>
      <c r="J29" s="207">
        <f t="shared" ref="J29:J31" si="18">J12/$J$10*100</f>
        <v>4.5662100456620998</v>
      </c>
      <c r="K29" s="207">
        <f t="shared" ref="K29:K31" si="19">K12/$K$10*100</f>
        <v>4.0358744394618835</v>
      </c>
      <c r="L29" s="207">
        <f t="shared" ref="L29:L31" si="20">L12/$L$10*100</f>
        <v>4.8611111111111116</v>
      </c>
      <c r="M29" s="207">
        <f t="shared" ref="M29:M31" si="21">M12/$M$10*100</f>
        <v>5.9665871121718377</v>
      </c>
      <c r="O29" s="213"/>
      <c r="P29" s="213"/>
      <c r="Q29" s="213"/>
      <c r="R29" s="213"/>
      <c r="S29" s="213"/>
      <c r="T29" s="213"/>
    </row>
    <row r="30" spans="1:20" s="174" customFormat="1" ht="14.5" thickBot="1" x14ac:dyDescent="0.3">
      <c r="A30" s="264"/>
      <c r="B30" s="77" t="s">
        <v>406</v>
      </c>
      <c r="C30" s="206">
        <f t="shared" si="11"/>
        <v>7.3434125269978408</v>
      </c>
      <c r="D30" s="206">
        <f t="shared" si="12"/>
        <v>8.9795918367346932</v>
      </c>
      <c r="E30" s="206">
        <f t="shared" si="13"/>
        <v>7.3991031390134534</v>
      </c>
      <c r="F30" s="206">
        <f t="shared" si="14"/>
        <v>5.3719008264462813</v>
      </c>
      <c r="G30" s="206">
        <f t="shared" si="15"/>
        <v>6.0737527114967458</v>
      </c>
      <c r="H30" s="206">
        <f t="shared" si="16"/>
        <v>9.2243186582809216</v>
      </c>
      <c r="I30" s="206">
        <f t="shared" si="17"/>
        <v>9.3333333333333339</v>
      </c>
      <c r="J30" s="206">
        <f t="shared" si="18"/>
        <v>6.6210045662100452</v>
      </c>
      <c r="K30" s="206">
        <f t="shared" si="19"/>
        <v>6.7264573991031389</v>
      </c>
      <c r="L30" s="206">
        <f t="shared" si="20"/>
        <v>8.3333333333333321</v>
      </c>
      <c r="M30" s="206">
        <f t="shared" si="21"/>
        <v>7.1599045346062056</v>
      </c>
      <c r="O30" s="213"/>
      <c r="P30" s="213"/>
      <c r="Q30" s="213"/>
      <c r="R30" s="213"/>
      <c r="S30" s="213"/>
      <c r="T30" s="213"/>
    </row>
    <row r="31" spans="1:20" s="174" customFormat="1" ht="14.5" thickBot="1" x14ac:dyDescent="0.3">
      <c r="A31" s="264"/>
      <c r="B31" s="83" t="s">
        <v>117</v>
      </c>
      <c r="C31" s="207">
        <f t="shared" si="11"/>
        <v>8.639308855291576</v>
      </c>
      <c r="D31" s="207">
        <f t="shared" si="12"/>
        <v>7.9591836734693873</v>
      </c>
      <c r="E31" s="207">
        <f t="shared" si="13"/>
        <v>7.623318385650224</v>
      </c>
      <c r="F31" s="207">
        <f t="shared" si="14"/>
        <v>7.8512396694214877</v>
      </c>
      <c r="G31" s="207">
        <f t="shared" si="15"/>
        <v>7.809110629067245</v>
      </c>
      <c r="H31" s="207">
        <f t="shared" si="16"/>
        <v>5.2410901467505235</v>
      </c>
      <c r="I31" s="207">
        <f t="shared" si="17"/>
        <v>8</v>
      </c>
      <c r="J31" s="207">
        <f t="shared" si="18"/>
        <v>7.9908675799086755</v>
      </c>
      <c r="K31" s="207">
        <f t="shared" si="19"/>
        <v>8.5201793721973083</v>
      </c>
      <c r="L31" s="207">
        <f t="shared" si="20"/>
        <v>8.1018518518518512</v>
      </c>
      <c r="M31" s="207">
        <f t="shared" si="21"/>
        <v>10.501193317422434</v>
      </c>
      <c r="O31" s="213"/>
      <c r="P31" s="213"/>
      <c r="Q31" s="213"/>
      <c r="R31" s="213"/>
      <c r="S31" s="213"/>
      <c r="T31" s="213"/>
    </row>
    <row r="32" spans="1:20" s="174" customFormat="1" ht="15.75" customHeight="1" thickBot="1" x14ac:dyDescent="0.3">
      <c r="A32" s="263" t="s">
        <v>288</v>
      </c>
      <c r="B32" s="77" t="s">
        <v>344</v>
      </c>
      <c r="C32" s="206">
        <f>C16/$C$15*100</f>
        <v>71.05263157894737</v>
      </c>
      <c r="D32" s="206">
        <f>D16/$D$15*100</f>
        <v>73.366834170854261</v>
      </c>
      <c r="E32" s="206">
        <f>E16/$E$15*100</f>
        <v>69.545454545454547</v>
      </c>
      <c r="F32" s="206">
        <f>F16/$F$15*100</f>
        <v>72.300469483568079</v>
      </c>
      <c r="G32" s="206">
        <f>G16/$G$15*100</f>
        <v>71.129707112970706</v>
      </c>
      <c r="H32" s="206">
        <f>H16/$H$15*100</f>
        <v>74.358974358974365</v>
      </c>
      <c r="I32" s="206">
        <f>I16/$I$15*100</f>
        <v>68</v>
      </c>
      <c r="J32" s="206">
        <f>J16/$J$15*100</f>
        <v>72.289156626506028</v>
      </c>
      <c r="K32" s="206">
        <f>K16/$K$15*100</f>
        <v>67.479674796747972</v>
      </c>
      <c r="L32" s="206">
        <f>L16/$L$15*100</f>
        <v>72.868217054263567</v>
      </c>
      <c r="M32" s="206">
        <f>M16/$M$15*100</f>
        <v>72.586872586872587</v>
      </c>
      <c r="O32" s="213"/>
      <c r="P32" s="213"/>
      <c r="Q32" s="213"/>
      <c r="R32" s="213"/>
      <c r="S32" s="213"/>
      <c r="T32" s="213"/>
    </row>
    <row r="33" spans="1:20" s="174" customFormat="1" ht="14.5" thickBot="1" x14ac:dyDescent="0.3">
      <c r="A33" s="264"/>
      <c r="B33" s="83" t="s">
        <v>323</v>
      </c>
      <c r="C33" s="207">
        <f t="shared" ref="C33:C35" si="22">C17/$C$15*100</f>
        <v>2.6315789473684208</v>
      </c>
      <c r="D33" s="207">
        <f t="shared" ref="D33:D35" si="23">D17/$D$15*100</f>
        <v>2.0100502512562812</v>
      </c>
      <c r="E33" s="207">
        <f t="shared" ref="E33:E35" si="24">E17/$E$15*100</f>
        <v>5.4545454545454541</v>
      </c>
      <c r="F33" s="207">
        <f t="shared" ref="F33:F35" si="25">F17/$F$15*100</f>
        <v>6.103286384976526</v>
      </c>
      <c r="G33" s="207">
        <f t="shared" ref="G33:G35" si="26">G17/$G$15*100</f>
        <v>7.5313807531380759</v>
      </c>
      <c r="H33" s="207">
        <f t="shared" ref="H33:H35" si="27">H17/$H$15*100</f>
        <v>4.1025641025641022</v>
      </c>
      <c r="I33" s="207">
        <f t="shared" ref="I33:I35" si="28">I17/$I$15*100</f>
        <v>4.4444444444444446</v>
      </c>
      <c r="J33" s="207">
        <f t="shared" ref="J33:J35" si="29">J17/$J$15*100</f>
        <v>2.4096385542168677</v>
      </c>
      <c r="K33" s="207">
        <f t="shared" ref="K33:K35" si="30">K17/$K$15*100</f>
        <v>2.8455284552845526</v>
      </c>
      <c r="L33" s="207">
        <f t="shared" ref="L33:L35" si="31">L17/$L$15*100</f>
        <v>4.6511627906976747</v>
      </c>
      <c r="M33" s="207">
        <f t="shared" ref="M33:M35" si="32">M17/$M$15*100</f>
        <v>4.2471042471042466</v>
      </c>
      <c r="O33" s="213"/>
      <c r="P33" s="213"/>
      <c r="Q33" s="213"/>
      <c r="R33" s="213"/>
      <c r="S33" s="213"/>
      <c r="T33" s="213"/>
    </row>
    <row r="34" spans="1:20" s="174" customFormat="1" ht="14.5" thickBot="1" x14ac:dyDescent="0.3">
      <c r="A34" s="264"/>
      <c r="B34" s="227" t="s">
        <v>406</v>
      </c>
      <c r="C34" s="206">
        <f t="shared" si="22"/>
        <v>10</v>
      </c>
      <c r="D34" s="206">
        <f t="shared" si="23"/>
        <v>12.060301507537687</v>
      </c>
      <c r="E34" s="206">
        <f t="shared" si="24"/>
        <v>10.454545454545453</v>
      </c>
      <c r="F34" s="206">
        <f t="shared" si="25"/>
        <v>8.4507042253521121</v>
      </c>
      <c r="G34" s="206">
        <f t="shared" si="26"/>
        <v>10.460251046025103</v>
      </c>
      <c r="H34" s="206">
        <f t="shared" si="27"/>
        <v>7.6923076923076925</v>
      </c>
      <c r="I34" s="206">
        <f t="shared" si="28"/>
        <v>15.555555555555555</v>
      </c>
      <c r="J34" s="206">
        <f t="shared" si="29"/>
        <v>11.646586345381527</v>
      </c>
      <c r="K34" s="206">
        <f t="shared" si="30"/>
        <v>7.3170731707317067</v>
      </c>
      <c r="L34" s="206">
        <f t="shared" si="31"/>
        <v>9.6899224806201563</v>
      </c>
      <c r="M34" s="206">
        <f t="shared" si="32"/>
        <v>9.2664092664092657</v>
      </c>
      <c r="O34" s="213"/>
      <c r="P34" s="213"/>
      <c r="Q34" s="213"/>
      <c r="R34" s="213"/>
      <c r="S34" s="213"/>
      <c r="T34" s="213"/>
    </row>
    <row r="35" spans="1:20" s="174" customFormat="1" ht="14.5" thickBot="1" x14ac:dyDescent="0.3">
      <c r="A35" s="265"/>
      <c r="B35" s="228" t="s">
        <v>117</v>
      </c>
      <c r="C35" s="207">
        <f t="shared" si="22"/>
        <v>16.315789473684212</v>
      </c>
      <c r="D35" s="207">
        <f t="shared" si="23"/>
        <v>12.562814070351758</v>
      </c>
      <c r="E35" s="207">
        <f t="shared" si="24"/>
        <v>14.545454545454545</v>
      </c>
      <c r="F35" s="207">
        <f t="shared" si="25"/>
        <v>13.145539906103288</v>
      </c>
      <c r="G35" s="207">
        <f t="shared" si="26"/>
        <v>10.87866108786611</v>
      </c>
      <c r="H35" s="207">
        <f t="shared" si="27"/>
        <v>13.846153846153847</v>
      </c>
      <c r="I35" s="207">
        <f t="shared" si="28"/>
        <v>12</v>
      </c>
      <c r="J35" s="207">
        <f t="shared" si="29"/>
        <v>13.654618473895583</v>
      </c>
      <c r="K35" s="207">
        <f t="shared" si="30"/>
        <v>22.35772357723577</v>
      </c>
      <c r="L35" s="207">
        <f t="shared" si="31"/>
        <v>12.790697674418606</v>
      </c>
      <c r="M35" s="207">
        <f t="shared" si="32"/>
        <v>13.8996138996139</v>
      </c>
      <c r="O35" s="213"/>
      <c r="P35" s="213"/>
      <c r="Q35" s="213"/>
      <c r="R35" s="213"/>
      <c r="S35" s="213"/>
      <c r="T35" s="213"/>
    </row>
    <row r="36" spans="1:20" s="174" customFormat="1" ht="15.75" customHeight="1" x14ac:dyDescent="0.25">
      <c r="O36" s="213"/>
      <c r="P36" s="213"/>
      <c r="Q36" s="213"/>
      <c r="R36" s="213"/>
      <c r="S36" s="213"/>
      <c r="T36" s="213"/>
    </row>
    <row r="37" spans="1:20" s="174" customFormat="1" ht="30.75" customHeight="1" x14ac:dyDescent="0.25">
      <c r="O37" s="213"/>
      <c r="P37" s="213"/>
      <c r="Q37" s="213"/>
      <c r="R37" s="213"/>
      <c r="S37" s="213"/>
      <c r="T37" s="213"/>
    </row>
    <row r="38" spans="1:20" s="174" customFormat="1" ht="10.5" customHeight="1" x14ac:dyDescent="0.25">
      <c r="O38" s="213"/>
      <c r="P38" s="213"/>
      <c r="Q38" s="213"/>
      <c r="R38" s="213"/>
      <c r="S38" s="213"/>
      <c r="T38" s="213"/>
    </row>
    <row r="39" spans="1:20" s="174" customFormat="1" x14ac:dyDescent="0.25">
      <c r="O39" s="213"/>
      <c r="P39" s="213"/>
      <c r="Q39" s="213"/>
      <c r="R39" s="213"/>
      <c r="S39" s="213"/>
      <c r="T39" s="213"/>
    </row>
    <row r="40" spans="1:20" s="174" customFormat="1" x14ac:dyDescent="0.25">
      <c r="O40" s="213"/>
      <c r="P40" s="213"/>
      <c r="Q40" s="213"/>
      <c r="R40" s="213"/>
      <c r="S40" s="213"/>
      <c r="T40" s="213"/>
    </row>
    <row r="41" spans="1:20" s="174" customFormat="1" x14ac:dyDescent="0.25">
      <c r="O41" s="213"/>
      <c r="P41" s="213"/>
      <c r="Q41" s="213"/>
      <c r="R41" s="213"/>
      <c r="S41" s="213"/>
      <c r="T41" s="213"/>
    </row>
    <row r="42" spans="1:20" s="174" customFormat="1" x14ac:dyDescent="0.25">
      <c r="O42" s="213"/>
      <c r="P42" s="213"/>
      <c r="Q42" s="213"/>
      <c r="R42" s="213"/>
      <c r="S42" s="213"/>
      <c r="T42" s="213"/>
    </row>
    <row r="43" spans="1:20" s="174" customFormat="1" x14ac:dyDescent="0.25">
      <c r="O43" s="213"/>
      <c r="P43" s="213"/>
      <c r="Q43" s="213"/>
      <c r="R43" s="213"/>
      <c r="S43" s="213"/>
      <c r="T43" s="213"/>
    </row>
    <row r="44" spans="1:20" s="174" customFormat="1" x14ac:dyDescent="0.25">
      <c r="O44" s="213"/>
      <c r="P44" s="213"/>
      <c r="Q44" s="213"/>
      <c r="R44" s="213"/>
      <c r="S44" s="213"/>
      <c r="T44" s="213"/>
    </row>
    <row r="45" spans="1:20" s="174" customFormat="1" x14ac:dyDescent="0.25">
      <c r="O45" s="213"/>
      <c r="P45" s="213"/>
      <c r="Q45" s="213"/>
      <c r="R45" s="213"/>
      <c r="S45" s="213"/>
      <c r="T45" s="213"/>
    </row>
    <row r="46" spans="1:20" s="174" customFormat="1" x14ac:dyDescent="0.25">
      <c r="O46" s="213"/>
      <c r="P46" s="213"/>
      <c r="Q46" s="213"/>
      <c r="R46" s="213"/>
      <c r="S46" s="213"/>
      <c r="T46" s="213"/>
    </row>
    <row r="47" spans="1:20" s="174" customFormat="1" x14ac:dyDescent="0.25">
      <c r="O47" s="213"/>
      <c r="P47" s="213"/>
      <c r="Q47" s="213"/>
      <c r="R47" s="213"/>
      <c r="S47" s="213"/>
      <c r="T47" s="213"/>
    </row>
    <row r="48" spans="1:20" s="174" customFormat="1" x14ac:dyDescent="0.25">
      <c r="O48" s="213"/>
      <c r="P48" s="213"/>
      <c r="Q48" s="213"/>
      <c r="R48" s="213"/>
      <c r="S48" s="213"/>
      <c r="T48" s="213"/>
    </row>
    <row r="49" spans="15:20" s="174" customFormat="1" x14ac:dyDescent="0.25">
      <c r="O49" s="213"/>
      <c r="P49" s="213"/>
      <c r="Q49" s="213"/>
      <c r="R49" s="213"/>
      <c r="S49" s="213"/>
      <c r="T49" s="213"/>
    </row>
    <row r="50" spans="15:20" s="174" customFormat="1" x14ac:dyDescent="0.25">
      <c r="O50" s="213"/>
      <c r="P50" s="213"/>
      <c r="Q50" s="213"/>
      <c r="R50" s="213"/>
      <c r="S50" s="213"/>
      <c r="T50" s="213"/>
    </row>
  </sheetData>
  <mergeCells count="8">
    <mergeCell ref="A28:A31"/>
    <mergeCell ref="A32:A35"/>
    <mergeCell ref="C3:M3"/>
    <mergeCell ref="A5:A9"/>
    <mergeCell ref="A10:A14"/>
    <mergeCell ref="A15:A19"/>
    <mergeCell ref="C22:M22"/>
    <mergeCell ref="A24:A27"/>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0424C-AAD6-462D-9189-C0E5ED9BF506}">
  <dimension ref="A1:AF49"/>
  <sheetViews>
    <sheetView workbookViewId="0"/>
  </sheetViews>
  <sheetFormatPr defaultColWidth="9.1796875" defaultRowHeight="12.5" x14ac:dyDescent="0.25"/>
  <cols>
    <col min="1" max="1" width="9.1796875" style="213"/>
    <col min="2" max="2" width="25.81640625" style="213" customWidth="1"/>
    <col min="3" max="20" width="9.1796875" style="213"/>
    <col min="21" max="21" width="17" style="213" bestFit="1" customWidth="1"/>
    <col min="22" max="22" width="11.453125" style="213" bestFit="1" customWidth="1"/>
    <col min="23" max="16384" width="9.1796875" style="213"/>
  </cols>
  <sheetData>
    <row r="1" spans="1:32" s="174" customFormat="1" ht="14" x14ac:dyDescent="0.3">
      <c r="A1" s="18" t="s">
        <v>425</v>
      </c>
      <c r="I1" s="229"/>
    </row>
    <row r="2" spans="1:32" s="174" customFormat="1" ht="12" thickBot="1" x14ac:dyDescent="0.3">
      <c r="A2" s="200"/>
      <c r="B2" s="175"/>
      <c r="C2" s="178"/>
      <c r="D2" s="176"/>
      <c r="E2" s="176"/>
      <c r="F2" s="176"/>
      <c r="G2" s="176"/>
      <c r="I2" s="175"/>
      <c r="J2" s="176"/>
      <c r="K2" s="177"/>
      <c r="L2" s="178"/>
      <c r="M2" s="176"/>
      <c r="N2" s="176"/>
      <c r="O2" s="176"/>
      <c r="P2" s="176"/>
      <c r="Q2" s="176"/>
      <c r="R2" s="176"/>
    </row>
    <row r="3" spans="1:32" s="174" customFormat="1" ht="14.5" thickBot="1" x14ac:dyDescent="0.3">
      <c r="A3" s="203"/>
      <c r="B3" s="67"/>
      <c r="C3" s="259"/>
      <c r="D3" s="259"/>
      <c r="E3" s="259"/>
      <c r="F3" s="259"/>
      <c r="G3" s="259"/>
      <c r="I3" s="180"/>
      <c r="J3" s="176"/>
      <c r="K3" s="176"/>
      <c r="L3" s="176"/>
      <c r="M3" s="185"/>
      <c r="N3" s="176"/>
      <c r="O3" s="176"/>
      <c r="P3" s="176"/>
      <c r="Q3" s="176"/>
      <c r="R3" s="176"/>
      <c r="S3" s="180"/>
      <c r="T3" s="180"/>
      <c r="U3" s="176"/>
      <c r="V3" s="176"/>
      <c r="W3" s="176"/>
      <c r="X3" s="176"/>
      <c r="Y3" s="176"/>
    </row>
    <row r="4" spans="1:32" s="174" customFormat="1" ht="14.5" thickBot="1" x14ac:dyDescent="0.3">
      <c r="A4" s="216"/>
      <c r="B4" s="67"/>
      <c r="C4" s="183" t="s">
        <v>391</v>
      </c>
      <c r="D4" s="183" t="s">
        <v>50</v>
      </c>
      <c r="E4" s="183" t="s">
        <v>51</v>
      </c>
      <c r="F4" s="183" t="s">
        <v>52</v>
      </c>
      <c r="G4" s="183" t="s">
        <v>53</v>
      </c>
      <c r="I4" s="176"/>
      <c r="J4" s="176"/>
      <c r="K4" s="176"/>
      <c r="L4" s="176"/>
      <c r="M4" s="185"/>
      <c r="O4" s="176"/>
      <c r="P4" s="176"/>
      <c r="Q4" s="176"/>
      <c r="R4" s="176"/>
      <c r="S4" s="176"/>
      <c r="T4" s="176"/>
      <c r="U4" s="176"/>
      <c r="V4" s="176"/>
      <c r="W4" s="176"/>
      <c r="X4" s="185"/>
      <c r="Y4" s="176"/>
    </row>
    <row r="5" spans="1:32" s="174" customFormat="1" ht="14.5" thickBot="1" x14ac:dyDescent="0.3">
      <c r="A5" s="264" t="s">
        <v>289</v>
      </c>
      <c r="B5" s="77" t="s">
        <v>357</v>
      </c>
      <c r="C5" s="77">
        <v>2976</v>
      </c>
      <c r="D5" s="77">
        <v>3358</v>
      </c>
      <c r="E5" s="77">
        <v>3633</v>
      </c>
      <c r="F5" s="77">
        <v>3801</v>
      </c>
      <c r="G5" s="77">
        <v>3889</v>
      </c>
      <c r="I5" s="186"/>
      <c r="J5" s="199"/>
      <c r="K5" s="199"/>
      <c r="L5" s="199"/>
      <c r="M5" s="230"/>
      <c r="N5" s="230"/>
      <c r="O5" s="192"/>
      <c r="P5" s="231"/>
      <c r="Q5" s="231"/>
      <c r="R5" s="231"/>
      <c r="S5" s="186"/>
      <c r="T5" s="189"/>
      <c r="U5" s="190"/>
      <c r="V5" s="190"/>
      <c r="W5" s="190"/>
      <c r="X5" s="191"/>
      <c r="Y5" s="192"/>
    </row>
    <row r="6" spans="1:32" s="174" customFormat="1" ht="14.5" thickBot="1" x14ac:dyDescent="0.3">
      <c r="A6" s="264"/>
      <c r="B6" s="83" t="s">
        <v>392</v>
      </c>
      <c r="C6" s="83">
        <v>2021</v>
      </c>
      <c r="D6" s="83">
        <v>2403</v>
      </c>
      <c r="E6" s="83">
        <v>2568</v>
      </c>
      <c r="F6" s="83">
        <v>2769</v>
      </c>
      <c r="G6" s="83">
        <v>2788</v>
      </c>
      <c r="I6" s="186"/>
      <c r="J6" s="199"/>
      <c r="K6" s="199"/>
      <c r="L6" s="199"/>
      <c r="M6" s="230"/>
      <c r="N6" s="230"/>
      <c r="O6" s="192"/>
      <c r="P6" s="231"/>
      <c r="Q6" s="231"/>
      <c r="R6" s="231"/>
      <c r="S6" s="186"/>
      <c r="T6" s="189"/>
      <c r="U6" s="190"/>
      <c r="V6" s="190"/>
      <c r="W6" s="190"/>
      <c r="X6" s="191"/>
      <c r="Y6" s="192"/>
    </row>
    <row r="7" spans="1:32" s="174" customFormat="1" ht="14.5" thickBot="1" x14ac:dyDescent="0.3">
      <c r="A7" s="264"/>
      <c r="B7" s="77" t="s">
        <v>323</v>
      </c>
      <c r="C7" s="77">
        <v>85</v>
      </c>
      <c r="D7" s="77">
        <v>73</v>
      </c>
      <c r="E7" s="77">
        <v>88</v>
      </c>
      <c r="F7" s="77">
        <v>107</v>
      </c>
      <c r="G7" s="77">
        <v>110</v>
      </c>
      <c r="I7" s="186"/>
      <c r="J7" s="199"/>
      <c r="K7" s="199"/>
      <c r="L7" s="199"/>
      <c r="M7" s="230"/>
      <c r="N7" s="230"/>
      <c r="O7" s="192"/>
      <c r="P7" s="231"/>
      <c r="Q7" s="231"/>
      <c r="R7" s="231"/>
      <c r="S7" s="186"/>
      <c r="T7" s="189"/>
      <c r="U7" s="190"/>
      <c r="V7" s="190"/>
      <c r="W7" s="190"/>
      <c r="X7" s="191"/>
      <c r="Y7" s="192"/>
    </row>
    <row r="8" spans="1:32" s="174" customFormat="1" ht="14.5" thickBot="1" x14ac:dyDescent="0.3">
      <c r="A8" s="264"/>
      <c r="B8" s="83" t="s">
        <v>393</v>
      </c>
      <c r="C8" s="83">
        <v>118</v>
      </c>
      <c r="D8" s="83">
        <v>164</v>
      </c>
      <c r="E8" s="83">
        <v>168</v>
      </c>
      <c r="F8" s="83">
        <v>188</v>
      </c>
      <c r="G8" s="83">
        <v>180</v>
      </c>
      <c r="I8" s="186"/>
      <c r="J8" s="199"/>
      <c r="K8" s="199"/>
      <c r="L8" s="199"/>
      <c r="M8" s="230"/>
      <c r="N8" s="230"/>
      <c r="O8" s="192"/>
      <c r="P8" s="231"/>
      <c r="Q8" s="231"/>
      <c r="R8" s="231"/>
      <c r="S8" s="186"/>
      <c r="T8" s="189"/>
      <c r="U8" s="190"/>
      <c r="V8" s="190"/>
      <c r="W8" s="190"/>
      <c r="X8" s="191"/>
      <c r="Y8" s="192"/>
    </row>
    <row r="9" spans="1:32" s="174" customFormat="1" ht="14.5" thickBot="1" x14ac:dyDescent="0.3">
      <c r="A9" s="266"/>
      <c r="B9" s="77" t="s">
        <v>117</v>
      </c>
      <c r="C9" s="77">
        <v>752</v>
      </c>
      <c r="D9" s="77">
        <v>718</v>
      </c>
      <c r="E9" s="77">
        <v>809</v>
      </c>
      <c r="F9" s="77">
        <v>737</v>
      </c>
      <c r="G9" s="77">
        <v>811</v>
      </c>
      <c r="I9" s="186"/>
      <c r="J9" s="199"/>
      <c r="K9" s="199"/>
      <c r="L9" s="199"/>
      <c r="M9" s="230"/>
      <c r="N9" s="230"/>
      <c r="O9" s="192"/>
      <c r="P9" s="231"/>
      <c r="Q9" s="231"/>
      <c r="R9" s="231"/>
      <c r="S9" s="186"/>
      <c r="T9" s="189"/>
      <c r="U9" s="190"/>
      <c r="V9" s="190"/>
      <c r="W9" s="190"/>
      <c r="X9" s="191"/>
      <c r="Y9" s="192"/>
    </row>
    <row r="10" spans="1:32" s="174" customFormat="1" ht="14.5" thickBot="1" x14ac:dyDescent="0.3">
      <c r="A10" s="267" t="s">
        <v>310</v>
      </c>
      <c r="B10" s="77" t="s">
        <v>357</v>
      </c>
      <c r="C10" s="77">
        <v>2766</v>
      </c>
      <c r="D10" s="77">
        <v>3133</v>
      </c>
      <c r="E10" s="77">
        <v>3355</v>
      </c>
      <c r="F10" s="77">
        <v>3486</v>
      </c>
      <c r="G10" s="77">
        <v>3587</v>
      </c>
      <c r="I10" s="186"/>
      <c r="J10" s="199"/>
      <c r="K10" s="199"/>
      <c r="L10" s="199"/>
      <c r="M10" s="230"/>
      <c r="N10" s="230"/>
      <c r="O10" s="192"/>
      <c r="P10" s="231"/>
      <c r="Q10" s="231"/>
      <c r="R10" s="231"/>
      <c r="S10" s="186"/>
      <c r="T10" s="189"/>
      <c r="U10" s="190"/>
      <c r="V10" s="190"/>
      <c r="W10" s="190"/>
      <c r="X10" s="191"/>
      <c r="Y10" s="192"/>
    </row>
    <row r="11" spans="1:32" s="174" customFormat="1" ht="14.5" thickBot="1" x14ac:dyDescent="0.4">
      <c r="A11" s="264"/>
      <c r="B11" s="83" t="s">
        <v>392</v>
      </c>
      <c r="C11" s="83">
        <v>1938</v>
      </c>
      <c r="D11" s="83">
        <v>2289</v>
      </c>
      <c r="E11" s="83">
        <v>2434</v>
      </c>
      <c r="F11" s="83">
        <v>2610</v>
      </c>
      <c r="G11" s="83">
        <v>2657</v>
      </c>
      <c r="I11" s="186"/>
      <c r="J11" s="199"/>
      <c r="K11" s="199"/>
      <c r="L11" s="199"/>
      <c r="M11" s="230"/>
      <c r="N11" s="230"/>
      <c r="O11" s="192"/>
      <c r="P11" s="231"/>
      <c r="Q11" s="231"/>
      <c r="R11" s="231"/>
      <c r="S11" s="61"/>
      <c r="T11" s="194"/>
      <c r="U11" s="194"/>
      <c r="V11" s="194"/>
      <c r="W11" s="194"/>
      <c r="X11" s="194"/>
      <c r="Y11" s="192"/>
    </row>
    <row r="12" spans="1:32" s="174" customFormat="1" ht="14.5" thickBot="1" x14ac:dyDescent="0.4">
      <c r="A12" s="264"/>
      <c r="B12" s="77" t="s">
        <v>323</v>
      </c>
      <c r="C12" s="77">
        <v>78</v>
      </c>
      <c r="D12" s="77">
        <v>67</v>
      </c>
      <c r="E12" s="77">
        <v>76</v>
      </c>
      <c r="F12" s="77">
        <v>93</v>
      </c>
      <c r="G12" s="77">
        <v>98</v>
      </c>
      <c r="I12" s="186"/>
      <c r="J12" s="199"/>
      <c r="K12" s="199"/>
      <c r="L12" s="199"/>
      <c r="M12" s="230"/>
      <c r="N12" s="230"/>
      <c r="O12" s="192"/>
      <c r="P12" s="231"/>
      <c r="Q12" s="231"/>
      <c r="R12" s="231"/>
      <c r="S12" s="61"/>
      <c r="T12" s="194"/>
      <c r="U12" s="194"/>
      <c r="V12" s="194"/>
      <c r="W12" s="194"/>
      <c r="X12" s="194"/>
      <c r="Y12" s="192"/>
    </row>
    <row r="13" spans="1:32" s="174" customFormat="1" ht="14.5" thickBot="1" x14ac:dyDescent="0.4">
      <c r="A13" s="264"/>
      <c r="B13" s="83" t="s">
        <v>393</v>
      </c>
      <c r="C13" s="83">
        <v>102</v>
      </c>
      <c r="D13" s="83">
        <v>144</v>
      </c>
      <c r="E13" s="83">
        <v>151</v>
      </c>
      <c r="F13" s="83">
        <v>163</v>
      </c>
      <c r="G13" s="83">
        <v>160</v>
      </c>
      <c r="I13" s="186"/>
      <c r="J13" s="199"/>
      <c r="K13" s="199"/>
      <c r="L13" s="199"/>
      <c r="M13" s="230"/>
      <c r="N13" s="230"/>
      <c r="O13" s="192"/>
      <c r="P13" s="231"/>
      <c r="Q13" s="231"/>
      <c r="R13" s="231"/>
      <c r="S13" s="61"/>
      <c r="T13" s="194"/>
      <c r="U13" s="194"/>
      <c r="V13" s="194"/>
      <c r="W13" s="194"/>
      <c r="X13" s="194"/>
      <c r="Y13" s="192"/>
    </row>
    <row r="14" spans="1:32" s="174" customFormat="1" ht="14.5" thickBot="1" x14ac:dyDescent="0.4">
      <c r="A14" s="266"/>
      <c r="B14" s="77" t="s">
        <v>117</v>
      </c>
      <c r="C14" s="77">
        <v>648</v>
      </c>
      <c r="D14" s="77">
        <v>633</v>
      </c>
      <c r="E14" s="77">
        <v>694</v>
      </c>
      <c r="F14" s="77">
        <v>620</v>
      </c>
      <c r="G14" s="77">
        <v>672</v>
      </c>
      <c r="J14" s="199"/>
      <c r="K14" s="199"/>
      <c r="L14" s="199"/>
      <c r="M14" s="230"/>
      <c r="N14" s="230"/>
      <c r="O14" s="192"/>
      <c r="P14" s="186"/>
      <c r="Q14" s="176"/>
      <c r="R14" s="176"/>
      <c r="S14" s="61"/>
      <c r="T14" s="194"/>
      <c r="U14" s="194"/>
      <c r="V14" s="194"/>
      <c r="W14" s="194"/>
      <c r="X14" s="194"/>
      <c r="AA14" s="213"/>
      <c r="AB14" s="232"/>
      <c r="AC14" s="232"/>
      <c r="AD14" s="232"/>
      <c r="AE14" s="232"/>
      <c r="AF14" s="232"/>
    </row>
    <row r="15" spans="1:32" s="174" customFormat="1" ht="14.5" thickBot="1" x14ac:dyDescent="0.4">
      <c r="A15" s="267" t="s">
        <v>287</v>
      </c>
      <c r="B15" s="77" t="s">
        <v>357</v>
      </c>
      <c r="C15" s="77">
        <v>210</v>
      </c>
      <c r="D15" s="77">
        <v>225</v>
      </c>
      <c r="E15" s="77">
        <v>278</v>
      </c>
      <c r="F15" s="77">
        <v>315</v>
      </c>
      <c r="G15" s="77">
        <v>302</v>
      </c>
      <c r="J15" s="199"/>
      <c r="K15" s="199"/>
      <c r="L15" s="199"/>
      <c r="M15" s="230"/>
      <c r="N15" s="230"/>
      <c r="O15" s="192"/>
      <c r="P15" s="176"/>
      <c r="Q15" s="176"/>
      <c r="R15" s="176"/>
      <c r="S15" s="61"/>
      <c r="T15" s="194"/>
      <c r="U15" s="194"/>
      <c r="V15" s="194"/>
      <c r="W15" s="194"/>
      <c r="X15" s="194"/>
      <c r="AA15" s="213"/>
      <c r="AB15" s="232"/>
      <c r="AC15" s="232"/>
      <c r="AD15" s="232"/>
      <c r="AE15" s="232"/>
      <c r="AF15" s="232"/>
    </row>
    <row r="16" spans="1:32" s="174" customFormat="1" ht="13.5" customHeight="1" thickBot="1" x14ac:dyDescent="0.35">
      <c r="A16" s="264"/>
      <c r="B16" s="83" t="s">
        <v>392</v>
      </c>
      <c r="C16" s="83">
        <v>83</v>
      </c>
      <c r="D16" s="83">
        <v>114</v>
      </c>
      <c r="E16" s="83">
        <v>134</v>
      </c>
      <c r="F16" s="83">
        <v>159</v>
      </c>
      <c r="G16" s="83">
        <v>131</v>
      </c>
      <c r="I16" s="180"/>
      <c r="J16" s="176"/>
      <c r="K16" s="176"/>
      <c r="L16" s="176"/>
      <c r="M16" s="233"/>
      <c r="N16" s="185"/>
      <c r="O16" s="176"/>
      <c r="P16" s="231"/>
      <c r="Q16" s="231"/>
      <c r="R16" s="231"/>
      <c r="S16" s="180"/>
      <c r="T16" s="195"/>
      <c r="U16" s="177"/>
      <c r="V16" s="177"/>
      <c r="W16" s="177"/>
      <c r="X16" s="196"/>
      <c r="Y16" s="176"/>
      <c r="AA16" s="213"/>
      <c r="AB16" s="232"/>
      <c r="AC16" s="232"/>
      <c r="AD16" s="232"/>
      <c r="AE16" s="232"/>
      <c r="AF16" s="232"/>
    </row>
    <row r="17" spans="1:32" s="174" customFormat="1" ht="13.5" customHeight="1" thickBot="1" x14ac:dyDescent="0.35">
      <c r="A17" s="264"/>
      <c r="B17" s="77" t="s">
        <v>323</v>
      </c>
      <c r="C17" s="77">
        <v>7</v>
      </c>
      <c r="D17" s="77">
        <v>6</v>
      </c>
      <c r="E17" s="77">
        <v>12</v>
      </c>
      <c r="F17" s="77">
        <v>14</v>
      </c>
      <c r="G17" s="77">
        <v>12</v>
      </c>
      <c r="I17" s="176"/>
      <c r="J17" s="176"/>
      <c r="K17" s="176"/>
      <c r="L17" s="176"/>
      <c r="M17" s="185"/>
      <c r="N17" s="185"/>
      <c r="O17" s="176"/>
      <c r="P17" s="231"/>
      <c r="Q17" s="231"/>
      <c r="R17" s="231"/>
      <c r="S17" s="176"/>
      <c r="T17" s="177"/>
      <c r="U17" s="176"/>
      <c r="V17" s="177"/>
      <c r="W17" s="177"/>
      <c r="X17" s="196"/>
      <c r="Y17" s="176"/>
      <c r="AA17" s="213"/>
      <c r="AB17" s="232"/>
      <c r="AC17" s="232"/>
      <c r="AD17" s="232"/>
      <c r="AE17" s="232"/>
      <c r="AF17" s="232"/>
    </row>
    <row r="18" spans="1:32" s="174" customFormat="1" ht="14.5" thickBot="1" x14ac:dyDescent="0.35">
      <c r="A18" s="264"/>
      <c r="B18" s="83" t="s">
        <v>393</v>
      </c>
      <c r="C18" s="83">
        <v>16</v>
      </c>
      <c r="D18" s="83">
        <v>20</v>
      </c>
      <c r="E18" s="83">
        <v>17</v>
      </c>
      <c r="F18" s="83">
        <v>25</v>
      </c>
      <c r="G18" s="83">
        <v>20</v>
      </c>
      <c r="I18" s="186"/>
      <c r="J18" s="199"/>
      <c r="K18" s="199"/>
      <c r="L18" s="199"/>
      <c r="M18" s="230"/>
      <c r="N18" s="230"/>
      <c r="O18" s="192"/>
      <c r="P18" s="231"/>
      <c r="Q18" s="231"/>
      <c r="R18" s="231"/>
      <c r="S18" s="186"/>
      <c r="T18" s="189"/>
      <c r="U18" s="190"/>
      <c r="V18" s="190"/>
      <c r="W18" s="190"/>
      <c r="X18" s="191"/>
      <c r="Y18" s="176"/>
      <c r="AA18" s="213"/>
      <c r="AB18" s="232"/>
      <c r="AC18" s="232"/>
      <c r="AD18" s="232"/>
      <c r="AE18" s="232"/>
      <c r="AF18" s="232"/>
    </row>
    <row r="19" spans="1:32" s="174" customFormat="1" ht="14.5" thickBot="1" x14ac:dyDescent="0.35">
      <c r="A19" s="266"/>
      <c r="B19" s="77" t="s">
        <v>117</v>
      </c>
      <c r="C19" s="77">
        <v>104</v>
      </c>
      <c r="D19" s="77">
        <v>85</v>
      </c>
      <c r="E19" s="77">
        <v>115</v>
      </c>
      <c r="F19" s="77">
        <v>117</v>
      </c>
      <c r="G19" s="77">
        <v>139</v>
      </c>
      <c r="I19" s="186"/>
      <c r="J19" s="199"/>
      <c r="K19" s="199"/>
      <c r="L19" s="199"/>
      <c r="M19" s="230"/>
      <c r="N19" s="230"/>
      <c r="O19" s="192"/>
      <c r="P19" s="231"/>
      <c r="Q19" s="231"/>
      <c r="R19" s="231"/>
      <c r="S19" s="186"/>
      <c r="T19" s="189"/>
      <c r="U19" s="190"/>
      <c r="V19" s="190"/>
      <c r="W19" s="190"/>
      <c r="X19" s="191"/>
      <c r="Y19" s="176"/>
      <c r="AA19" s="213"/>
      <c r="AB19" s="232"/>
      <c r="AC19" s="232"/>
      <c r="AD19" s="232"/>
      <c r="AE19" s="232"/>
      <c r="AF19" s="232"/>
    </row>
    <row r="20" spans="1:32" s="174" customFormat="1" ht="13" x14ac:dyDescent="0.3">
      <c r="I20" s="186"/>
      <c r="J20" s="199"/>
      <c r="K20" s="199"/>
      <c r="L20" s="199"/>
      <c r="M20" s="230"/>
      <c r="N20" s="230"/>
      <c r="O20" s="192"/>
      <c r="P20" s="231"/>
      <c r="Q20" s="231"/>
      <c r="R20" s="231"/>
      <c r="S20" s="186"/>
      <c r="T20" s="189"/>
      <c r="U20" s="190"/>
      <c r="V20" s="190"/>
      <c r="W20" s="190"/>
      <c r="X20" s="191"/>
      <c r="Y20" s="176"/>
      <c r="AA20" s="213"/>
      <c r="AB20" s="232"/>
      <c r="AC20" s="232"/>
      <c r="AD20" s="232"/>
      <c r="AE20" s="232"/>
      <c r="AF20" s="232"/>
    </row>
    <row r="21" spans="1:32" s="174" customFormat="1" ht="13.5" thickBot="1" x14ac:dyDescent="0.35">
      <c r="A21" s="200"/>
      <c r="I21" s="186"/>
      <c r="J21" s="199"/>
      <c r="K21" s="199"/>
      <c r="L21" s="199"/>
      <c r="M21" s="230"/>
      <c r="N21" s="230"/>
      <c r="O21" s="192"/>
      <c r="P21" s="231"/>
      <c r="Q21" s="231"/>
      <c r="R21" s="231"/>
      <c r="S21" s="186"/>
      <c r="T21" s="189"/>
      <c r="U21" s="190"/>
      <c r="V21" s="190"/>
      <c r="W21" s="190"/>
      <c r="X21" s="191"/>
      <c r="Y21" s="176"/>
      <c r="AA21" s="213"/>
      <c r="AB21" s="232"/>
      <c r="AC21" s="232"/>
      <c r="AD21" s="232"/>
      <c r="AE21" s="232"/>
      <c r="AF21" s="232"/>
    </row>
    <row r="22" spans="1:32" s="174" customFormat="1" ht="14.5" thickBot="1" x14ac:dyDescent="0.35">
      <c r="A22" s="179"/>
      <c r="B22" s="67"/>
      <c r="C22" s="259"/>
      <c r="D22" s="259"/>
      <c r="E22" s="259"/>
      <c r="F22" s="259"/>
      <c r="G22" s="259"/>
      <c r="I22" s="186"/>
      <c r="J22" s="199"/>
      <c r="K22" s="199"/>
      <c r="L22" s="199"/>
      <c r="M22" s="230"/>
      <c r="N22" s="230"/>
      <c r="O22" s="192"/>
      <c r="P22" s="231"/>
      <c r="Q22" s="231"/>
      <c r="R22" s="231"/>
      <c r="S22" s="186"/>
      <c r="T22" s="189"/>
      <c r="U22" s="190"/>
      <c r="V22" s="190"/>
      <c r="W22" s="190"/>
      <c r="X22" s="191"/>
      <c r="Y22" s="176"/>
      <c r="AA22" s="213"/>
      <c r="AB22" s="232"/>
      <c r="AC22" s="232"/>
      <c r="AD22" s="232"/>
      <c r="AE22" s="232"/>
      <c r="AF22" s="232"/>
    </row>
    <row r="23" spans="1:32" s="174" customFormat="1" ht="14.5" thickBot="1" x14ac:dyDescent="0.35">
      <c r="B23" s="131"/>
      <c r="C23" s="184" t="s">
        <v>399</v>
      </c>
      <c r="D23" s="184" t="s">
        <v>400</v>
      </c>
      <c r="E23" s="184" t="s">
        <v>401</v>
      </c>
      <c r="F23" s="184" t="s">
        <v>402</v>
      </c>
      <c r="G23" s="184" t="s">
        <v>403</v>
      </c>
      <c r="I23" s="186"/>
      <c r="J23" s="199"/>
      <c r="K23" s="199"/>
      <c r="L23" s="199"/>
      <c r="M23" s="230"/>
      <c r="N23" s="230"/>
      <c r="O23" s="192"/>
      <c r="P23" s="231"/>
      <c r="Q23" s="231"/>
      <c r="R23" s="231"/>
      <c r="S23" s="186"/>
      <c r="T23" s="189"/>
      <c r="U23" s="190"/>
      <c r="V23" s="190"/>
      <c r="W23" s="190"/>
      <c r="X23" s="191"/>
      <c r="Y23" s="176"/>
      <c r="AA23" s="213"/>
      <c r="AB23" s="232"/>
      <c r="AC23" s="232"/>
      <c r="AD23" s="232"/>
      <c r="AE23" s="232"/>
      <c r="AF23" s="232"/>
    </row>
    <row r="24" spans="1:32" s="174" customFormat="1" ht="14.5" thickBot="1" x14ac:dyDescent="0.35">
      <c r="A24" s="263" t="s">
        <v>290</v>
      </c>
      <c r="B24" s="77" t="s">
        <v>334</v>
      </c>
      <c r="C24" s="206">
        <f>C6/$C$5*100</f>
        <v>67.909946236559136</v>
      </c>
      <c r="D24" s="206">
        <f>D6/$D$5*100</f>
        <v>71.560452650387134</v>
      </c>
      <c r="E24" s="206">
        <f>E6/$E$5*100</f>
        <v>70.685383980181669</v>
      </c>
      <c r="F24" s="206">
        <f>F6/$F$5*100</f>
        <v>72.849250197316493</v>
      </c>
      <c r="G24" s="206">
        <f>G6/$G$5*100</f>
        <v>71.68938030341991</v>
      </c>
      <c r="I24" s="186"/>
      <c r="J24" s="199"/>
      <c r="K24" s="199"/>
      <c r="L24" s="199"/>
      <c r="M24" s="230"/>
      <c r="N24" s="230"/>
      <c r="O24" s="192"/>
      <c r="P24" s="231"/>
      <c r="Q24" s="231"/>
      <c r="R24" s="231"/>
      <c r="S24" s="186"/>
      <c r="T24" s="189"/>
      <c r="U24" s="190"/>
      <c r="V24" s="190"/>
      <c r="W24" s="190"/>
      <c r="X24" s="191"/>
      <c r="Y24" s="176"/>
      <c r="AA24" s="213"/>
      <c r="AB24" s="232"/>
      <c r="AC24" s="232"/>
      <c r="AD24" s="232"/>
      <c r="AE24" s="232"/>
      <c r="AF24" s="232"/>
    </row>
    <row r="25" spans="1:32" s="174" customFormat="1" ht="14.5" thickBot="1" x14ac:dyDescent="0.3">
      <c r="A25" s="264"/>
      <c r="B25" s="83" t="s">
        <v>323</v>
      </c>
      <c r="C25" s="207">
        <f t="shared" ref="C25:C27" si="0">C7/$C$5*100</f>
        <v>2.8561827956989245</v>
      </c>
      <c r="D25" s="207">
        <f t="shared" ref="D25:D27" si="1">D7/$D$5*100</f>
        <v>2.1739130434782608</v>
      </c>
      <c r="E25" s="207">
        <f t="shared" ref="E25:E27" si="2">E7/$E$5*100</f>
        <v>2.4222405725295899</v>
      </c>
      <c r="F25" s="207">
        <f t="shared" ref="F25:F27" si="3">F7/$F$5*100</f>
        <v>2.8150486714022627</v>
      </c>
      <c r="G25" s="207">
        <f t="shared" ref="G25:G27" si="4">G7/$G$5*100</f>
        <v>2.82849061455387</v>
      </c>
      <c r="I25" s="186"/>
      <c r="J25" s="199"/>
      <c r="K25" s="199"/>
      <c r="L25" s="199"/>
      <c r="M25" s="230"/>
      <c r="N25" s="230"/>
      <c r="O25" s="192"/>
      <c r="P25" s="231"/>
      <c r="Q25" s="231"/>
      <c r="R25" s="231"/>
      <c r="S25" s="186"/>
      <c r="T25" s="189"/>
      <c r="U25" s="190"/>
      <c r="V25" s="190"/>
      <c r="W25" s="190"/>
      <c r="X25" s="191"/>
      <c r="Y25" s="176"/>
    </row>
    <row r="26" spans="1:32" s="174" customFormat="1" ht="14.5" thickBot="1" x14ac:dyDescent="0.3">
      <c r="A26" s="264"/>
      <c r="B26" s="77" t="s">
        <v>406</v>
      </c>
      <c r="C26" s="206">
        <f t="shared" si="0"/>
        <v>3.96505376344086</v>
      </c>
      <c r="D26" s="206">
        <f t="shared" si="1"/>
        <v>4.8838594401429427</v>
      </c>
      <c r="E26" s="206">
        <f t="shared" si="2"/>
        <v>4.6242774566473983</v>
      </c>
      <c r="F26" s="206">
        <f t="shared" si="3"/>
        <v>4.9460668245198631</v>
      </c>
      <c r="G26" s="206">
        <f t="shared" si="4"/>
        <v>4.6284391874517867</v>
      </c>
      <c r="I26" s="186"/>
      <c r="J26" s="199"/>
      <c r="K26" s="199"/>
      <c r="L26" s="199"/>
      <c r="M26" s="230"/>
      <c r="N26" s="230"/>
      <c r="O26" s="192"/>
      <c r="P26" s="231"/>
      <c r="Q26" s="231"/>
      <c r="R26" s="231"/>
      <c r="S26" s="186"/>
      <c r="T26" s="189"/>
      <c r="U26" s="190"/>
      <c r="V26" s="190"/>
      <c r="W26" s="190"/>
      <c r="X26" s="191"/>
      <c r="Y26" s="176"/>
    </row>
    <row r="27" spans="1:32" s="174" customFormat="1" ht="14.5" thickBot="1" x14ac:dyDescent="0.3">
      <c r="A27" s="265"/>
      <c r="B27" s="83" t="s">
        <v>117</v>
      </c>
      <c r="C27" s="207">
        <f t="shared" si="0"/>
        <v>25.268817204301076</v>
      </c>
      <c r="D27" s="207">
        <f t="shared" si="1"/>
        <v>21.381774865991662</v>
      </c>
      <c r="E27" s="207">
        <f t="shared" si="2"/>
        <v>22.268097990641344</v>
      </c>
      <c r="F27" s="207">
        <f t="shared" si="3"/>
        <v>19.389634306761376</v>
      </c>
      <c r="G27" s="207">
        <f t="shared" si="4"/>
        <v>20.85368989457444</v>
      </c>
      <c r="J27" s="199"/>
      <c r="K27" s="199"/>
      <c r="L27" s="199"/>
      <c r="M27" s="230"/>
      <c r="N27" s="230"/>
      <c r="O27" s="192"/>
      <c r="P27" s="231"/>
      <c r="Q27" s="231"/>
      <c r="R27" s="231"/>
      <c r="S27" s="186"/>
      <c r="T27" s="189"/>
      <c r="U27" s="190"/>
      <c r="V27" s="190"/>
      <c r="W27" s="190"/>
      <c r="X27" s="191"/>
      <c r="Y27" s="176"/>
    </row>
    <row r="28" spans="1:32" s="174" customFormat="1" ht="14.5" thickBot="1" x14ac:dyDescent="0.3">
      <c r="A28" s="263" t="s">
        <v>285</v>
      </c>
      <c r="B28" s="77" t="s">
        <v>334</v>
      </c>
      <c r="C28" s="206">
        <f>C11/$C$10*100</f>
        <v>70.065075921908885</v>
      </c>
      <c r="D28" s="206">
        <f>D11/$D$10*100</f>
        <v>73.060963932333223</v>
      </c>
      <c r="E28" s="206">
        <f>E11/$E$10*100</f>
        <v>72.548435171385989</v>
      </c>
      <c r="F28" s="206">
        <f>F11/$F$10*100</f>
        <v>74.870912220309819</v>
      </c>
      <c r="G28" s="206">
        <f>G11/$G$10*100</f>
        <v>74.073041538890436</v>
      </c>
      <c r="J28" s="199"/>
      <c r="K28" s="199"/>
      <c r="L28" s="199"/>
      <c r="M28" s="230"/>
      <c r="N28" s="230"/>
      <c r="O28" s="192"/>
      <c r="P28" s="231"/>
      <c r="Q28" s="231"/>
      <c r="R28" s="231"/>
      <c r="S28" s="186"/>
      <c r="T28" s="189"/>
      <c r="U28" s="190"/>
      <c r="V28" s="190"/>
      <c r="W28" s="190"/>
      <c r="X28" s="191"/>
      <c r="Y28" s="176"/>
    </row>
    <row r="29" spans="1:32" s="174" customFormat="1" ht="14.5" thickBot="1" x14ac:dyDescent="0.3">
      <c r="A29" s="264"/>
      <c r="B29" s="83" t="s">
        <v>323</v>
      </c>
      <c r="C29" s="207">
        <f t="shared" ref="C29:C31" si="5">C12/$C$10*100</f>
        <v>2.8199566160520604</v>
      </c>
      <c r="D29" s="207">
        <f t="shared" ref="D29:D31" si="6">D12/$D$10*100</f>
        <v>2.1385253750398978</v>
      </c>
      <c r="E29" s="207">
        <f t="shared" ref="E29:E31" si="7">E12/$E$10*100</f>
        <v>2.2652757078986587</v>
      </c>
      <c r="F29" s="207">
        <f t="shared" ref="F29:F31" si="8">F12/$F$10*100</f>
        <v>2.6678141135972462</v>
      </c>
      <c r="G29" s="207">
        <f t="shared" ref="G29:G31" si="9">G12/$G$10*100</f>
        <v>2.7320880959018679</v>
      </c>
      <c r="J29" s="199"/>
      <c r="K29" s="199"/>
      <c r="L29" s="199"/>
      <c r="M29" s="230"/>
      <c r="N29" s="230"/>
      <c r="O29" s="192"/>
      <c r="P29" s="231"/>
      <c r="Q29" s="231"/>
      <c r="R29" s="231"/>
      <c r="S29" s="186"/>
      <c r="T29" s="189"/>
      <c r="U29" s="190"/>
      <c r="V29" s="190"/>
      <c r="W29" s="190"/>
      <c r="X29" s="191"/>
      <c r="Y29" s="176"/>
    </row>
    <row r="30" spans="1:32" s="174" customFormat="1" ht="14.5" thickBot="1" x14ac:dyDescent="0.3">
      <c r="A30" s="264"/>
      <c r="B30" s="77" t="s">
        <v>406</v>
      </c>
      <c r="C30" s="206">
        <f t="shared" si="5"/>
        <v>3.68763557483731</v>
      </c>
      <c r="D30" s="206">
        <f t="shared" si="6"/>
        <v>4.596233641876796</v>
      </c>
      <c r="E30" s="206">
        <f t="shared" si="7"/>
        <v>4.5007451564828616</v>
      </c>
      <c r="F30" s="206">
        <f t="shared" si="8"/>
        <v>4.6758462421113016</v>
      </c>
      <c r="G30" s="206">
        <f t="shared" si="9"/>
        <v>4.4605519933091715</v>
      </c>
      <c r="I30" s="210"/>
      <c r="J30" s="199"/>
      <c r="K30" s="199"/>
      <c r="L30" s="199"/>
      <c r="M30" s="230"/>
      <c r="N30" s="230"/>
      <c r="O30" s="192"/>
      <c r="P30" s="231"/>
      <c r="Q30" s="231"/>
      <c r="R30" s="231"/>
      <c r="S30" s="186"/>
      <c r="T30" s="189"/>
      <c r="U30" s="190"/>
      <c r="V30" s="190"/>
      <c r="W30" s="190"/>
      <c r="X30" s="191"/>
      <c r="Y30" s="176"/>
    </row>
    <row r="31" spans="1:32" s="174" customFormat="1" ht="14.5" thickBot="1" x14ac:dyDescent="0.3">
      <c r="A31" s="265"/>
      <c r="B31" s="83" t="s">
        <v>117</v>
      </c>
      <c r="C31" s="207">
        <f t="shared" si="5"/>
        <v>23.427331887201735</v>
      </c>
      <c r="D31" s="207">
        <f t="shared" si="6"/>
        <v>20.204277050750079</v>
      </c>
      <c r="E31" s="207">
        <f t="shared" si="7"/>
        <v>20.68554396423249</v>
      </c>
      <c r="F31" s="207">
        <f t="shared" si="8"/>
        <v>17.785427423981641</v>
      </c>
      <c r="G31" s="207">
        <f t="shared" si="9"/>
        <v>18.734318371898524</v>
      </c>
      <c r="J31" s="176"/>
      <c r="M31" s="234"/>
      <c r="N31" s="176"/>
      <c r="O31" s="192"/>
      <c r="P31" s="176"/>
      <c r="Q31" s="176"/>
      <c r="R31" s="176"/>
      <c r="S31" s="180"/>
      <c r="T31" s="177"/>
      <c r="U31" s="177"/>
      <c r="V31" s="177"/>
      <c r="W31" s="177"/>
      <c r="X31" s="196"/>
      <c r="Z31" s="176"/>
      <c r="AA31" s="176"/>
    </row>
    <row r="32" spans="1:32" s="174" customFormat="1" ht="14.5" thickBot="1" x14ac:dyDescent="0.3">
      <c r="A32" s="263" t="s">
        <v>288</v>
      </c>
      <c r="B32" s="77" t="s">
        <v>334</v>
      </c>
      <c r="C32" s="206">
        <f>C16/$C$15*100</f>
        <v>39.523809523809526</v>
      </c>
      <c r="D32" s="206">
        <f>D16/$D$15*100</f>
        <v>50.666666666666671</v>
      </c>
      <c r="E32" s="206">
        <f>E16/$E$15*100</f>
        <v>48.201438848920866</v>
      </c>
      <c r="F32" s="206">
        <f>F16/$F$15*100</f>
        <v>50.476190476190474</v>
      </c>
      <c r="G32" s="206">
        <f>G16/$G$15*100</f>
        <v>43.377483443708606</v>
      </c>
      <c r="I32" s="185"/>
      <c r="J32" s="176"/>
      <c r="K32" s="176"/>
      <c r="L32" s="176"/>
      <c r="N32" s="176"/>
      <c r="O32" s="192"/>
      <c r="P32" s="176"/>
      <c r="S32" s="186"/>
      <c r="T32" s="188"/>
      <c r="U32" s="188"/>
      <c r="V32" s="188"/>
      <c r="W32" s="188"/>
      <c r="X32" s="235"/>
      <c r="Z32" s="192"/>
      <c r="AA32" s="192"/>
    </row>
    <row r="33" spans="1:27" s="174" customFormat="1" ht="14.5" thickBot="1" x14ac:dyDescent="0.3">
      <c r="A33" s="264"/>
      <c r="B33" s="83" t="s">
        <v>323</v>
      </c>
      <c r="C33" s="207">
        <f t="shared" ref="C33:C35" si="10">C17/$C$15*100</f>
        <v>3.3333333333333335</v>
      </c>
      <c r="D33" s="207">
        <f t="shared" ref="D33:D35" si="11">D17/$D$15*100</f>
        <v>2.666666666666667</v>
      </c>
      <c r="E33" s="207">
        <f t="shared" ref="E33:E35" si="12">E17/$E$15*100</f>
        <v>4.3165467625899279</v>
      </c>
      <c r="F33" s="207">
        <f t="shared" ref="F33:F35" si="13">F17/$F$15*100</f>
        <v>4.4444444444444446</v>
      </c>
      <c r="G33" s="207">
        <f t="shared" ref="G33:G35" si="14">G17/$G$15*100</f>
        <v>3.9735099337748347</v>
      </c>
      <c r="I33" s="176"/>
      <c r="J33" s="176"/>
      <c r="K33" s="176"/>
      <c r="L33" s="176"/>
      <c r="M33" s="185"/>
      <c r="N33" s="176"/>
      <c r="O33" s="176"/>
      <c r="P33" s="176"/>
      <c r="S33" s="186"/>
      <c r="T33" s="188"/>
      <c r="U33" s="188"/>
      <c r="V33" s="188"/>
      <c r="W33" s="188"/>
      <c r="X33" s="235"/>
      <c r="Z33" s="192"/>
      <c r="AA33" s="192"/>
    </row>
    <row r="34" spans="1:27" s="174" customFormat="1" ht="14.5" thickBot="1" x14ac:dyDescent="0.3">
      <c r="A34" s="264"/>
      <c r="B34" s="77" t="s">
        <v>406</v>
      </c>
      <c r="C34" s="206">
        <f t="shared" si="10"/>
        <v>7.6190476190476195</v>
      </c>
      <c r="D34" s="206">
        <f t="shared" si="11"/>
        <v>8.8888888888888893</v>
      </c>
      <c r="E34" s="206">
        <f t="shared" si="12"/>
        <v>6.1151079136690649</v>
      </c>
      <c r="F34" s="206">
        <f t="shared" si="13"/>
        <v>7.9365079365079358</v>
      </c>
      <c r="G34" s="206">
        <f t="shared" si="14"/>
        <v>6.6225165562913908</v>
      </c>
      <c r="I34" s="176"/>
      <c r="J34" s="176"/>
      <c r="K34" s="176"/>
      <c r="L34" s="176"/>
      <c r="M34" s="176"/>
      <c r="N34" s="176"/>
      <c r="O34" s="176"/>
      <c r="P34" s="176"/>
      <c r="S34" s="186"/>
      <c r="T34" s="188"/>
      <c r="U34" s="188"/>
      <c r="V34" s="188"/>
      <c r="W34" s="188"/>
      <c r="X34" s="235"/>
      <c r="Z34" s="192"/>
      <c r="AA34" s="192"/>
    </row>
    <row r="35" spans="1:27" s="174" customFormat="1" ht="14.5" thickBot="1" x14ac:dyDescent="0.3">
      <c r="A35" s="265"/>
      <c r="B35" s="83" t="s">
        <v>117</v>
      </c>
      <c r="C35" s="207">
        <f t="shared" si="10"/>
        <v>49.523809523809526</v>
      </c>
      <c r="D35" s="207">
        <f t="shared" si="11"/>
        <v>37.777777777777779</v>
      </c>
      <c r="E35" s="207">
        <f t="shared" si="12"/>
        <v>41.366906474820141</v>
      </c>
      <c r="F35" s="207">
        <f t="shared" si="13"/>
        <v>37.142857142857146</v>
      </c>
      <c r="G35" s="207">
        <f t="shared" si="14"/>
        <v>46.026490066225165</v>
      </c>
      <c r="I35" s="176"/>
      <c r="J35" s="176"/>
      <c r="K35" s="176"/>
      <c r="L35" s="176"/>
      <c r="M35" s="176"/>
      <c r="N35" s="176"/>
      <c r="O35" s="176"/>
      <c r="P35" s="176"/>
      <c r="S35" s="186"/>
      <c r="T35" s="188"/>
      <c r="U35" s="188"/>
      <c r="V35" s="188"/>
      <c r="W35" s="188"/>
      <c r="X35" s="235"/>
      <c r="Z35" s="192"/>
      <c r="AA35" s="192"/>
    </row>
    <row r="36" spans="1:27" s="174" customFormat="1" ht="11.5" x14ac:dyDescent="0.25">
      <c r="I36" s="176"/>
      <c r="J36" s="176"/>
      <c r="K36" s="176"/>
      <c r="L36" s="176"/>
      <c r="M36" s="176"/>
      <c r="N36" s="176"/>
      <c r="O36" s="176"/>
      <c r="P36" s="176"/>
      <c r="S36" s="186"/>
      <c r="T36" s="188"/>
      <c r="U36" s="188"/>
      <c r="V36" s="188"/>
      <c r="W36" s="188"/>
      <c r="X36" s="235"/>
      <c r="Z36" s="192"/>
      <c r="AA36" s="192"/>
    </row>
    <row r="37" spans="1:27" s="174" customFormat="1" ht="11.5" x14ac:dyDescent="0.25">
      <c r="I37" s="176"/>
      <c r="J37" s="176"/>
      <c r="K37" s="176"/>
      <c r="L37" s="176"/>
      <c r="M37" s="176"/>
      <c r="N37" s="176"/>
      <c r="O37" s="176"/>
      <c r="P37" s="176"/>
      <c r="S37" s="186"/>
      <c r="T37" s="188"/>
      <c r="U37" s="188"/>
      <c r="V37" s="188"/>
      <c r="W37" s="188"/>
      <c r="X37" s="235"/>
      <c r="Z37" s="192"/>
      <c r="AA37" s="192"/>
    </row>
    <row r="38" spans="1:27" s="174" customFormat="1" ht="10.5" customHeight="1" x14ac:dyDescent="0.25">
      <c r="I38" s="176"/>
      <c r="J38" s="176"/>
      <c r="K38" s="176"/>
      <c r="L38" s="176"/>
      <c r="M38" s="176"/>
      <c r="N38" s="176"/>
      <c r="O38" s="176"/>
      <c r="P38" s="176"/>
      <c r="S38" s="186"/>
      <c r="T38" s="188"/>
      <c r="U38" s="188"/>
      <c r="V38" s="188"/>
      <c r="W38" s="188"/>
      <c r="X38" s="235"/>
      <c r="Z38" s="192"/>
      <c r="AA38" s="192"/>
    </row>
    <row r="39" spans="1:27" s="174" customFormat="1" ht="11.5" x14ac:dyDescent="0.25">
      <c r="I39" s="176"/>
      <c r="J39" s="176"/>
      <c r="K39" s="176"/>
      <c r="L39" s="176"/>
      <c r="M39" s="176"/>
      <c r="N39" s="176"/>
      <c r="O39" s="176"/>
      <c r="P39" s="176"/>
      <c r="S39" s="186"/>
      <c r="T39" s="188"/>
      <c r="U39" s="188"/>
      <c r="V39" s="188"/>
      <c r="W39" s="188"/>
      <c r="X39" s="235"/>
      <c r="Z39" s="192"/>
      <c r="AA39" s="192"/>
    </row>
    <row r="40" spans="1:27" s="174" customFormat="1" ht="11.5" x14ac:dyDescent="0.25">
      <c r="I40" s="176"/>
      <c r="J40" s="176"/>
      <c r="K40" s="176"/>
      <c r="L40" s="176"/>
      <c r="M40" s="176"/>
      <c r="N40" s="176"/>
      <c r="O40" s="176"/>
      <c r="P40" s="176"/>
      <c r="S40" s="186"/>
      <c r="T40" s="188"/>
      <c r="U40" s="188"/>
      <c r="V40" s="188"/>
      <c r="W40" s="188"/>
      <c r="X40" s="235"/>
      <c r="Z40" s="192"/>
      <c r="AA40" s="192"/>
    </row>
    <row r="41" spans="1:27" s="174" customFormat="1" ht="11.5" x14ac:dyDescent="0.25">
      <c r="I41" s="176"/>
      <c r="J41" s="176"/>
      <c r="K41" s="176"/>
      <c r="L41" s="176"/>
      <c r="M41" s="176"/>
      <c r="N41" s="176"/>
      <c r="O41" s="176"/>
      <c r="P41" s="176"/>
      <c r="S41" s="186"/>
      <c r="T41" s="188"/>
      <c r="U41" s="188"/>
      <c r="V41" s="188"/>
      <c r="W41" s="188"/>
      <c r="X41" s="235"/>
      <c r="Z41" s="192"/>
      <c r="AA41" s="192"/>
    </row>
    <row r="42" spans="1:27" s="174" customFormat="1" ht="11.5" x14ac:dyDescent="0.25">
      <c r="I42" s="176"/>
      <c r="J42" s="176"/>
      <c r="K42" s="176"/>
      <c r="L42" s="176"/>
      <c r="M42" s="176"/>
      <c r="N42" s="176"/>
      <c r="O42" s="176"/>
      <c r="P42" s="176"/>
      <c r="S42" s="186"/>
      <c r="T42" s="188"/>
      <c r="U42" s="188"/>
      <c r="V42" s="188"/>
      <c r="W42" s="188"/>
      <c r="X42" s="235"/>
      <c r="Z42" s="192"/>
      <c r="AA42" s="192"/>
    </row>
    <row r="43" spans="1:27" s="174" customFormat="1" ht="11.5" x14ac:dyDescent="0.25">
      <c r="I43" s="176"/>
      <c r="J43" s="176"/>
      <c r="K43" s="176"/>
      <c r="L43" s="176"/>
      <c r="M43" s="176"/>
      <c r="N43" s="176"/>
      <c r="O43" s="176"/>
      <c r="P43" s="176"/>
    </row>
    <row r="44" spans="1:27" s="174" customFormat="1" ht="11.5" x14ac:dyDescent="0.25">
      <c r="I44" s="217"/>
      <c r="K44" s="218"/>
      <c r="L44" s="218"/>
      <c r="M44" s="176"/>
      <c r="N44" s="176"/>
      <c r="O44" s="176"/>
      <c r="P44" s="176"/>
    </row>
    <row r="45" spans="1:27" s="174" customFormat="1" ht="11.5" x14ac:dyDescent="0.25">
      <c r="I45" s="217"/>
      <c r="K45" s="218"/>
      <c r="L45" s="218"/>
      <c r="M45" s="218"/>
      <c r="N45" s="218"/>
      <c r="O45" s="218"/>
    </row>
    <row r="46" spans="1:27" s="174" customFormat="1" ht="11.5" x14ac:dyDescent="0.25">
      <c r="I46" s="217"/>
      <c r="K46" s="218"/>
      <c r="L46" s="218"/>
      <c r="M46" s="218"/>
      <c r="N46" s="218"/>
      <c r="O46" s="218"/>
    </row>
    <row r="47" spans="1:27" s="174" customFormat="1" ht="11.5" x14ac:dyDescent="0.25">
      <c r="M47" s="218"/>
      <c r="N47" s="218"/>
      <c r="O47" s="218"/>
      <c r="P47" s="176"/>
    </row>
    <row r="48" spans="1:27" s="174" customFormat="1" ht="11.5" x14ac:dyDescent="0.25"/>
    <row r="49" s="174" customFormat="1" ht="11.5" x14ac:dyDescent="0.25"/>
  </sheetData>
  <mergeCells count="8">
    <mergeCell ref="A28:A31"/>
    <mergeCell ref="A32:A35"/>
    <mergeCell ref="C3:G3"/>
    <mergeCell ref="A5:A9"/>
    <mergeCell ref="A10:A14"/>
    <mergeCell ref="A15:A19"/>
    <mergeCell ref="C22:G22"/>
    <mergeCell ref="A24:A27"/>
  </mergeCell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4E6C6-3561-4318-8320-65BD0187A40F}">
  <dimension ref="A1:AH48"/>
  <sheetViews>
    <sheetView workbookViewId="0"/>
  </sheetViews>
  <sheetFormatPr defaultColWidth="9.1796875" defaultRowHeight="12.5" x14ac:dyDescent="0.25"/>
  <cols>
    <col min="1" max="1" width="9.1796875" style="213"/>
    <col min="2" max="2" width="23.26953125" style="213" customWidth="1"/>
    <col min="3" max="22" width="9.1796875" style="213"/>
    <col min="23" max="23" width="17" style="213" bestFit="1" customWidth="1"/>
    <col min="24" max="24" width="11.453125" style="213" bestFit="1" customWidth="1"/>
    <col min="25" max="16384" width="9.1796875" style="213"/>
  </cols>
  <sheetData>
    <row r="1" spans="1:34" s="174" customFormat="1" ht="14" x14ac:dyDescent="0.3">
      <c r="A1" s="18" t="s">
        <v>426</v>
      </c>
      <c r="I1" s="229"/>
      <c r="K1" s="229"/>
    </row>
    <row r="2" spans="1:34" s="174" customFormat="1" ht="12" thickBot="1" x14ac:dyDescent="0.3">
      <c r="A2" s="200"/>
      <c r="B2" s="175"/>
      <c r="C2" s="178"/>
      <c r="D2" s="176"/>
      <c r="E2" s="176"/>
      <c r="F2" s="176"/>
      <c r="G2" s="176"/>
      <c r="I2" s="175"/>
      <c r="K2" s="175"/>
      <c r="L2" s="176"/>
      <c r="M2" s="177"/>
      <c r="N2" s="178"/>
      <c r="O2" s="176"/>
      <c r="P2" s="176"/>
      <c r="Q2" s="176"/>
      <c r="R2" s="176"/>
      <c r="S2" s="176"/>
      <c r="T2" s="176"/>
    </row>
    <row r="3" spans="1:34" s="174" customFormat="1" ht="14.5" thickBot="1" x14ac:dyDescent="0.3">
      <c r="A3" s="203"/>
      <c r="B3" s="67"/>
      <c r="C3" s="258"/>
      <c r="D3" s="259"/>
      <c r="E3" s="259"/>
      <c r="F3" s="259"/>
      <c r="G3" s="260"/>
      <c r="I3" s="180"/>
      <c r="K3" s="180"/>
      <c r="L3" s="176"/>
      <c r="M3" s="176"/>
      <c r="N3" s="176"/>
      <c r="O3" s="185"/>
      <c r="P3" s="176"/>
      <c r="Q3" s="176"/>
      <c r="R3" s="176"/>
      <c r="S3" s="176"/>
      <c r="T3" s="176"/>
      <c r="U3" s="180"/>
      <c r="V3" s="180"/>
      <c r="W3" s="176"/>
      <c r="X3" s="176"/>
      <c r="Y3" s="176"/>
      <c r="Z3" s="176"/>
      <c r="AA3" s="176"/>
    </row>
    <row r="4" spans="1:34" s="174" customFormat="1" ht="14.5" thickBot="1" x14ac:dyDescent="0.3">
      <c r="A4" s="216"/>
      <c r="B4" s="67"/>
      <c r="C4" s="183" t="s">
        <v>391</v>
      </c>
      <c r="D4" s="183" t="s">
        <v>50</v>
      </c>
      <c r="E4" s="183" t="s">
        <v>51</v>
      </c>
      <c r="F4" s="183" t="s">
        <v>52</v>
      </c>
      <c r="G4" s="183" t="s">
        <v>53</v>
      </c>
      <c r="I4" s="176"/>
      <c r="K4" s="176"/>
      <c r="L4" s="176"/>
      <c r="M4" s="176"/>
      <c r="N4" s="176"/>
      <c r="O4" s="185"/>
      <c r="Q4" s="176"/>
      <c r="R4" s="176"/>
      <c r="S4" s="176"/>
      <c r="T4" s="176"/>
      <c r="U4" s="176"/>
      <c r="V4" s="176"/>
      <c r="W4" s="176"/>
      <c r="X4" s="176"/>
      <c r="Y4" s="176"/>
      <c r="Z4" s="185"/>
      <c r="AA4" s="176"/>
    </row>
    <row r="5" spans="1:34" s="174" customFormat="1" ht="14.5" thickBot="1" x14ac:dyDescent="0.3">
      <c r="A5" s="264" t="s">
        <v>289</v>
      </c>
      <c r="B5" s="77" t="s">
        <v>357</v>
      </c>
      <c r="C5" s="77">
        <v>2788</v>
      </c>
      <c r="D5" s="77">
        <v>3332</v>
      </c>
      <c r="E5" s="77">
        <v>3388</v>
      </c>
      <c r="F5" s="77">
        <v>3655</v>
      </c>
      <c r="G5" s="77">
        <v>3964</v>
      </c>
      <c r="I5" s="186"/>
      <c r="K5" s="186"/>
      <c r="L5" s="199"/>
      <c r="M5" s="199"/>
      <c r="N5" s="199"/>
      <c r="O5" s="230"/>
      <c r="P5" s="230"/>
      <c r="Q5" s="192"/>
      <c r="R5" s="231"/>
      <c r="S5" s="231"/>
      <c r="T5" s="231"/>
      <c r="U5" s="186"/>
      <c r="V5" s="189"/>
      <c r="W5" s="190"/>
      <c r="X5" s="190"/>
      <c r="Y5" s="190"/>
      <c r="Z5" s="191"/>
      <c r="AA5" s="192"/>
    </row>
    <row r="6" spans="1:34" s="174" customFormat="1" ht="14.5" thickBot="1" x14ac:dyDescent="0.3">
      <c r="A6" s="264"/>
      <c r="B6" s="83" t="s">
        <v>392</v>
      </c>
      <c r="C6" s="83">
        <v>1489</v>
      </c>
      <c r="D6" s="83">
        <v>1849</v>
      </c>
      <c r="E6" s="83">
        <v>1935</v>
      </c>
      <c r="F6" s="83">
        <v>2176</v>
      </c>
      <c r="G6" s="83">
        <v>2435</v>
      </c>
      <c r="I6" s="186"/>
      <c r="K6" s="186"/>
      <c r="L6" s="199"/>
      <c r="M6" s="199"/>
      <c r="N6" s="199"/>
      <c r="O6" s="230"/>
      <c r="P6" s="230"/>
      <c r="Q6" s="192"/>
      <c r="R6" s="231"/>
      <c r="S6" s="231"/>
      <c r="T6" s="231"/>
      <c r="U6" s="186"/>
      <c r="V6" s="189"/>
      <c r="W6" s="190"/>
      <c r="X6" s="190"/>
      <c r="Y6" s="190"/>
      <c r="Z6" s="191"/>
      <c r="AA6" s="192"/>
    </row>
    <row r="7" spans="1:34" s="174" customFormat="1" ht="14.5" thickBot="1" x14ac:dyDescent="0.3">
      <c r="A7" s="264"/>
      <c r="B7" s="77" t="s">
        <v>323</v>
      </c>
      <c r="C7" s="77">
        <v>157</v>
      </c>
      <c r="D7" s="77">
        <v>213</v>
      </c>
      <c r="E7" s="77">
        <v>212</v>
      </c>
      <c r="F7" s="77">
        <v>202</v>
      </c>
      <c r="G7" s="77">
        <v>236</v>
      </c>
      <c r="I7" s="186"/>
      <c r="K7" s="186"/>
      <c r="L7" s="199"/>
      <c r="M7" s="199"/>
      <c r="N7" s="199"/>
      <c r="O7" s="230"/>
      <c r="P7" s="230"/>
      <c r="Q7" s="192"/>
      <c r="R7" s="231"/>
      <c r="S7" s="231"/>
      <c r="T7" s="231"/>
      <c r="U7" s="186"/>
      <c r="V7" s="189"/>
      <c r="W7" s="190"/>
      <c r="X7" s="190"/>
      <c r="Y7" s="190"/>
      <c r="Z7" s="191"/>
      <c r="AA7" s="192"/>
    </row>
    <row r="8" spans="1:34" s="174" customFormat="1" ht="14.5" thickBot="1" x14ac:dyDescent="0.3">
      <c r="A8" s="264"/>
      <c r="B8" s="83" t="s">
        <v>393</v>
      </c>
      <c r="C8" s="83">
        <v>240</v>
      </c>
      <c r="D8" s="83">
        <v>263</v>
      </c>
      <c r="E8" s="83">
        <v>296</v>
      </c>
      <c r="F8" s="83">
        <v>369</v>
      </c>
      <c r="G8" s="83">
        <v>366</v>
      </c>
      <c r="I8" s="186"/>
      <c r="K8" s="186"/>
      <c r="L8" s="199"/>
      <c r="M8" s="199"/>
      <c r="N8" s="199"/>
      <c r="O8" s="230"/>
      <c r="P8" s="230"/>
      <c r="Q8" s="192"/>
      <c r="R8" s="231"/>
      <c r="S8" s="231"/>
      <c r="T8" s="231"/>
      <c r="U8" s="186"/>
      <c r="V8" s="189"/>
      <c r="W8" s="190"/>
      <c r="X8" s="190"/>
      <c r="Y8" s="190"/>
      <c r="Z8" s="191"/>
      <c r="AA8" s="192"/>
    </row>
    <row r="9" spans="1:34" s="174" customFormat="1" ht="14.5" thickBot="1" x14ac:dyDescent="0.3">
      <c r="A9" s="266"/>
      <c r="B9" s="77" t="s">
        <v>117</v>
      </c>
      <c r="C9" s="77">
        <v>902</v>
      </c>
      <c r="D9" s="77">
        <v>1007</v>
      </c>
      <c r="E9" s="77">
        <v>945</v>
      </c>
      <c r="F9" s="77">
        <v>908</v>
      </c>
      <c r="G9" s="77">
        <v>927</v>
      </c>
      <c r="I9" s="186"/>
      <c r="K9" s="186"/>
      <c r="L9" s="199"/>
      <c r="M9" s="199"/>
      <c r="N9" s="199"/>
      <c r="O9" s="230"/>
      <c r="P9" s="230"/>
      <c r="Q9" s="192"/>
      <c r="R9" s="231"/>
      <c r="S9" s="231"/>
      <c r="T9" s="231"/>
      <c r="U9" s="186"/>
      <c r="V9" s="189"/>
      <c r="W9" s="190"/>
      <c r="X9" s="190"/>
      <c r="Y9" s="190"/>
      <c r="Z9" s="191"/>
      <c r="AA9" s="192"/>
    </row>
    <row r="10" spans="1:34" s="174" customFormat="1" ht="14.5" thickBot="1" x14ac:dyDescent="0.3">
      <c r="A10" s="267" t="s">
        <v>310</v>
      </c>
      <c r="B10" s="77" t="s">
        <v>357</v>
      </c>
      <c r="C10" s="77">
        <v>2249</v>
      </c>
      <c r="D10" s="77">
        <v>2649</v>
      </c>
      <c r="E10" s="77">
        <v>2638</v>
      </c>
      <c r="F10" s="77">
        <v>2811</v>
      </c>
      <c r="G10" s="77">
        <v>3086</v>
      </c>
      <c r="I10" s="186"/>
      <c r="K10" s="186"/>
      <c r="L10" s="199"/>
      <c r="M10" s="199"/>
      <c r="N10" s="199"/>
      <c r="O10" s="230"/>
      <c r="P10" s="230"/>
      <c r="Q10" s="192"/>
      <c r="R10" s="231"/>
      <c r="S10" s="231"/>
      <c r="T10" s="231"/>
      <c r="U10" s="186"/>
      <c r="V10" s="189"/>
      <c r="W10" s="190"/>
      <c r="X10" s="190"/>
      <c r="Y10" s="190"/>
      <c r="Z10" s="191"/>
      <c r="AA10" s="192"/>
    </row>
    <row r="11" spans="1:34" s="174" customFormat="1" ht="14.5" thickBot="1" x14ac:dyDescent="0.3">
      <c r="A11" s="264"/>
      <c r="B11" s="83" t="s">
        <v>392</v>
      </c>
      <c r="C11" s="83">
        <v>1276</v>
      </c>
      <c r="D11" s="83">
        <v>1546</v>
      </c>
      <c r="E11" s="83">
        <v>1598</v>
      </c>
      <c r="F11" s="83">
        <v>1756</v>
      </c>
      <c r="G11" s="83">
        <v>1992</v>
      </c>
      <c r="I11" s="186"/>
      <c r="K11" s="186"/>
      <c r="L11" s="199"/>
      <c r="M11" s="199"/>
      <c r="N11" s="199"/>
      <c r="O11" s="230"/>
      <c r="P11" s="230"/>
      <c r="Q11" s="192"/>
      <c r="R11" s="231"/>
      <c r="S11" s="231"/>
      <c r="T11" s="231"/>
      <c r="U11" s="186"/>
      <c r="V11" s="189"/>
      <c r="W11" s="190"/>
      <c r="X11" s="190"/>
      <c r="Y11" s="190"/>
      <c r="Z11" s="191"/>
      <c r="AA11" s="192"/>
    </row>
    <row r="12" spans="1:34" s="174" customFormat="1" ht="14.5" thickBot="1" x14ac:dyDescent="0.3">
      <c r="A12" s="264"/>
      <c r="B12" s="77" t="s">
        <v>323</v>
      </c>
      <c r="C12" s="77">
        <v>139</v>
      </c>
      <c r="D12" s="77">
        <v>184</v>
      </c>
      <c r="E12" s="77">
        <v>186</v>
      </c>
      <c r="F12" s="77">
        <v>171</v>
      </c>
      <c r="G12" s="77">
        <v>200</v>
      </c>
      <c r="I12" s="186"/>
      <c r="K12" s="186"/>
      <c r="L12" s="199"/>
      <c r="M12" s="199"/>
      <c r="N12" s="199"/>
      <c r="O12" s="230"/>
      <c r="P12" s="230"/>
      <c r="Q12" s="192"/>
      <c r="R12" s="231"/>
      <c r="S12" s="231"/>
      <c r="T12" s="231"/>
      <c r="U12" s="186"/>
      <c r="V12" s="189"/>
      <c r="W12" s="190"/>
      <c r="X12" s="190"/>
      <c r="Y12" s="190"/>
      <c r="Z12" s="191"/>
      <c r="AA12" s="192"/>
    </row>
    <row r="13" spans="1:34" s="174" customFormat="1" ht="14.5" thickBot="1" x14ac:dyDescent="0.3">
      <c r="A13" s="264"/>
      <c r="B13" s="83" t="s">
        <v>393</v>
      </c>
      <c r="C13" s="83">
        <v>180</v>
      </c>
      <c r="D13" s="83">
        <v>208</v>
      </c>
      <c r="E13" s="83">
        <v>212</v>
      </c>
      <c r="F13" s="83">
        <v>282</v>
      </c>
      <c r="G13" s="83">
        <v>288</v>
      </c>
      <c r="I13" s="186"/>
      <c r="K13" s="186"/>
      <c r="L13" s="199"/>
      <c r="M13" s="199"/>
      <c r="N13" s="199"/>
      <c r="O13" s="230"/>
      <c r="P13" s="230"/>
      <c r="Q13" s="192"/>
      <c r="R13" s="231"/>
      <c r="S13" s="231"/>
      <c r="T13" s="231"/>
      <c r="U13" s="186"/>
      <c r="V13" s="189"/>
      <c r="W13" s="190"/>
      <c r="X13" s="190"/>
      <c r="Y13" s="190"/>
      <c r="Z13" s="191"/>
      <c r="AA13" s="192"/>
    </row>
    <row r="14" spans="1:34" s="174" customFormat="1" ht="14.5" thickBot="1" x14ac:dyDescent="0.35">
      <c r="A14" s="266"/>
      <c r="B14" s="77" t="s">
        <v>117</v>
      </c>
      <c r="C14" s="77">
        <v>654</v>
      </c>
      <c r="D14" s="77">
        <v>711</v>
      </c>
      <c r="E14" s="77">
        <v>642</v>
      </c>
      <c r="F14" s="77">
        <v>602</v>
      </c>
      <c r="G14" s="77">
        <v>606</v>
      </c>
      <c r="K14" s="186"/>
      <c r="L14" s="199"/>
      <c r="M14" s="199"/>
      <c r="N14" s="199"/>
      <c r="O14" s="230"/>
      <c r="P14" s="230"/>
      <c r="Q14" s="192"/>
      <c r="R14" s="186"/>
      <c r="S14" s="176"/>
      <c r="T14" s="176"/>
      <c r="U14" s="186"/>
      <c r="V14" s="177"/>
      <c r="W14" s="177"/>
      <c r="X14" s="177"/>
      <c r="Y14" s="177"/>
      <c r="Z14" s="185"/>
      <c r="AC14" s="213"/>
      <c r="AD14" s="232"/>
      <c r="AE14" s="232"/>
      <c r="AF14" s="232"/>
      <c r="AG14" s="232"/>
      <c r="AH14" s="232"/>
    </row>
    <row r="15" spans="1:34" s="174" customFormat="1" ht="14.5" thickBot="1" x14ac:dyDescent="0.35">
      <c r="A15" s="267" t="s">
        <v>287</v>
      </c>
      <c r="B15" s="77" t="s">
        <v>357</v>
      </c>
      <c r="C15" s="77">
        <v>539</v>
      </c>
      <c r="D15" s="77">
        <v>683</v>
      </c>
      <c r="E15" s="77">
        <v>750</v>
      </c>
      <c r="F15" s="77">
        <v>844</v>
      </c>
      <c r="G15" s="77">
        <v>878</v>
      </c>
      <c r="K15" s="186"/>
      <c r="L15" s="199"/>
      <c r="M15" s="199"/>
      <c r="N15" s="199"/>
      <c r="O15" s="230"/>
      <c r="P15" s="230"/>
      <c r="Q15" s="192"/>
      <c r="R15" s="176"/>
      <c r="S15" s="176"/>
      <c r="T15" s="176"/>
      <c r="U15" s="186"/>
      <c r="V15" s="177"/>
      <c r="W15" s="177"/>
      <c r="X15" s="177"/>
      <c r="Y15" s="177"/>
      <c r="Z15" s="185"/>
      <c r="AC15" s="213"/>
      <c r="AD15" s="232"/>
      <c r="AE15" s="232"/>
      <c r="AF15" s="232"/>
      <c r="AG15" s="232"/>
      <c r="AH15" s="232"/>
    </row>
    <row r="16" spans="1:34" s="174" customFormat="1" ht="14.5" thickBot="1" x14ac:dyDescent="0.35">
      <c r="A16" s="264"/>
      <c r="B16" s="83" t="s">
        <v>392</v>
      </c>
      <c r="C16" s="83">
        <v>213</v>
      </c>
      <c r="D16" s="83">
        <v>303</v>
      </c>
      <c r="E16" s="83">
        <v>337</v>
      </c>
      <c r="F16" s="83">
        <v>420</v>
      </c>
      <c r="G16" s="83">
        <v>443</v>
      </c>
      <c r="I16" s="180"/>
      <c r="K16" s="180"/>
      <c r="L16" s="176"/>
      <c r="M16" s="176"/>
      <c r="N16" s="176"/>
      <c r="O16" s="233"/>
      <c r="P16" s="185"/>
      <c r="Q16" s="176"/>
      <c r="R16" s="231"/>
      <c r="S16" s="231"/>
      <c r="T16" s="231"/>
      <c r="U16" s="180"/>
      <c r="V16" s="195"/>
      <c r="W16" s="177"/>
      <c r="X16" s="177"/>
      <c r="Y16" s="177"/>
      <c r="Z16" s="196"/>
      <c r="AA16" s="176"/>
      <c r="AC16" s="213"/>
      <c r="AD16" s="232"/>
      <c r="AE16" s="232"/>
      <c r="AF16" s="232"/>
      <c r="AG16" s="232"/>
      <c r="AH16" s="232"/>
    </row>
    <row r="17" spans="1:34" s="174" customFormat="1" ht="14.5" thickBot="1" x14ac:dyDescent="0.35">
      <c r="A17" s="264"/>
      <c r="B17" s="77" t="s">
        <v>323</v>
      </c>
      <c r="C17" s="77">
        <v>18</v>
      </c>
      <c r="D17" s="77">
        <v>29</v>
      </c>
      <c r="E17" s="77">
        <v>26</v>
      </c>
      <c r="F17" s="77">
        <v>31</v>
      </c>
      <c r="G17" s="77">
        <v>36</v>
      </c>
      <c r="I17" s="176"/>
      <c r="K17" s="176"/>
      <c r="L17" s="176"/>
      <c r="M17" s="176"/>
      <c r="N17" s="176"/>
      <c r="O17" s="185"/>
      <c r="P17" s="185"/>
      <c r="Q17" s="176"/>
      <c r="R17" s="231"/>
      <c r="S17" s="231"/>
      <c r="T17" s="231"/>
      <c r="U17" s="176"/>
      <c r="V17" s="177"/>
      <c r="W17" s="176"/>
      <c r="X17" s="177"/>
      <c r="Y17" s="177"/>
      <c r="Z17" s="196"/>
      <c r="AA17" s="176"/>
      <c r="AC17" s="213"/>
      <c r="AD17" s="232"/>
      <c r="AE17" s="232"/>
      <c r="AF17" s="232"/>
      <c r="AG17" s="232"/>
      <c r="AH17" s="232"/>
    </row>
    <row r="18" spans="1:34" s="174" customFormat="1" ht="14.5" thickBot="1" x14ac:dyDescent="0.35">
      <c r="A18" s="264"/>
      <c r="B18" s="83" t="s">
        <v>393</v>
      </c>
      <c r="C18" s="83">
        <v>60</v>
      </c>
      <c r="D18" s="83">
        <v>55</v>
      </c>
      <c r="E18" s="83">
        <v>84</v>
      </c>
      <c r="F18" s="83">
        <v>87</v>
      </c>
      <c r="G18" s="83">
        <v>78</v>
      </c>
      <c r="I18" s="186"/>
      <c r="K18" s="186"/>
      <c r="L18" s="199"/>
      <c r="M18" s="199"/>
      <c r="N18" s="199"/>
      <c r="O18" s="230"/>
      <c r="P18" s="230"/>
      <c r="Q18" s="192"/>
      <c r="R18" s="231"/>
      <c r="S18" s="231"/>
      <c r="T18" s="231"/>
      <c r="U18" s="186"/>
      <c r="V18" s="189"/>
      <c r="W18" s="190"/>
      <c r="X18" s="190"/>
      <c r="Y18" s="190"/>
      <c r="Z18" s="191"/>
      <c r="AA18" s="176"/>
      <c r="AC18" s="213"/>
      <c r="AD18" s="232"/>
      <c r="AE18" s="232"/>
      <c r="AF18" s="232"/>
      <c r="AG18" s="232"/>
      <c r="AH18" s="232"/>
    </row>
    <row r="19" spans="1:34" s="174" customFormat="1" ht="14.5" thickBot="1" x14ac:dyDescent="0.35">
      <c r="A19" s="266"/>
      <c r="B19" s="77" t="s">
        <v>117</v>
      </c>
      <c r="C19" s="77">
        <v>248</v>
      </c>
      <c r="D19" s="77">
        <v>296</v>
      </c>
      <c r="E19" s="77">
        <v>303</v>
      </c>
      <c r="F19" s="77">
        <v>306</v>
      </c>
      <c r="G19" s="77">
        <v>321</v>
      </c>
      <c r="I19" s="186"/>
      <c r="K19" s="186"/>
      <c r="L19" s="199"/>
      <c r="M19" s="199"/>
      <c r="N19" s="199"/>
      <c r="O19" s="230"/>
      <c r="P19" s="230"/>
      <c r="Q19" s="192"/>
      <c r="R19" s="231"/>
      <c r="S19" s="231"/>
      <c r="T19" s="231"/>
      <c r="U19" s="186"/>
      <c r="V19" s="189"/>
      <c r="W19" s="190"/>
      <c r="X19" s="190"/>
      <c r="Y19" s="190"/>
      <c r="Z19" s="191"/>
      <c r="AA19" s="176"/>
      <c r="AC19" s="213"/>
      <c r="AD19" s="232"/>
      <c r="AE19" s="232"/>
      <c r="AF19" s="232"/>
      <c r="AG19" s="232"/>
      <c r="AH19" s="232"/>
    </row>
    <row r="20" spans="1:34" s="174" customFormat="1" ht="13" x14ac:dyDescent="0.3">
      <c r="I20" s="186"/>
      <c r="K20" s="186"/>
      <c r="L20" s="199"/>
      <c r="M20" s="199"/>
      <c r="N20" s="199"/>
      <c r="O20" s="230"/>
      <c r="P20" s="230"/>
      <c r="Q20" s="192"/>
      <c r="R20" s="231"/>
      <c r="S20" s="231"/>
      <c r="T20" s="231"/>
      <c r="U20" s="186"/>
      <c r="V20" s="189"/>
      <c r="W20" s="190"/>
      <c r="X20" s="190"/>
      <c r="Y20" s="190"/>
      <c r="Z20" s="191"/>
      <c r="AA20" s="176"/>
      <c r="AC20" s="213"/>
      <c r="AD20" s="232"/>
      <c r="AE20" s="232"/>
      <c r="AF20" s="232"/>
      <c r="AG20" s="232"/>
      <c r="AH20" s="232"/>
    </row>
    <row r="21" spans="1:34" s="174" customFormat="1" ht="13.5" thickBot="1" x14ac:dyDescent="0.35">
      <c r="A21" s="200"/>
      <c r="I21" s="186"/>
      <c r="K21" s="186"/>
      <c r="L21" s="199"/>
      <c r="M21" s="199"/>
      <c r="N21" s="199"/>
      <c r="O21" s="230"/>
      <c r="P21" s="230"/>
      <c r="Q21" s="192"/>
      <c r="R21" s="231"/>
      <c r="S21" s="231"/>
      <c r="T21" s="231"/>
      <c r="U21" s="186"/>
      <c r="V21" s="189"/>
      <c r="W21" s="190"/>
      <c r="X21" s="190"/>
      <c r="Y21" s="190"/>
      <c r="Z21" s="191"/>
      <c r="AA21" s="176"/>
      <c r="AC21" s="213"/>
      <c r="AD21" s="232"/>
      <c r="AE21" s="232"/>
      <c r="AF21" s="232"/>
      <c r="AG21" s="232"/>
      <c r="AH21" s="232"/>
    </row>
    <row r="22" spans="1:34" s="174" customFormat="1" ht="14.5" thickBot="1" x14ac:dyDescent="0.35">
      <c r="A22" s="179"/>
      <c r="B22" s="67"/>
      <c r="C22" s="258"/>
      <c r="D22" s="259"/>
      <c r="E22" s="259"/>
      <c r="F22" s="259"/>
      <c r="G22" s="260"/>
      <c r="I22" s="186"/>
      <c r="K22" s="186"/>
      <c r="L22" s="199"/>
      <c r="M22" s="199"/>
      <c r="N22" s="199"/>
      <c r="O22" s="230"/>
      <c r="P22" s="230"/>
      <c r="Q22" s="192"/>
      <c r="R22" s="231"/>
      <c r="S22" s="231"/>
      <c r="T22" s="231"/>
      <c r="U22" s="186"/>
      <c r="V22" s="189"/>
      <c r="W22" s="190"/>
      <c r="X22" s="190"/>
      <c r="Y22" s="190"/>
      <c r="Z22" s="191"/>
      <c r="AA22" s="176"/>
      <c r="AC22" s="213"/>
      <c r="AD22" s="232"/>
      <c r="AE22" s="232"/>
      <c r="AF22" s="232"/>
      <c r="AG22" s="232"/>
      <c r="AH22" s="232"/>
    </row>
    <row r="23" spans="1:34" s="174" customFormat="1" ht="14.5" thickBot="1" x14ac:dyDescent="0.35">
      <c r="B23" s="131"/>
      <c r="C23" s="184" t="s">
        <v>399</v>
      </c>
      <c r="D23" s="184" t="s">
        <v>400</v>
      </c>
      <c r="E23" s="184" t="s">
        <v>401</v>
      </c>
      <c r="F23" s="184" t="s">
        <v>402</v>
      </c>
      <c r="G23" s="184" t="s">
        <v>403</v>
      </c>
      <c r="I23" s="186"/>
      <c r="K23" s="186"/>
      <c r="L23" s="199"/>
      <c r="M23" s="199"/>
      <c r="N23" s="199"/>
      <c r="O23" s="230"/>
      <c r="P23" s="230"/>
      <c r="Q23" s="192"/>
      <c r="R23" s="231"/>
      <c r="S23" s="231"/>
      <c r="T23" s="231"/>
      <c r="U23" s="186"/>
      <c r="V23" s="189"/>
      <c r="W23" s="190"/>
      <c r="X23" s="190"/>
      <c r="Y23" s="190"/>
      <c r="Z23" s="191"/>
      <c r="AA23" s="176"/>
      <c r="AC23" s="213"/>
      <c r="AD23" s="232"/>
      <c r="AE23" s="232"/>
      <c r="AF23" s="232"/>
      <c r="AG23" s="232"/>
      <c r="AH23" s="232"/>
    </row>
    <row r="24" spans="1:34" s="174" customFormat="1" ht="14.5" thickBot="1" x14ac:dyDescent="0.35">
      <c r="A24" s="263" t="s">
        <v>290</v>
      </c>
      <c r="B24" s="77" t="s">
        <v>330</v>
      </c>
      <c r="C24" s="206">
        <f>C6/$C$5*100</f>
        <v>53.407460545193686</v>
      </c>
      <c r="D24" s="206">
        <f>D6/$D$5*100</f>
        <v>55.4921968787515</v>
      </c>
      <c r="E24" s="206">
        <f>E6/$E$5*100</f>
        <v>57.11334120425029</v>
      </c>
      <c r="F24" s="206">
        <f>F6/$F$5*100</f>
        <v>59.534883720930232</v>
      </c>
      <c r="G24" s="206">
        <f>G6/$G$5*100</f>
        <v>61.427850655903129</v>
      </c>
      <c r="I24" s="186"/>
      <c r="K24" s="186"/>
      <c r="L24" s="199"/>
      <c r="M24" s="199"/>
      <c r="N24" s="199"/>
      <c r="O24" s="230"/>
      <c r="P24" s="230"/>
      <c r="Q24" s="192"/>
      <c r="R24" s="231"/>
      <c r="S24" s="231"/>
      <c r="T24" s="231"/>
      <c r="U24" s="186"/>
      <c r="V24" s="189"/>
      <c r="W24" s="190"/>
      <c r="X24" s="190"/>
      <c r="Y24" s="190"/>
      <c r="Z24" s="191"/>
      <c r="AA24" s="176"/>
      <c r="AC24" s="213"/>
      <c r="AD24" s="232"/>
      <c r="AE24" s="232"/>
      <c r="AF24" s="232"/>
      <c r="AG24" s="232"/>
      <c r="AH24" s="232"/>
    </row>
    <row r="25" spans="1:34" s="174" customFormat="1" ht="14.5" thickBot="1" x14ac:dyDescent="0.3">
      <c r="A25" s="264"/>
      <c r="B25" s="83" t="s">
        <v>323</v>
      </c>
      <c r="C25" s="207">
        <f t="shared" ref="C25:C27" si="0">C7/$C$5*100</f>
        <v>5.6312769010043038</v>
      </c>
      <c r="D25" s="207">
        <f t="shared" ref="D25:D27" si="1">D7/$D$5*100</f>
        <v>6.3925570228091244</v>
      </c>
      <c r="E25" s="207">
        <f t="shared" ref="E25:E27" si="2">E7/$E$5*100</f>
        <v>6.2573789846517123</v>
      </c>
      <c r="F25" s="207">
        <f t="shared" ref="F25:F27" si="3">F7/$F$5*100</f>
        <v>5.5266757865937075</v>
      </c>
      <c r="G25" s="207">
        <f t="shared" ref="G25:G27" si="4">G7/$G$5*100</f>
        <v>5.9535822401614524</v>
      </c>
      <c r="I25" s="186"/>
      <c r="K25" s="186"/>
      <c r="L25" s="199"/>
      <c r="M25" s="199"/>
      <c r="N25" s="199"/>
      <c r="O25" s="230"/>
      <c r="P25" s="230"/>
      <c r="Q25" s="192"/>
      <c r="R25" s="231"/>
      <c r="S25" s="231"/>
      <c r="T25" s="231"/>
      <c r="U25" s="186"/>
      <c r="V25" s="189"/>
      <c r="W25" s="190"/>
      <c r="X25" s="190"/>
      <c r="Y25" s="190"/>
      <c r="Z25" s="191"/>
      <c r="AA25" s="176"/>
    </row>
    <row r="26" spans="1:34" s="174" customFormat="1" ht="14.5" thickBot="1" x14ac:dyDescent="0.3">
      <c r="A26" s="264"/>
      <c r="B26" s="77" t="s">
        <v>406</v>
      </c>
      <c r="C26" s="206">
        <f t="shared" si="0"/>
        <v>8.6083213773314213</v>
      </c>
      <c r="D26" s="206">
        <f t="shared" si="1"/>
        <v>7.8931572629051621</v>
      </c>
      <c r="E26" s="206">
        <f t="shared" si="2"/>
        <v>8.7367178276269186</v>
      </c>
      <c r="F26" s="206">
        <f t="shared" si="3"/>
        <v>10.095759233926129</v>
      </c>
      <c r="G26" s="206">
        <f t="shared" si="4"/>
        <v>9.233097880928355</v>
      </c>
      <c r="I26" s="186"/>
      <c r="K26" s="186"/>
      <c r="L26" s="199"/>
      <c r="M26" s="199"/>
      <c r="N26" s="199"/>
      <c r="O26" s="230"/>
      <c r="P26" s="230"/>
      <c r="Q26" s="192"/>
      <c r="R26" s="231"/>
      <c r="S26" s="231"/>
      <c r="T26" s="231"/>
      <c r="U26" s="186"/>
      <c r="V26" s="189"/>
      <c r="W26" s="190"/>
      <c r="X26" s="190"/>
      <c r="Y26" s="190"/>
      <c r="Z26" s="191"/>
      <c r="AA26" s="176"/>
    </row>
    <row r="27" spans="1:34" s="174" customFormat="1" ht="14.5" thickBot="1" x14ac:dyDescent="0.3">
      <c r="A27" s="265"/>
      <c r="B27" s="83" t="s">
        <v>117</v>
      </c>
      <c r="C27" s="207">
        <f t="shared" si="0"/>
        <v>32.352941176470587</v>
      </c>
      <c r="D27" s="207">
        <f t="shared" si="1"/>
        <v>30.222088835534212</v>
      </c>
      <c r="E27" s="207">
        <f t="shared" si="2"/>
        <v>27.892561983471076</v>
      </c>
      <c r="F27" s="207">
        <f t="shared" si="3"/>
        <v>24.842681258549931</v>
      </c>
      <c r="G27" s="207">
        <f t="shared" si="4"/>
        <v>23.385469223007064</v>
      </c>
      <c r="K27" s="186"/>
      <c r="L27" s="199"/>
      <c r="M27" s="199"/>
      <c r="N27" s="199"/>
      <c r="O27" s="230"/>
      <c r="P27" s="230"/>
      <c r="Q27" s="192"/>
      <c r="R27" s="231"/>
      <c r="S27" s="231"/>
      <c r="T27" s="231"/>
      <c r="U27" s="186"/>
      <c r="V27" s="189"/>
      <c r="W27" s="190"/>
      <c r="X27" s="190"/>
      <c r="Y27" s="190"/>
      <c r="Z27" s="191"/>
      <c r="AA27" s="176"/>
    </row>
    <row r="28" spans="1:34" s="174" customFormat="1" ht="14.5" thickBot="1" x14ac:dyDescent="0.3">
      <c r="A28" s="263" t="s">
        <v>285</v>
      </c>
      <c r="B28" s="77" t="s">
        <v>330</v>
      </c>
      <c r="C28" s="206">
        <f>C11/$C$10*100</f>
        <v>56.736327256558475</v>
      </c>
      <c r="D28" s="206">
        <f>D11/$D$10*100</f>
        <v>58.361645904114759</v>
      </c>
      <c r="E28" s="206">
        <f>E11/$E$10*100</f>
        <v>60.576194086429112</v>
      </c>
      <c r="F28" s="206">
        <f>F11/$F$10*100</f>
        <v>62.468872287442188</v>
      </c>
      <c r="G28" s="206">
        <f>G11/$G$10*100</f>
        <v>64.549578742709016</v>
      </c>
      <c r="K28" s="186"/>
      <c r="L28" s="199"/>
      <c r="M28" s="199"/>
      <c r="N28" s="199"/>
      <c r="O28" s="230"/>
      <c r="P28" s="230"/>
      <c r="Q28" s="192"/>
      <c r="R28" s="231"/>
      <c r="S28" s="231"/>
      <c r="T28" s="231"/>
      <c r="U28" s="186"/>
      <c r="V28" s="189"/>
      <c r="W28" s="190"/>
      <c r="X28" s="190"/>
      <c r="Y28" s="190"/>
      <c r="Z28" s="191"/>
      <c r="AA28" s="176"/>
    </row>
    <row r="29" spans="1:34" s="174" customFormat="1" ht="14.5" thickBot="1" x14ac:dyDescent="0.3">
      <c r="A29" s="264"/>
      <c r="B29" s="83" t="s">
        <v>323</v>
      </c>
      <c r="C29" s="207">
        <f t="shared" ref="C29:C31" si="5">C12/$C$10*100</f>
        <v>6.1805246776345042</v>
      </c>
      <c r="D29" s="207">
        <f t="shared" ref="D29:D31" si="6">D12/$D$10*100</f>
        <v>6.9460173650434127</v>
      </c>
      <c r="E29" s="207">
        <f t="shared" ref="E29:E31" si="7">E12/$E$10*100</f>
        <v>7.0507960576194089</v>
      </c>
      <c r="F29" s="207">
        <f t="shared" ref="F29:F31" si="8">F12/$F$10*100</f>
        <v>6.0832443970117396</v>
      </c>
      <c r="G29" s="207">
        <f t="shared" ref="G29:G31" si="9">G12/$G$10*100</f>
        <v>6.4808813998703823</v>
      </c>
      <c r="K29" s="186"/>
      <c r="L29" s="199"/>
      <c r="M29" s="199"/>
      <c r="N29" s="199"/>
      <c r="O29" s="230"/>
      <c r="P29" s="230"/>
      <c r="Q29" s="192"/>
      <c r="R29" s="231"/>
      <c r="S29" s="231"/>
      <c r="T29" s="231"/>
      <c r="U29" s="180"/>
      <c r="V29" s="177"/>
      <c r="W29" s="177"/>
      <c r="X29" s="177"/>
      <c r="Y29" s="177"/>
      <c r="Z29" s="196"/>
      <c r="AB29" s="176"/>
      <c r="AC29" s="176"/>
    </row>
    <row r="30" spans="1:34" s="174" customFormat="1" ht="14.5" thickBot="1" x14ac:dyDescent="0.3">
      <c r="A30" s="264"/>
      <c r="B30" s="77" t="s">
        <v>406</v>
      </c>
      <c r="C30" s="206">
        <f t="shared" si="5"/>
        <v>8.0035571365051119</v>
      </c>
      <c r="D30" s="206">
        <f t="shared" si="6"/>
        <v>7.8520196300490754</v>
      </c>
      <c r="E30" s="206">
        <f t="shared" si="7"/>
        <v>8.0363912054586795</v>
      </c>
      <c r="F30" s="206">
        <f t="shared" si="8"/>
        <v>10.032017075773746</v>
      </c>
      <c r="G30" s="206">
        <f t="shared" si="9"/>
        <v>9.3324692158133509</v>
      </c>
      <c r="I30" s="210"/>
      <c r="K30" s="210"/>
      <c r="L30" s="176"/>
      <c r="O30" s="234"/>
      <c r="P30" s="176"/>
      <c r="Q30" s="192"/>
      <c r="R30" s="176"/>
      <c r="S30" s="176"/>
      <c r="T30" s="176"/>
      <c r="U30" s="186"/>
      <c r="V30" s="188"/>
      <c r="W30" s="188"/>
      <c r="X30" s="188"/>
      <c r="Y30" s="188"/>
      <c r="Z30" s="235"/>
      <c r="AB30" s="192"/>
      <c r="AC30" s="192"/>
    </row>
    <row r="31" spans="1:34" s="174" customFormat="1" ht="14.5" thickBot="1" x14ac:dyDescent="0.3">
      <c r="A31" s="265"/>
      <c r="B31" s="83" t="s">
        <v>117</v>
      </c>
      <c r="C31" s="207">
        <f t="shared" si="5"/>
        <v>29.079590929301911</v>
      </c>
      <c r="D31" s="207">
        <f t="shared" si="6"/>
        <v>26.840317100792753</v>
      </c>
      <c r="E31" s="207">
        <f t="shared" si="7"/>
        <v>24.336618650492799</v>
      </c>
      <c r="F31" s="207">
        <f t="shared" si="8"/>
        <v>21.415866239772324</v>
      </c>
      <c r="G31" s="207">
        <f t="shared" si="9"/>
        <v>19.637070641607259</v>
      </c>
      <c r="K31" s="185"/>
      <c r="L31" s="176"/>
      <c r="M31" s="176"/>
      <c r="N31" s="176"/>
      <c r="P31" s="176"/>
      <c r="Q31" s="192"/>
      <c r="R31" s="176"/>
      <c r="U31" s="186"/>
      <c r="V31" s="188"/>
      <c r="W31" s="188"/>
      <c r="X31" s="188"/>
      <c r="Y31" s="188"/>
      <c r="Z31" s="235"/>
      <c r="AB31" s="192"/>
      <c r="AC31" s="192"/>
    </row>
    <row r="32" spans="1:34" s="174" customFormat="1" ht="14.5" thickBot="1" x14ac:dyDescent="0.3">
      <c r="A32" s="263" t="s">
        <v>288</v>
      </c>
      <c r="B32" s="77" t="s">
        <v>330</v>
      </c>
      <c r="C32" s="206">
        <f>C16/$C$15*100</f>
        <v>39.517625231910948</v>
      </c>
      <c r="D32" s="206">
        <f>D16/$D$15*100</f>
        <v>44.363103953147878</v>
      </c>
      <c r="E32" s="206">
        <f>E16/$E$15*100</f>
        <v>44.93333333333333</v>
      </c>
      <c r="F32" s="206">
        <f>F16/$F$15*100</f>
        <v>49.763033175355446</v>
      </c>
      <c r="G32" s="206">
        <f>G16/$G$15*100</f>
        <v>50.455580865603643</v>
      </c>
      <c r="I32" s="185"/>
      <c r="K32" s="176"/>
      <c r="L32" s="176"/>
      <c r="M32" s="176"/>
      <c r="N32" s="176"/>
      <c r="O32" s="185"/>
      <c r="P32" s="176"/>
      <c r="Q32" s="176"/>
      <c r="R32" s="176"/>
      <c r="U32" s="186"/>
      <c r="V32" s="188"/>
      <c r="W32" s="188"/>
      <c r="X32" s="188"/>
      <c r="Y32" s="188"/>
      <c r="Z32" s="235"/>
      <c r="AB32" s="192"/>
      <c r="AC32" s="192"/>
    </row>
    <row r="33" spans="1:29" s="174" customFormat="1" ht="14.5" thickBot="1" x14ac:dyDescent="0.3">
      <c r="A33" s="264"/>
      <c r="B33" s="83" t="s">
        <v>323</v>
      </c>
      <c r="C33" s="207">
        <f t="shared" ref="C33:C35" si="10">C17/$C$15*100</f>
        <v>3.339517625231911</v>
      </c>
      <c r="D33" s="207">
        <f t="shared" ref="D33:D35" si="11">D17/$D$15*100</f>
        <v>4.2459736456808201</v>
      </c>
      <c r="E33" s="207">
        <f t="shared" ref="E33:E35" si="12">E17/$E$15*100</f>
        <v>3.4666666666666663</v>
      </c>
      <c r="F33" s="207">
        <f t="shared" ref="F33:F35" si="13">F17/$F$15*100</f>
        <v>3.6729857819905209</v>
      </c>
      <c r="G33" s="207">
        <f t="shared" ref="G33:G35" si="14">G17/$G$15*100</f>
        <v>4.1002277904328022</v>
      </c>
      <c r="I33" s="176"/>
      <c r="K33" s="176"/>
      <c r="L33" s="176"/>
      <c r="M33" s="176"/>
      <c r="N33" s="176"/>
      <c r="O33" s="176"/>
      <c r="P33" s="176"/>
      <c r="Q33" s="176"/>
      <c r="R33" s="176"/>
      <c r="U33" s="186"/>
      <c r="V33" s="188"/>
      <c r="W33" s="188"/>
      <c r="X33" s="188"/>
      <c r="Y33" s="188"/>
      <c r="Z33" s="235"/>
      <c r="AB33" s="192"/>
      <c r="AC33" s="192"/>
    </row>
    <row r="34" spans="1:29" s="174" customFormat="1" ht="14.5" thickBot="1" x14ac:dyDescent="0.3">
      <c r="A34" s="264"/>
      <c r="B34" s="77" t="s">
        <v>406</v>
      </c>
      <c r="C34" s="206">
        <f t="shared" si="10"/>
        <v>11.131725417439704</v>
      </c>
      <c r="D34" s="206">
        <f t="shared" si="11"/>
        <v>8.0527086383601763</v>
      </c>
      <c r="E34" s="206">
        <f t="shared" si="12"/>
        <v>11.200000000000001</v>
      </c>
      <c r="F34" s="206">
        <f t="shared" si="13"/>
        <v>10.308056872037914</v>
      </c>
      <c r="G34" s="206">
        <f t="shared" si="14"/>
        <v>8.8838268792710693</v>
      </c>
      <c r="I34" s="176"/>
      <c r="K34" s="176"/>
      <c r="L34" s="176"/>
      <c r="M34" s="176"/>
      <c r="N34" s="176"/>
      <c r="O34" s="176"/>
      <c r="P34" s="176"/>
      <c r="Q34" s="176"/>
      <c r="R34" s="176"/>
      <c r="U34" s="186"/>
      <c r="V34" s="188"/>
      <c r="W34" s="188"/>
      <c r="X34" s="188"/>
      <c r="Y34" s="188"/>
      <c r="Z34" s="235"/>
      <c r="AB34" s="192"/>
      <c r="AC34" s="192"/>
    </row>
    <row r="35" spans="1:29" s="174" customFormat="1" ht="14.5" thickBot="1" x14ac:dyDescent="0.3">
      <c r="A35" s="265"/>
      <c r="B35" s="83" t="s">
        <v>117</v>
      </c>
      <c r="C35" s="207">
        <f t="shared" si="10"/>
        <v>46.011131725417442</v>
      </c>
      <c r="D35" s="207">
        <f t="shared" si="11"/>
        <v>43.338213762811129</v>
      </c>
      <c r="E35" s="207">
        <f t="shared" si="12"/>
        <v>40.400000000000006</v>
      </c>
      <c r="F35" s="207">
        <f t="shared" si="13"/>
        <v>36.255924170616119</v>
      </c>
      <c r="G35" s="207">
        <f t="shared" si="14"/>
        <v>36.560364464692483</v>
      </c>
      <c r="I35" s="176"/>
      <c r="K35" s="176"/>
      <c r="L35" s="176"/>
      <c r="M35" s="176"/>
      <c r="N35" s="176"/>
      <c r="O35" s="176"/>
      <c r="P35" s="176"/>
      <c r="Q35" s="176"/>
      <c r="R35" s="176"/>
      <c r="U35" s="186"/>
      <c r="V35" s="188"/>
      <c r="W35" s="188"/>
      <c r="X35" s="188"/>
      <c r="Y35" s="188"/>
      <c r="Z35" s="235"/>
      <c r="AB35" s="192"/>
      <c r="AC35" s="192"/>
    </row>
    <row r="36" spans="1:29" s="174" customFormat="1" ht="10.5" customHeight="1" x14ac:dyDescent="0.25">
      <c r="K36" s="176"/>
      <c r="L36" s="176"/>
      <c r="M36" s="176"/>
      <c r="N36" s="176"/>
      <c r="O36" s="176"/>
      <c r="P36" s="176"/>
      <c r="Q36" s="176"/>
      <c r="R36" s="176"/>
      <c r="U36" s="186"/>
      <c r="V36" s="188"/>
      <c r="W36" s="188"/>
      <c r="X36" s="188"/>
      <c r="Y36" s="188"/>
      <c r="Z36" s="235"/>
      <c r="AB36" s="192"/>
      <c r="AC36" s="192"/>
    </row>
    <row r="37" spans="1:29" s="174" customFormat="1" ht="11.5" x14ac:dyDescent="0.25">
      <c r="K37" s="176"/>
      <c r="L37" s="176"/>
      <c r="M37" s="176"/>
      <c r="N37" s="176"/>
      <c r="O37" s="176"/>
      <c r="P37" s="176"/>
      <c r="Q37" s="176"/>
      <c r="R37" s="176"/>
      <c r="U37" s="186"/>
      <c r="V37" s="188"/>
      <c r="W37" s="188"/>
      <c r="X37" s="188"/>
      <c r="Y37" s="188"/>
      <c r="Z37" s="235"/>
      <c r="AB37" s="192"/>
      <c r="AC37" s="192"/>
    </row>
    <row r="38" spans="1:29" s="174" customFormat="1" ht="11.5" x14ac:dyDescent="0.25">
      <c r="K38" s="176"/>
      <c r="L38" s="176"/>
      <c r="M38" s="176"/>
      <c r="N38" s="176"/>
      <c r="O38" s="176"/>
      <c r="P38" s="176"/>
      <c r="Q38" s="176"/>
      <c r="R38" s="176"/>
      <c r="U38" s="186"/>
      <c r="V38" s="236"/>
      <c r="W38" s="236"/>
      <c r="X38" s="236"/>
      <c r="Y38" s="236"/>
      <c r="Z38" s="235"/>
      <c r="AB38" s="192"/>
      <c r="AC38" s="192"/>
    </row>
    <row r="39" spans="1:29" s="174" customFormat="1" ht="11.5" x14ac:dyDescent="0.25">
      <c r="K39" s="176"/>
      <c r="L39" s="176"/>
      <c r="M39" s="176"/>
      <c r="N39" s="176"/>
      <c r="O39" s="176"/>
      <c r="P39" s="176"/>
      <c r="Q39" s="176"/>
      <c r="R39" s="176"/>
      <c r="U39" s="186"/>
      <c r="V39" s="236"/>
      <c r="W39" s="236"/>
      <c r="X39" s="236"/>
      <c r="Y39" s="236"/>
      <c r="Z39" s="235"/>
      <c r="AB39" s="192"/>
      <c r="AC39" s="192"/>
    </row>
    <row r="40" spans="1:29" s="174" customFormat="1" ht="11.5" x14ac:dyDescent="0.25">
      <c r="K40" s="176"/>
      <c r="L40" s="176"/>
      <c r="M40" s="176"/>
      <c r="N40" s="176"/>
      <c r="O40" s="176"/>
      <c r="P40" s="176"/>
      <c r="Q40" s="176"/>
      <c r="R40" s="176"/>
      <c r="U40" s="186"/>
      <c r="V40" s="236"/>
      <c r="W40" s="236"/>
      <c r="X40" s="236"/>
      <c r="Y40" s="236"/>
      <c r="Z40" s="235"/>
      <c r="AB40" s="192"/>
      <c r="AC40" s="192"/>
    </row>
    <row r="41" spans="1:29" s="174" customFormat="1" ht="11.5" x14ac:dyDescent="0.25">
      <c r="K41" s="176"/>
      <c r="L41" s="176"/>
      <c r="M41" s="176"/>
      <c r="N41" s="176"/>
      <c r="O41" s="176"/>
      <c r="P41" s="176"/>
      <c r="Q41" s="176"/>
      <c r="R41" s="176"/>
    </row>
    <row r="42" spans="1:29" s="174" customFormat="1" ht="11.5" x14ac:dyDescent="0.25">
      <c r="K42" s="176"/>
      <c r="L42" s="176"/>
      <c r="M42" s="176"/>
      <c r="N42" s="176"/>
      <c r="O42" s="176"/>
      <c r="P42" s="176"/>
      <c r="Q42" s="176"/>
      <c r="R42" s="176"/>
    </row>
    <row r="43" spans="1:29" s="174" customFormat="1" ht="11.5" x14ac:dyDescent="0.25">
      <c r="K43" s="217"/>
      <c r="M43" s="218"/>
      <c r="N43" s="218"/>
      <c r="O43" s="176"/>
      <c r="P43" s="176"/>
      <c r="Q43" s="176"/>
      <c r="R43" s="176"/>
    </row>
    <row r="44" spans="1:29" s="174" customFormat="1" ht="11.5" x14ac:dyDescent="0.25">
      <c r="K44" s="217"/>
      <c r="M44" s="218"/>
      <c r="N44" s="218"/>
      <c r="O44" s="218"/>
      <c r="P44" s="218"/>
      <c r="Q44" s="218"/>
    </row>
    <row r="45" spans="1:29" s="174" customFormat="1" ht="11.5" x14ac:dyDescent="0.25">
      <c r="K45" s="217"/>
      <c r="M45" s="218"/>
      <c r="N45" s="218"/>
      <c r="O45" s="218"/>
      <c r="P45" s="218"/>
      <c r="Q45" s="218"/>
    </row>
    <row r="46" spans="1:29" s="174" customFormat="1" ht="11.5" x14ac:dyDescent="0.25">
      <c r="O46" s="218"/>
      <c r="P46" s="218"/>
      <c r="Q46" s="218"/>
      <c r="R46" s="176"/>
    </row>
    <row r="47" spans="1:29" s="174" customFormat="1" ht="11.5" x14ac:dyDescent="0.25"/>
    <row r="48" spans="1:29" x14ac:dyDescent="0.25">
      <c r="K48" s="174"/>
      <c r="L48" s="174"/>
      <c r="M48" s="174"/>
      <c r="N48" s="174"/>
      <c r="O48" s="174"/>
      <c r="P48" s="174"/>
      <c r="Q48" s="174"/>
      <c r="R48" s="174"/>
      <c r="S48" s="174"/>
      <c r="T48" s="174"/>
    </row>
  </sheetData>
  <mergeCells count="8">
    <mergeCell ref="A28:A31"/>
    <mergeCell ref="A32:A35"/>
    <mergeCell ref="C3:G3"/>
    <mergeCell ref="A5:A9"/>
    <mergeCell ref="A10:A14"/>
    <mergeCell ref="A15:A19"/>
    <mergeCell ref="C22:G22"/>
    <mergeCell ref="A24:A27"/>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A850B-64D1-4F24-AD8D-A58F89E20681}">
  <dimension ref="A1:M40"/>
  <sheetViews>
    <sheetView workbookViewId="0"/>
  </sheetViews>
  <sheetFormatPr defaultColWidth="9.1796875" defaultRowHeight="11.5" x14ac:dyDescent="0.25"/>
  <cols>
    <col min="1" max="1" width="9.1796875" style="174"/>
    <col min="2" max="2" width="27" style="174" customWidth="1"/>
    <col min="3" max="13" width="9.1796875" style="174"/>
    <col min="14" max="14" width="9.81640625" style="174" customWidth="1"/>
    <col min="15" max="16384" width="9.1796875" style="174"/>
  </cols>
  <sheetData>
    <row r="1" spans="1:13" ht="14" x14ac:dyDescent="0.25">
      <c r="A1" s="18" t="s">
        <v>427</v>
      </c>
      <c r="C1" s="3"/>
    </row>
    <row r="2" spans="1:13" ht="12" thickBot="1" x14ac:dyDescent="0.3">
      <c r="A2" s="200"/>
      <c r="B2" s="214"/>
      <c r="C2" s="176"/>
      <c r="D2" s="177"/>
      <c r="E2" s="178"/>
      <c r="F2" s="176"/>
      <c r="G2" s="176"/>
      <c r="H2" s="176"/>
      <c r="I2" s="176"/>
      <c r="J2" s="176"/>
      <c r="K2" s="176"/>
      <c r="L2" s="176"/>
      <c r="M2" s="176"/>
    </row>
    <row r="3" spans="1:13" ht="14.5" thickBot="1" x14ac:dyDescent="0.3">
      <c r="A3" s="215"/>
      <c r="B3" s="204"/>
      <c r="C3" s="258"/>
      <c r="D3" s="259"/>
      <c r="E3" s="259"/>
      <c r="F3" s="259"/>
      <c r="G3" s="259"/>
      <c r="H3" s="259"/>
      <c r="I3" s="259"/>
      <c r="J3" s="259"/>
      <c r="K3" s="259"/>
      <c r="L3" s="259"/>
      <c r="M3" s="260"/>
    </row>
    <row r="4" spans="1:13" ht="14.5" thickBot="1" x14ac:dyDescent="0.3">
      <c r="A4" s="215"/>
      <c r="B4" s="131"/>
      <c r="C4" s="183" t="s">
        <v>386</v>
      </c>
      <c r="D4" s="184" t="s">
        <v>387</v>
      </c>
      <c r="E4" s="184" t="s">
        <v>388</v>
      </c>
      <c r="F4" s="184" t="s">
        <v>389</v>
      </c>
      <c r="G4" s="183" t="s">
        <v>390</v>
      </c>
      <c r="H4" s="183" t="s">
        <v>391</v>
      </c>
      <c r="I4" s="183" t="s">
        <v>50</v>
      </c>
      <c r="J4" s="183" t="s">
        <v>51</v>
      </c>
      <c r="K4" s="183" t="s">
        <v>52</v>
      </c>
      <c r="L4" s="183" t="s">
        <v>53</v>
      </c>
      <c r="M4" s="183" t="s">
        <v>54</v>
      </c>
    </row>
    <row r="5" spans="1:13" ht="14.5" thickBot="1" x14ac:dyDescent="0.3">
      <c r="A5" s="264" t="s">
        <v>289</v>
      </c>
      <c r="B5" s="77" t="s">
        <v>357</v>
      </c>
      <c r="C5" s="77">
        <v>3463</v>
      </c>
      <c r="D5" s="77">
        <v>3140</v>
      </c>
      <c r="E5" s="77">
        <v>3249</v>
      </c>
      <c r="F5" s="77">
        <v>4316</v>
      </c>
      <c r="G5" s="77">
        <v>4088</v>
      </c>
      <c r="H5" s="77">
        <v>4214</v>
      </c>
      <c r="I5" s="77">
        <v>4416</v>
      </c>
      <c r="J5" s="77">
        <v>4747</v>
      </c>
      <c r="K5" s="77">
        <v>4712</v>
      </c>
      <c r="L5" s="77">
        <v>4476</v>
      </c>
      <c r="M5" s="77">
        <v>4347</v>
      </c>
    </row>
    <row r="6" spans="1:13" ht="14.5" thickBot="1" x14ac:dyDescent="0.3">
      <c r="A6" s="264"/>
      <c r="B6" s="83" t="s">
        <v>392</v>
      </c>
      <c r="C6" s="83">
        <v>1404</v>
      </c>
      <c r="D6" s="83">
        <v>1346</v>
      </c>
      <c r="E6" s="83">
        <v>1382</v>
      </c>
      <c r="F6" s="83">
        <v>1992</v>
      </c>
      <c r="G6" s="83">
        <v>1883</v>
      </c>
      <c r="H6" s="83">
        <v>1935</v>
      </c>
      <c r="I6" s="83">
        <v>1976</v>
      </c>
      <c r="J6" s="83">
        <v>2030</v>
      </c>
      <c r="K6" s="83">
        <v>2087</v>
      </c>
      <c r="L6" s="83">
        <v>1938</v>
      </c>
      <c r="M6" s="83">
        <v>2127</v>
      </c>
    </row>
    <row r="7" spans="1:13" ht="14.5" thickBot="1" x14ac:dyDescent="0.3">
      <c r="A7" s="264"/>
      <c r="B7" s="77" t="s">
        <v>323</v>
      </c>
      <c r="C7" s="77">
        <v>243</v>
      </c>
      <c r="D7" s="77">
        <v>173</v>
      </c>
      <c r="E7" s="77">
        <v>154</v>
      </c>
      <c r="F7" s="77">
        <v>249</v>
      </c>
      <c r="G7" s="77">
        <v>230</v>
      </c>
      <c r="H7" s="77">
        <v>228</v>
      </c>
      <c r="I7" s="77">
        <v>238</v>
      </c>
      <c r="J7" s="77">
        <v>243</v>
      </c>
      <c r="K7" s="77">
        <v>239</v>
      </c>
      <c r="L7" s="77">
        <v>222</v>
      </c>
      <c r="M7" s="77">
        <v>214</v>
      </c>
    </row>
    <row r="8" spans="1:13" ht="14.5" thickBot="1" x14ac:dyDescent="0.3">
      <c r="A8" s="264"/>
      <c r="B8" s="83" t="s">
        <v>393</v>
      </c>
      <c r="C8" s="83">
        <v>486</v>
      </c>
      <c r="D8" s="83">
        <v>432</v>
      </c>
      <c r="E8" s="83">
        <v>448</v>
      </c>
      <c r="F8" s="83">
        <v>558</v>
      </c>
      <c r="G8" s="83">
        <v>569</v>
      </c>
      <c r="H8" s="83">
        <v>556</v>
      </c>
      <c r="I8" s="83">
        <v>615</v>
      </c>
      <c r="J8" s="83">
        <v>652</v>
      </c>
      <c r="K8" s="83">
        <v>690</v>
      </c>
      <c r="L8" s="83">
        <v>678</v>
      </c>
      <c r="M8" s="83">
        <v>571</v>
      </c>
    </row>
    <row r="9" spans="1:13" ht="14.5" thickBot="1" x14ac:dyDescent="0.3">
      <c r="A9" s="266"/>
      <c r="B9" s="77" t="s">
        <v>117</v>
      </c>
      <c r="C9" s="77">
        <v>1330</v>
      </c>
      <c r="D9" s="77">
        <v>1189</v>
      </c>
      <c r="E9" s="77">
        <v>1265</v>
      </c>
      <c r="F9" s="77">
        <v>1517</v>
      </c>
      <c r="G9" s="77">
        <v>1406</v>
      </c>
      <c r="H9" s="77">
        <v>1495</v>
      </c>
      <c r="I9" s="77">
        <v>1587</v>
      </c>
      <c r="J9" s="77">
        <v>1822</v>
      </c>
      <c r="K9" s="77">
        <v>1696</v>
      </c>
      <c r="L9" s="77">
        <v>1638</v>
      </c>
      <c r="M9" s="77">
        <v>1435</v>
      </c>
    </row>
    <row r="10" spans="1:13" ht="14.5" thickBot="1" x14ac:dyDescent="0.3">
      <c r="A10" s="267" t="s">
        <v>310</v>
      </c>
      <c r="B10" s="77" t="s">
        <v>357</v>
      </c>
      <c r="C10" s="77">
        <v>810</v>
      </c>
      <c r="D10" s="77">
        <v>807</v>
      </c>
      <c r="E10" s="77">
        <v>807</v>
      </c>
      <c r="F10" s="77">
        <v>1031</v>
      </c>
      <c r="G10" s="77">
        <v>922</v>
      </c>
      <c r="H10" s="77">
        <v>1025</v>
      </c>
      <c r="I10" s="77">
        <v>1128</v>
      </c>
      <c r="J10" s="77">
        <v>1223</v>
      </c>
      <c r="K10" s="77">
        <v>1224</v>
      </c>
      <c r="L10" s="77">
        <v>1097</v>
      </c>
      <c r="M10" s="77">
        <v>1078</v>
      </c>
    </row>
    <row r="11" spans="1:13" ht="14.5" thickBot="1" x14ac:dyDescent="0.3">
      <c r="A11" s="264"/>
      <c r="B11" s="83" t="s">
        <v>392</v>
      </c>
      <c r="C11" s="83">
        <v>355</v>
      </c>
      <c r="D11" s="83">
        <v>350</v>
      </c>
      <c r="E11" s="83">
        <v>385</v>
      </c>
      <c r="F11" s="83">
        <v>542</v>
      </c>
      <c r="G11" s="83">
        <v>481</v>
      </c>
      <c r="H11" s="83">
        <v>538</v>
      </c>
      <c r="I11" s="83">
        <v>616</v>
      </c>
      <c r="J11" s="83">
        <v>634</v>
      </c>
      <c r="K11" s="83">
        <v>644</v>
      </c>
      <c r="L11" s="83">
        <v>565</v>
      </c>
      <c r="M11" s="83">
        <v>610</v>
      </c>
    </row>
    <row r="12" spans="1:13" ht="14.5" thickBot="1" x14ac:dyDescent="0.3">
      <c r="A12" s="264"/>
      <c r="B12" s="77" t="s">
        <v>323</v>
      </c>
      <c r="C12" s="77">
        <v>97</v>
      </c>
      <c r="D12" s="77">
        <v>65</v>
      </c>
      <c r="E12" s="77">
        <v>60</v>
      </c>
      <c r="F12" s="77">
        <v>87</v>
      </c>
      <c r="G12" s="77">
        <v>77</v>
      </c>
      <c r="H12" s="77">
        <v>81</v>
      </c>
      <c r="I12" s="77">
        <v>87</v>
      </c>
      <c r="J12" s="77">
        <v>83</v>
      </c>
      <c r="K12" s="77">
        <v>79</v>
      </c>
      <c r="L12" s="77">
        <v>67</v>
      </c>
      <c r="M12" s="77">
        <v>73</v>
      </c>
    </row>
    <row r="13" spans="1:13" ht="14.5" thickBot="1" x14ac:dyDescent="0.3">
      <c r="A13" s="264"/>
      <c r="B13" s="83" t="s">
        <v>393</v>
      </c>
      <c r="C13" s="83">
        <v>115</v>
      </c>
      <c r="D13" s="83">
        <v>131</v>
      </c>
      <c r="E13" s="83">
        <v>111</v>
      </c>
      <c r="F13" s="83">
        <v>130</v>
      </c>
      <c r="G13" s="83">
        <v>117</v>
      </c>
      <c r="H13" s="83">
        <v>133</v>
      </c>
      <c r="I13" s="83">
        <v>146</v>
      </c>
      <c r="J13" s="83">
        <v>168</v>
      </c>
      <c r="K13" s="83">
        <v>178</v>
      </c>
      <c r="L13" s="83">
        <v>186</v>
      </c>
      <c r="M13" s="83">
        <v>146</v>
      </c>
    </row>
    <row r="14" spans="1:13" ht="14.5" thickBot="1" x14ac:dyDescent="0.3">
      <c r="A14" s="266"/>
      <c r="B14" s="77" t="s">
        <v>117</v>
      </c>
      <c r="C14" s="77">
        <v>243</v>
      </c>
      <c r="D14" s="77">
        <v>261</v>
      </c>
      <c r="E14" s="77">
        <v>251</v>
      </c>
      <c r="F14" s="77">
        <v>272</v>
      </c>
      <c r="G14" s="77">
        <v>247</v>
      </c>
      <c r="H14" s="77">
        <v>273</v>
      </c>
      <c r="I14" s="77">
        <v>279</v>
      </c>
      <c r="J14" s="77">
        <v>338</v>
      </c>
      <c r="K14" s="77">
        <v>323</v>
      </c>
      <c r="L14" s="77">
        <v>279</v>
      </c>
      <c r="M14" s="77">
        <v>249</v>
      </c>
    </row>
    <row r="15" spans="1:13" ht="14.5" thickBot="1" x14ac:dyDescent="0.3">
      <c r="A15" s="267" t="s">
        <v>287</v>
      </c>
      <c r="B15" s="77" t="s">
        <v>357</v>
      </c>
      <c r="C15" s="77">
        <v>2653</v>
      </c>
      <c r="D15" s="77">
        <v>2333</v>
      </c>
      <c r="E15" s="77">
        <v>2442</v>
      </c>
      <c r="F15" s="77">
        <v>3285</v>
      </c>
      <c r="G15" s="77">
        <v>3166</v>
      </c>
      <c r="H15" s="77">
        <v>3189</v>
      </c>
      <c r="I15" s="77">
        <v>3288</v>
      </c>
      <c r="J15" s="77">
        <v>3524</v>
      </c>
      <c r="K15" s="77">
        <v>3488</v>
      </c>
      <c r="L15" s="77">
        <v>3379</v>
      </c>
      <c r="M15" s="77">
        <v>3269</v>
      </c>
    </row>
    <row r="16" spans="1:13" ht="14.5" thickBot="1" x14ac:dyDescent="0.3">
      <c r="A16" s="264"/>
      <c r="B16" s="83" t="s">
        <v>392</v>
      </c>
      <c r="C16" s="83">
        <v>1049</v>
      </c>
      <c r="D16" s="83">
        <v>996</v>
      </c>
      <c r="E16" s="83">
        <v>997</v>
      </c>
      <c r="F16" s="83">
        <v>1450</v>
      </c>
      <c r="G16" s="83">
        <v>1402</v>
      </c>
      <c r="H16" s="83">
        <v>1397</v>
      </c>
      <c r="I16" s="83">
        <v>1360</v>
      </c>
      <c r="J16" s="83">
        <v>1396</v>
      </c>
      <c r="K16" s="83">
        <v>1443</v>
      </c>
      <c r="L16" s="83">
        <v>1373</v>
      </c>
      <c r="M16" s="83">
        <v>1517</v>
      </c>
    </row>
    <row r="17" spans="1:13" ht="14.5" thickBot="1" x14ac:dyDescent="0.3">
      <c r="A17" s="264"/>
      <c r="B17" s="77" t="s">
        <v>323</v>
      </c>
      <c r="C17" s="77">
        <v>146</v>
      </c>
      <c r="D17" s="77">
        <v>108</v>
      </c>
      <c r="E17" s="77">
        <v>94</v>
      </c>
      <c r="F17" s="77">
        <v>162</v>
      </c>
      <c r="G17" s="77">
        <v>153</v>
      </c>
      <c r="H17" s="77">
        <v>147</v>
      </c>
      <c r="I17" s="77">
        <v>151</v>
      </c>
      <c r="J17" s="77">
        <v>160</v>
      </c>
      <c r="K17" s="77">
        <v>160</v>
      </c>
      <c r="L17" s="77">
        <v>155</v>
      </c>
      <c r="M17" s="77">
        <v>141</v>
      </c>
    </row>
    <row r="18" spans="1:13" ht="14.5" thickBot="1" x14ac:dyDescent="0.3">
      <c r="A18" s="264"/>
      <c r="B18" s="83" t="s">
        <v>393</v>
      </c>
      <c r="C18" s="83">
        <v>371</v>
      </c>
      <c r="D18" s="83">
        <v>301</v>
      </c>
      <c r="E18" s="83">
        <v>337</v>
      </c>
      <c r="F18" s="83">
        <v>428</v>
      </c>
      <c r="G18" s="83">
        <v>452</v>
      </c>
      <c r="H18" s="83">
        <v>423</v>
      </c>
      <c r="I18" s="83">
        <v>469</v>
      </c>
      <c r="J18" s="83">
        <v>484</v>
      </c>
      <c r="K18" s="83">
        <v>512</v>
      </c>
      <c r="L18" s="83">
        <v>492</v>
      </c>
      <c r="M18" s="83">
        <v>425</v>
      </c>
    </row>
    <row r="19" spans="1:13" ht="14.5" thickBot="1" x14ac:dyDescent="0.3">
      <c r="A19" s="266"/>
      <c r="B19" s="77" t="s">
        <v>117</v>
      </c>
      <c r="C19" s="77">
        <v>1087</v>
      </c>
      <c r="D19" s="77">
        <v>928</v>
      </c>
      <c r="E19" s="77">
        <v>1014</v>
      </c>
      <c r="F19" s="77">
        <v>1245</v>
      </c>
      <c r="G19" s="77">
        <v>1159</v>
      </c>
      <c r="H19" s="77">
        <v>1222</v>
      </c>
      <c r="I19" s="77">
        <v>1308</v>
      </c>
      <c r="J19" s="77">
        <v>1484</v>
      </c>
      <c r="K19" s="77">
        <v>1373</v>
      </c>
      <c r="L19" s="77">
        <v>1359</v>
      </c>
      <c r="M19" s="77">
        <v>1186</v>
      </c>
    </row>
    <row r="21" spans="1:13" ht="12" thickBot="1" x14ac:dyDescent="0.3">
      <c r="A21" s="200"/>
    </row>
    <row r="22" spans="1:13" ht="14.5" thickBot="1" x14ac:dyDescent="0.3">
      <c r="A22" s="203"/>
      <c r="B22" s="67"/>
      <c r="C22" s="258"/>
      <c r="D22" s="259"/>
      <c r="E22" s="259"/>
      <c r="F22" s="259"/>
      <c r="G22" s="259"/>
      <c r="H22" s="259"/>
      <c r="I22" s="259"/>
      <c r="J22" s="259"/>
      <c r="K22" s="259"/>
      <c r="L22" s="259"/>
      <c r="M22" s="260"/>
    </row>
    <row r="23" spans="1:13" ht="14.5" thickBot="1" x14ac:dyDescent="0.3">
      <c r="B23" s="131"/>
      <c r="C23" s="183" t="s">
        <v>394</v>
      </c>
      <c r="D23" s="183" t="s">
        <v>395</v>
      </c>
      <c r="E23" s="183" t="s">
        <v>396</v>
      </c>
      <c r="F23" s="183" t="s">
        <v>397</v>
      </c>
      <c r="G23" s="183" t="s">
        <v>398</v>
      </c>
      <c r="H23" s="183" t="s">
        <v>399</v>
      </c>
      <c r="I23" s="183" t="s">
        <v>400</v>
      </c>
      <c r="J23" s="183" t="s">
        <v>401</v>
      </c>
      <c r="K23" s="183" t="s">
        <v>402</v>
      </c>
      <c r="L23" s="183" t="s">
        <v>403</v>
      </c>
      <c r="M23" s="183" t="s">
        <v>404</v>
      </c>
    </row>
    <row r="24" spans="1:13" ht="14.5" thickBot="1" x14ac:dyDescent="0.3">
      <c r="A24" s="263" t="s">
        <v>290</v>
      </c>
      <c r="B24" s="77" t="s">
        <v>324</v>
      </c>
      <c r="C24" s="206">
        <f>C6/$C$5*100</f>
        <v>40.542881894311286</v>
      </c>
      <c r="D24" s="206">
        <f>D6/$D$5*100</f>
        <v>42.866242038216562</v>
      </c>
      <c r="E24" s="206">
        <f>E6/$E$5*100</f>
        <v>42.536164973838105</v>
      </c>
      <c r="F24" s="206">
        <f>F6/$F$5*100</f>
        <v>46.153846153846153</v>
      </c>
      <c r="G24" s="206">
        <f>G6/$G$5*100</f>
        <v>46.061643835616437</v>
      </c>
      <c r="H24" s="206">
        <f>H6/$H$5*100</f>
        <v>45.91836734693878</v>
      </c>
      <c r="I24" s="206">
        <f>I6/$I$5*100</f>
        <v>44.746376811594203</v>
      </c>
      <c r="J24" s="206">
        <f>J6/$J$5*100</f>
        <v>42.763850853170418</v>
      </c>
      <c r="K24" s="206">
        <f>K6/$K$5*100</f>
        <v>44.291171477079793</v>
      </c>
      <c r="L24" s="206">
        <f>L6/$L$5*100</f>
        <v>43.297587131367294</v>
      </c>
      <c r="M24" s="206">
        <f>M6/$M$5*100</f>
        <v>48.930296756383711</v>
      </c>
    </row>
    <row r="25" spans="1:13" ht="14.5" thickBot="1" x14ac:dyDescent="0.3">
      <c r="A25" s="264"/>
      <c r="B25" s="83" t="s">
        <v>323</v>
      </c>
      <c r="C25" s="207">
        <f t="shared" ref="C25:C27" si="0">C7/$C$5*100</f>
        <v>7.0170372509384933</v>
      </c>
      <c r="D25" s="207">
        <f t="shared" ref="D25:D27" si="1">D7/$D$5*100</f>
        <v>5.5095541401273884</v>
      </c>
      <c r="E25" s="207">
        <f t="shared" ref="E25:E27" si="2">E7/$E$5*100</f>
        <v>4.7399199753770391</v>
      </c>
      <c r="F25" s="207">
        <f t="shared" ref="F25:F27" si="3">F7/$F$5*100</f>
        <v>5.7692307692307692</v>
      </c>
      <c r="G25" s="207">
        <f t="shared" ref="G25:G27" si="4">G7/$G$5*100</f>
        <v>5.6262230919765166</v>
      </c>
      <c r="H25" s="207">
        <f t="shared" ref="H25:H27" si="5">H7/$H$5*100</f>
        <v>5.4105363075462742</v>
      </c>
      <c r="I25" s="207">
        <f t="shared" ref="I25:I27" si="6">I7/$I$5*100</f>
        <v>5.3894927536231885</v>
      </c>
      <c r="J25" s="207">
        <f t="shared" ref="J25:J27" si="7">J7/$J$5*100</f>
        <v>5.1190225405519278</v>
      </c>
      <c r="K25" s="207">
        <f t="shared" ref="K25:K27" si="8">K7/$K$5*100</f>
        <v>5.0721561969439728</v>
      </c>
      <c r="L25" s="207">
        <f t="shared" ref="L25:L27" si="9">L7/$L$5*100</f>
        <v>4.9597855227882039</v>
      </c>
      <c r="M25" s="207">
        <f t="shared" ref="M25:M27" si="10">M7/$M$5*100</f>
        <v>4.9229353577179662</v>
      </c>
    </row>
    <row r="26" spans="1:13" ht="14.5" thickBot="1" x14ac:dyDescent="0.3">
      <c r="A26" s="264"/>
      <c r="B26" s="77" t="s">
        <v>406</v>
      </c>
      <c r="C26" s="206">
        <f t="shared" si="0"/>
        <v>14.034074501876987</v>
      </c>
      <c r="D26" s="206">
        <f t="shared" si="1"/>
        <v>13.757961783439491</v>
      </c>
      <c r="E26" s="206">
        <f t="shared" si="2"/>
        <v>13.788858110187748</v>
      </c>
      <c r="F26" s="206">
        <f t="shared" si="3"/>
        <v>12.928637627432806</v>
      </c>
      <c r="G26" s="206">
        <f t="shared" si="4"/>
        <v>13.918786692759296</v>
      </c>
      <c r="H26" s="206">
        <f t="shared" si="5"/>
        <v>13.194114855244424</v>
      </c>
      <c r="I26" s="206">
        <f t="shared" si="6"/>
        <v>13.926630434782608</v>
      </c>
      <c r="J26" s="206">
        <f t="shared" si="7"/>
        <v>13.73499052032863</v>
      </c>
      <c r="K26" s="206">
        <f t="shared" si="8"/>
        <v>14.643463497453309</v>
      </c>
      <c r="L26" s="206">
        <f t="shared" si="9"/>
        <v>15.147453083109919</v>
      </c>
      <c r="M26" s="206">
        <f t="shared" si="10"/>
        <v>13.135495744191397</v>
      </c>
    </row>
    <row r="27" spans="1:13" ht="14.5" thickBot="1" x14ac:dyDescent="0.3">
      <c r="A27" s="265"/>
      <c r="B27" s="83" t="s">
        <v>117</v>
      </c>
      <c r="C27" s="207">
        <f t="shared" si="0"/>
        <v>38.406006352873227</v>
      </c>
      <c r="D27" s="207">
        <f t="shared" si="1"/>
        <v>37.866242038216562</v>
      </c>
      <c r="E27" s="207">
        <f t="shared" si="2"/>
        <v>38.935056940597107</v>
      </c>
      <c r="F27" s="207">
        <f t="shared" si="3"/>
        <v>35.148285449490267</v>
      </c>
      <c r="G27" s="207">
        <f t="shared" si="4"/>
        <v>34.393346379647753</v>
      </c>
      <c r="H27" s="207">
        <f t="shared" si="5"/>
        <v>35.476981490270525</v>
      </c>
      <c r="I27" s="207">
        <f t="shared" si="6"/>
        <v>35.9375</v>
      </c>
      <c r="J27" s="207">
        <f t="shared" si="7"/>
        <v>38.382136085949021</v>
      </c>
      <c r="K27" s="207">
        <f t="shared" si="8"/>
        <v>35.993208828522924</v>
      </c>
      <c r="L27" s="207">
        <f t="shared" si="9"/>
        <v>36.595174262734588</v>
      </c>
      <c r="M27" s="207">
        <f t="shared" si="10"/>
        <v>33.011272141706925</v>
      </c>
    </row>
    <row r="28" spans="1:13" ht="14.5" thickBot="1" x14ac:dyDescent="0.3">
      <c r="A28" s="263" t="s">
        <v>285</v>
      </c>
      <c r="B28" s="77" t="s">
        <v>324</v>
      </c>
      <c r="C28" s="206">
        <f>C11/$C$10*100</f>
        <v>43.827160493827158</v>
      </c>
      <c r="D28" s="206">
        <f>D11/$D$10*100</f>
        <v>43.370508054522929</v>
      </c>
      <c r="E28" s="206">
        <f>E11/$E$10*100</f>
        <v>47.707558859975222</v>
      </c>
      <c r="F28" s="206">
        <f>F11/$F$10*100</f>
        <v>52.570320077594566</v>
      </c>
      <c r="G28" s="206">
        <f>G11/$G$10*100</f>
        <v>52.169197396963121</v>
      </c>
      <c r="H28" s="206">
        <f>H11/$H$10*100</f>
        <v>52.487804878048784</v>
      </c>
      <c r="I28" s="206">
        <f>I11/$I$10*100</f>
        <v>54.609929078014183</v>
      </c>
      <c r="J28" s="206">
        <f>J11/$J$10*100</f>
        <v>51.839738348323792</v>
      </c>
      <c r="K28" s="206">
        <f>K11/$K$10*100</f>
        <v>52.614379084967325</v>
      </c>
      <c r="L28" s="206">
        <f>L11/$L$10*100</f>
        <v>51.504102096627172</v>
      </c>
      <c r="M28" s="206">
        <f>M11/$M$10*100</f>
        <v>56.586270871985157</v>
      </c>
    </row>
    <row r="29" spans="1:13" ht="14.5" thickBot="1" x14ac:dyDescent="0.3">
      <c r="A29" s="264"/>
      <c r="B29" s="83" t="s">
        <v>323</v>
      </c>
      <c r="C29" s="207">
        <f t="shared" ref="C29:C31" si="11">C12/$C$10*100</f>
        <v>11.975308641975309</v>
      </c>
      <c r="D29" s="207">
        <f t="shared" ref="D29:D31" si="12">D12/$D$10*100</f>
        <v>8.0545229244114012</v>
      </c>
      <c r="E29" s="207">
        <f t="shared" ref="E29:E31" si="13">E12/$E$10*100</f>
        <v>7.4349442379182156</v>
      </c>
      <c r="F29" s="207">
        <f t="shared" ref="F29:F31" si="14">F12/$F$10*100</f>
        <v>8.4384093113482059</v>
      </c>
      <c r="G29" s="207">
        <f t="shared" ref="G29:G31" si="15">G12/$G$10*100</f>
        <v>8.3514099783080269</v>
      </c>
      <c r="H29" s="207">
        <f t="shared" ref="H29:H31" si="16">H12/$H$10*100</f>
        <v>7.9024390243902438</v>
      </c>
      <c r="I29" s="207">
        <f t="shared" ref="I29:I31" si="17">I12/$I$10*100</f>
        <v>7.7127659574468082</v>
      </c>
      <c r="J29" s="207">
        <f t="shared" ref="J29:J31" si="18">J12/$J$10*100</f>
        <v>6.7865903515944401</v>
      </c>
      <c r="K29" s="207">
        <f t="shared" ref="K29:K31" si="19">K12/$K$10*100</f>
        <v>6.4542483660130729</v>
      </c>
      <c r="L29" s="207">
        <f t="shared" ref="L29:L31" si="20">L12/$L$10*100</f>
        <v>6.1075660893345489</v>
      </c>
      <c r="M29" s="207">
        <f t="shared" ref="M29:M31" si="21">M12/$M$10*100</f>
        <v>6.7717996289424862</v>
      </c>
    </row>
    <row r="30" spans="1:13" ht="14.5" thickBot="1" x14ac:dyDescent="0.3">
      <c r="A30" s="264"/>
      <c r="B30" s="77" t="s">
        <v>406</v>
      </c>
      <c r="C30" s="206">
        <f t="shared" si="11"/>
        <v>14.19753086419753</v>
      </c>
      <c r="D30" s="206">
        <f t="shared" si="12"/>
        <v>16.232961586121437</v>
      </c>
      <c r="E30" s="206">
        <f t="shared" si="13"/>
        <v>13.754646840148698</v>
      </c>
      <c r="F30" s="206">
        <f t="shared" si="14"/>
        <v>12.609117361784675</v>
      </c>
      <c r="G30" s="206">
        <f t="shared" si="15"/>
        <v>12.689804772234273</v>
      </c>
      <c r="H30" s="206">
        <f t="shared" si="16"/>
        <v>12.975609756097562</v>
      </c>
      <c r="I30" s="206">
        <f t="shared" si="17"/>
        <v>12.943262411347517</v>
      </c>
      <c r="J30" s="206">
        <f t="shared" si="18"/>
        <v>13.736713000817661</v>
      </c>
      <c r="K30" s="206">
        <f t="shared" si="19"/>
        <v>14.542483660130721</v>
      </c>
      <c r="L30" s="206">
        <f t="shared" si="20"/>
        <v>16.955332725615317</v>
      </c>
      <c r="M30" s="206">
        <f t="shared" si="21"/>
        <v>13.543599257884972</v>
      </c>
    </row>
    <row r="31" spans="1:13" ht="14.5" thickBot="1" x14ac:dyDescent="0.3">
      <c r="A31" s="265"/>
      <c r="B31" s="83" t="s">
        <v>117</v>
      </c>
      <c r="C31" s="207">
        <f t="shared" si="11"/>
        <v>30</v>
      </c>
      <c r="D31" s="207">
        <f t="shared" si="12"/>
        <v>32.342007434944236</v>
      </c>
      <c r="E31" s="207">
        <f t="shared" si="13"/>
        <v>31.10285006195787</v>
      </c>
      <c r="F31" s="207">
        <f t="shared" si="14"/>
        <v>26.382153249272548</v>
      </c>
      <c r="G31" s="207">
        <f t="shared" si="15"/>
        <v>26.789587852494577</v>
      </c>
      <c r="H31" s="207">
        <f t="shared" si="16"/>
        <v>26.634146341463417</v>
      </c>
      <c r="I31" s="207">
        <f t="shared" si="17"/>
        <v>24.73404255319149</v>
      </c>
      <c r="J31" s="207">
        <f t="shared" si="18"/>
        <v>27.636958299264101</v>
      </c>
      <c r="K31" s="207">
        <f t="shared" si="19"/>
        <v>26.388888888888889</v>
      </c>
      <c r="L31" s="207">
        <f t="shared" si="20"/>
        <v>25.432999088422971</v>
      </c>
      <c r="M31" s="207">
        <f t="shared" si="21"/>
        <v>23.098330241187384</v>
      </c>
    </row>
    <row r="32" spans="1:13" ht="14.5" thickBot="1" x14ac:dyDescent="0.3">
      <c r="A32" s="263" t="s">
        <v>288</v>
      </c>
      <c r="B32" s="77" t="s">
        <v>324</v>
      </c>
      <c r="C32" s="206">
        <f>C16/$C$15*100</f>
        <v>39.540143234074634</v>
      </c>
      <c r="D32" s="206">
        <f>D16/$D$15*100</f>
        <v>42.691813116159452</v>
      </c>
      <c r="E32" s="206">
        <f>E16/$E$15*100</f>
        <v>40.827190827190826</v>
      </c>
      <c r="F32" s="206">
        <f>F16/$F$15*100</f>
        <v>44.140030441400299</v>
      </c>
      <c r="G32" s="206">
        <f>G16/$G$15*100</f>
        <v>44.283006948831336</v>
      </c>
      <c r="H32" s="206">
        <f>H16/$H$15*100</f>
        <v>43.806835998745683</v>
      </c>
      <c r="I32" s="206">
        <f>I16/$I$15*100</f>
        <v>41.362530413625301</v>
      </c>
      <c r="J32" s="206">
        <f>J16/$J$15*100</f>
        <v>39.61407491486947</v>
      </c>
      <c r="K32" s="206">
        <f>K16/$K$15*100</f>
        <v>41.3704128440367</v>
      </c>
      <c r="L32" s="206">
        <f>L16/$L$15*100</f>
        <v>40.633323468481798</v>
      </c>
      <c r="M32" s="206">
        <f>M16/$M$15*100</f>
        <v>46.405628632609357</v>
      </c>
    </row>
    <row r="33" spans="1:13" ht="14.5" thickBot="1" x14ac:dyDescent="0.3">
      <c r="A33" s="264"/>
      <c r="B33" s="83" t="s">
        <v>323</v>
      </c>
      <c r="C33" s="207">
        <f t="shared" ref="C33:C35" si="22">C17/$C$15*100</f>
        <v>5.5032039200904634</v>
      </c>
      <c r="D33" s="207">
        <f t="shared" ref="D33:D35" si="23">D17/$D$15*100</f>
        <v>4.6292327475353616</v>
      </c>
      <c r="E33" s="207">
        <f t="shared" ref="E33:E35" si="24">E17/$E$15*100</f>
        <v>3.8493038493038494</v>
      </c>
      <c r="F33" s="207">
        <f t="shared" ref="F33:F35" si="25">F17/$F$15*100</f>
        <v>4.9315068493150687</v>
      </c>
      <c r="G33" s="207">
        <f t="shared" ref="G33:G35" si="26">G17/$G$15*100</f>
        <v>4.8325963360707522</v>
      </c>
      <c r="H33" s="207">
        <f t="shared" ref="H33:H35" si="27">H17/$H$15*100</f>
        <v>4.609595484477893</v>
      </c>
      <c r="I33" s="207">
        <f t="shared" ref="I33:I35" si="28">I17/$I$15*100</f>
        <v>4.5924574209245739</v>
      </c>
      <c r="J33" s="207">
        <f t="shared" ref="J33:J35" si="29">J17/$J$15*100</f>
        <v>4.5402951191827468</v>
      </c>
      <c r="K33" s="207">
        <f t="shared" ref="K33:K35" si="30">K17/$K$15*100</f>
        <v>4.5871559633027523</v>
      </c>
      <c r="L33" s="207">
        <f t="shared" ref="L33:L35" si="31">L17/$L$15*100</f>
        <v>4.5871559633027523</v>
      </c>
      <c r="M33" s="207">
        <f t="shared" ref="M33:M35" si="32">M17/$M$15*100</f>
        <v>4.3132456408687672</v>
      </c>
    </row>
    <row r="34" spans="1:13" ht="14.5" thickBot="1" x14ac:dyDescent="0.3">
      <c r="A34" s="264"/>
      <c r="B34" s="77" t="s">
        <v>406</v>
      </c>
      <c r="C34" s="206">
        <f t="shared" si="22"/>
        <v>13.984168865435356</v>
      </c>
      <c r="D34" s="206">
        <f t="shared" si="23"/>
        <v>12.901843120445777</v>
      </c>
      <c r="E34" s="206">
        <f t="shared" si="24"/>
        <v>13.800163800163801</v>
      </c>
      <c r="F34" s="206">
        <f t="shared" si="25"/>
        <v>13.028919330289193</v>
      </c>
      <c r="G34" s="206">
        <f t="shared" si="26"/>
        <v>14.276689829437778</v>
      </c>
      <c r="H34" s="206">
        <f t="shared" si="27"/>
        <v>13.264346190028222</v>
      </c>
      <c r="I34" s="206">
        <f t="shared" si="28"/>
        <v>14.263990267639903</v>
      </c>
      <c r="J34" s="206">
        <f t="shared" si="29"/>
        <v>13.734392735527809</v>
      </c>
      <c r="K34" s="206">
        <f t="shared" si="30"/>
        <v>14.678899082568808</v>
      </c>
      <c r="L34" s="206">
        <f t="shared" si="31"/>
        <v>14.560520864160994</v>
      </c>
      <c r="M34" s="206">
        <f t="shared" si="32"/>
        <v>13.000917711838483</v>
      </c>
    </row>
    <row r="35" spans="1:13" ht="14.5" thickBot="1" x14ac:dyDescent="0.3">
      <c r="A35" s="265"/>
      <c r="B35" s="83" t="s">
        <v>117</v>
      </c>
      <c r="C35" s="207">
        <f t="shared" si="22"/>
        <v>40.972483980399552</v>
      </c>
      <c r="D35" s="207">
        <f t="shared" si="23"/>
        <v>39.777111015859404</v>
      </c>
      <c r="E35" s="207">
        <f t="shared" si="24"/>
        <v>41.523341523341522</v>
      </c>
      <c r="F35" s="207">
        <f t="shared" si="25"/>
        <v>37.899543378995432</v>
      </c>
      <c r="G35" s="207">
        <f t="shared" si="26"/>
        <v>36.607706885660143</v>
      </c>
      <c r="H35" s="207">
        <f t="shared" si="27"/>
        <v>38.319222326748196</v>
      </c>
      <c r="I35" s="207">
        <f t="shared" si="28"/>
        <v>39.78102189781022</v>
      </c>
      <c r="J35" s="207">
        <f t="shared" si="29"/>
        <v>42.111237230419981</v>
      </c>
      <c r="K35" s="207">
        <f t="shared" si="30"/>
        <v>39.363532110091739</v>
      </c>
      <c r="L35" s="207">
        <f t="shared" si="31"/>
        <v>40.218999704054454</v>
      </c>
      <c r="M35" s="207">
        <f t="shared" si="32"/>
        <v>36.280208014683389</v>
      </c>
    </row>
    <row r="40" spans="1:13" ht="10.5" customHeight="1" x14ac:dyDescent="0.25"/>
  </sheetData>
  <mergeCells count="8">
    <mergeCell ref="A28:A31"/>
    <mergeCell ref="A32:A35"/>
    <mergeCell ref="C3:M3"/>
    <mergeCell ref="A5:A9"/>
    <mergeCell ref="A10:A14"/>
    <mergeCell ref="A15:A19"/>
    <mergeCell ref="C22:M22"/>
    <mergeCell ref="A24:A27"/>
  </mergeCells>
  <printOptions gridLines="1"/>
  <pageMargins left="0.47" right="0.36" top="1" bottom="1" header="0.46" footer="0.5"/>
  <pageSetup paperSize="9" scale="90" orientation="portrait" r:id="rId1"/>
  <headerFooter alignWithMargins="0">
    <oddHeader>&amp;A</oddHeader>
    <oddFooter>Sida &amp;P</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0E0DC-12F5-42B5-A1E4-9381C13B407C}">
  <dimension ref="A1:AI53"/>
  <sheetViews>
    <sheetView workbookViewId="0"/>
  </sheetViews>
  <sheetFormatPr defaultColWidth="9.1796875" defaultRowHeight="12.5" x14ac:dyDescent="0.25"/>
  <cols>
    <col min="1" max="1" width="9.1796875" style="213"/>
    <col min="2" max="2" width="27" style="213" customWidth="1"/>
    <col min="3" max="28" width="9.1796875" style="213"/>
    <col min="29" max="29" width="10.1796875" style="213" bestFit="1" customWidth="1"/>
    <col min="30" max="16384" width="9.1796875" style="213"/>
  </cols>
  <sheetData>
    <row r="1" spans="1:33" s="174" customFormat="1" ht="14" x14ac:dyDescent="0.35">
      <c r="A1" s="246" t="s">
        <v>428</v>
      </c>
      <c r="C1" s="3"/>
      <c r="D1" s="12"/>
      <c r="E1" s="12"/>
      <c r="F1" s="12"/>
      <c r="G1" s="12"/>
      <c r="H1" s="12"/>
      <c r="I1" s="12"/>
      <c r="J1" s="12"/>
      <c r="Q1" s="229"/>
    </row>
    <row r="2" spans="1:33" s="174" customFormat="1" ht="12" thickBot="1" x14ac:dyDescent="0.3">
      <c r="A2" s="200"/>
      <c r="B2" s="200"/>
      <c r="Q2" s="175"/>
      <c r="R2" s="176"/>
      <c r="S2" s="177"/>
      <c r="T2" s="178"/>
      <c r="U2" s="176"/>
      <c r="V2" s="176"/>
      <c r="W2" s="176"/>
      <c r="X2" s="176"/>
      <c r="Y2" s="176"/>
      <c r="Z2" s="176"/>
    </row>
    <row r="3" spans="1:33" s="174" customFormat="1" ht="14.5" thickBot="1" x14ac:dyDescent="0.3">
      <c r="A3" s="215"/>
      <c r="B3" s="204"/>
      <c r="C3" s="258"/>
      <c r="D3" s="259"/>
      <c r="E3" s="259"/>
      <c r="F3" s="259"/>
      <c r="G3" s="259"/>
      <c r="H3" s="259"/>
      <c r="I3" s="259"/>
      <c r="J3" s="259"/>
      <c r="K3" s="259"/>
      <c r="L3" s="259"/>
      <c r="M3" s="260"/>
      <c r="Q3" s="180"/>
      <c r="R3" s="176"/>
      <c r="S3" s="176"/>
      <c r="T3" s="176"/>
      <c r="U3" s="185"/>
      <c r="V3" s="176"/>
      <c r="W3" s="176"/>
      <c r="X3" s="176"/>
      <c r="Y3" s="176"/>
      <c r="Z3" s="176"/>
      <c r="AA3" s="180"/>
      <c r="AB3" s="180"/>
      <c r="AC3" s="176"/>
      <c r="AD3" s="176"/>
      <c r="AE3" s="176"/>
      <c r="AF3" s="176"/>
      <c r="AG3" s="176"/>
    </row>
    <row r="4" spans="1:33" s="174" customFormat="1" ht="14.5" thickBot="1" x14ac:dyDescent="0.3">
      <c r="A4" s="215"/>
      <c r="B4" s="131"/>
      <c r="C4" s="183" t="s">
        <v>411</v>
      </c>
      <c r="D4" s="183" t="s">
        <v>412</v>
      </c>
      <c r="E4" s="183" t="s">
        <v>413</v>
      </c>
      <c r="F4" s="183" t="s">
        <v>414</v>
      </c>
      <c r="G4" s="183" t="s">
        <v>415</v>
      </c>
      <c r="H4" s="183" t="s">
        <v>416</v>
      </c>
      <c r="I4" s="183" t="s">
        <v>417</v>
      </c>
      <c r="J4" s="183" t="s">
        <v>418</v>
      </c>
      <c r="K4" s="183" t="s">
        <v>419</v>
      </c>
      <c r="L4" s="183" t="s">
        <v>420</v>
      </c>
      <c r="M4" s="183" t="s">
        <v>421</v>
      </c>
      <c r="Q4" s="176"/>
      <c r="R4" s="176"/>
      <c r="S4" s="176"/>
      <c r="T4" s="176"/>
      <c r="U4" s="185"/>
      <c r="W4" s="176"/>
      <c r="X4" s="176"/>
      <c r="Y4" s="176"/>
      <c r="Z4" s="176"/>
      <c r="AA4" s="176"/>
      <c r="AB4" s="176"/>
      <c r="AC4" s="176"/>
      <c r="AD4" s="176"/>
      <c r="AE4" s="176"/>
      <c r="AF4" s="185"/>
      <c r="AG4" s="176"/>
    </row>
    <row r="5" spans="1:33" s="174" customFormat="1" ht="14.5" thickBot="1" x14ac:dyDescent="0.3">
      <c r="A5" s="264" t="s">
        <v>289</v>
      </c>
      <c r="B5" s="77" t="s">
        <v>357</v>
      </c>
      <c r="C5" s="77">
        <v>1410</v>
      </c>
      <c r="D5" s="77">
        <v>1401</v>
      </c>
      <c r="E5" s="77">
        <v>1493</v>
      </c>
      <c r="F5" s="77">
        <v>1705</v>
      </c>
      <c r="G5" s="77">
        <v>1747</v>
      </c>
      <c r="H5" s="77">
        <v>2015</v>
      </c>
      <c r="I5" s="77">
        <v>2002</v>
      </c>
      <c r="J5" s="77">
        <v>1893</v>
      </c>
      <c r="K5" s="77">
        <v>1791</v>
      </c>
      <c r="L5" s="77">
        <v>1766</v>
      </c>
      <c r="M5" s="77">
        <v>1717</v>
      </c>
      <c r="Q5" s="186"/>
      <c r="R5" s="199"/>
      <c r="S5" s="199"/>
      <c r="T5" s="199"/>
      <c r="U5" s="230"/>
      <c r="V5" s="230"/>
      <c r="W5" s="192"/>
      <c r="X5" s="231"/>
      <c r="Y5" s="231"/>
      <c r="Z5" s="231"/>
      <c r="AA5" s="186"/>
      <c r="AB5" s="189"/>
      <c r="AC5" s="190"/>
      <c r="AD5" s="190"/>
      <c r="AE5" s="190"/>
      <c r="AF5" s="191"/>
      <c r="AG5" s="192"/>
    </row>
    <row r="6" spans="1:33" s="174" customFormat="1" ht="14.5" thickBot="1" x14ac:dyDescent="0.3">
      <c r="A6" s="264"/>
      <c r="B6" s="83" t="s">
        <v>392</v>
      </c>
      <c r="C6" s="83">
        <v>923</v>
      </c>
      <c r="D6" s="83">
        <v>940</v>
      </c>
      <c r="E6" s="83">
        <v>990</v>
      </c>
      <c r="F6" s="83">
        <v>1184</v>
      </c>
      <c r="G6" s="83">
        <v>1228</v>
      </c>
      <c r="H6" s="83">
        <v>1386</v>
      </c>
      <c r="I6" s="83">
        <v>1442</v>
      </c>
      <c r="J6" s="83">
        <v>1347</v>
      </c>
      <c r="K6" s="83">
        <v>1298</v>
      </c>
      <c r="L6" s="83">
        <v>1272</v>
      </c>
      <c r="M6" s="83">
        <v>1242</v>
      </c>
      <c r="Q6" s="186"/>
      <c r="R6" s="199"/>
      <c r="S6" s="199"/>
      <c r="T6" s="199"/>
      <c r="U6" s="230"/>
      <c r="V6" s="230"/>
      <c r="W6" s="192"/>
      <c r="X6" s="231"/>
      <c r="Y6" s="231"/>
      <c r="Z6" s="231"/>
      <c r="AA6" s="186"/>
      <c r="AB6" s="189"/>
      <c r="AC6" s="190"/>
      <c r="AD6" s="190"/>
      <c r="AE6" s="190"/>
      <c r="AF6" s="191"/>
      <c r="AG6" s="192"/>
    </row>
    <row r="7" spans="1:33" s="174" customFormat="1" ht="14.5" thickBot="1" x14ac:dyDescent="0.3">
      <c r="A7" s="264"/>
      <c r="B7" s="77" t="s">
        <v>323</v>
      </c>
      <c r="C7" s="77">
        <v>114</v>
      </c>
      <c r="D7" s="77">
        <v>105</v>
      </c>
      <c r="E7" s="77">
        <v>127</v>
      </c>
      <c r="F7" s="77">
        <v>143</v>
      </c>
      <c r="G7" s="77">
        <v>137</v>
      </c>
      <c r="H7" s="77">
        <v>172</v>
      </c>
      <c r="I7" s="77">
        <v>146</v>
      </c>
      <c r="J7" s="77">
        <v>156</v>
      </c>
      <c r="K7" s="77">
        <v>156</v>
      </c>
      <c r="L7" s="77">
        <v>159</v>
      </c>
      <c r="M7" s="77">
        <v>132</v>
      </c>
      <c r="Q7" s="186"/>
      <c r="R7" s="199"/>
      <c r="S7" s="199"/>
      <c r="T7" s="199"/>
      <c r="U7" s="230"/>
      <c r="V7" s="230"/>
      <c r="W7" s="192"/>
      <c r="X7" s="231"/>
      <c r="Y7" s="231"/>
      <c r="Z7" s="231"/>
      <c r="AA7" s="186"/>
      <c r="AB7" s="189"/>
      <c r="AC7" s="190"/>
      <c r="AD7" s="190"/>
      <c r="AE7" s="190"/>
      <c r="AF7" s="191"/>
      <c r="AG7" s="192"/>
    </row>
    <row r="8" spans="1:33" s="174" customFormat="1" ht="14.5" thickBot="1" x14ac:dyDescent="0.3">
      <c r="A8" s="264"/>
      <c r="B8" s="83" t="s">
        <v>393</v>
      </c>
      <c r="C8" s="83">
        <v>109</v>
      </c>
      <c r="D8" s="83">
        <v>93</v>
      </c>
      <c r="E8" s="83">
        <v>109</v>
      </c>
      <c r="F8" s="83">
        <v>132</v>
      </c>
      <c r="G8" s="83">
        <v>138</v>
      </c>
      <c r="H8" s="83">
        <v>147</v>
      </c>
      <c r="I8" s="83">
        <v>143</v>
      </c>
      <c r="J8" s="83">
        <v>159</v>
      </c>
      <c r="K8" s="83">
        <v>119</v>
      </c>
      <c r="L8" s="83">
        <v>152</v>
      </c>
      <c r="M8" s="83">
        <v>128</v>
      </c>
      <c r="Q8" s="186"/>
      <c r="R8" s="199"/>
      <c r="S8" s="199"/>
      <c r="T8" s="199"/>
      <c r="U8" s="230"/>
      <c r="V8" s="230"/>
      <c r="W8" s="192"/>
      <c r="X8" s="231"/>
      <c r="Y8" s="231"/>
      <c r="Z8" s="231"/>
      <c r="AA8" s="186"/>
      <c r="AB8" s="189"/>
      <c r="AC8" s="190"/>
      <c r="AD8" s="190"/>
      <c r="AE8" s="190"/>
      <c r="AF8" s="191"/>
      <c r="AG8" s="192"/>
    </row>
    <row r="9" spans="1:33" s="174" customFormat="1" ht="14.5" thickBot="1" x14ac:dyDescent="0.3">
      <c r="A9" s="266"/>
      <c r="B9" s="77" t="s">
        <v>117</v>
      </c>
      <c r="C9" s="77">
        <v>264</v>
      </c>
      <c r="D9" s="77">
        <v>263</v>
      </c>
      <c r="E9" s="77">
        <v>267</v>
      </c>
      <c r="F9" s="77">
        <v>246</v>
      </c>
      <c r="G9" s="77">
        <v>244</v>
      </c>
      <c r="H9" s="77">
        <v>310</v>
      </c>
      <c r="I9" s="77">
        <v>271</v>
      </c>
      <c r="J9" s="77">
        <v>231</v>
      </c>
      <c r="K9" s="77">
        <v>218</v>
      </c>
      <c r="L9" s="77">
        <v>183</v>
      </c>
      <c r="M9" s="77">
        <v>215</v>
      </c>
      <c r="Q9" s="186"/>
      <c r="R9" s="199"/>
      <c r="S9" s="199"/>
      <c r="T9" s="199"/>
      <c r="U9" s="230"/>
      <c r="V9" s="230"/>
      <c r="W9" s="192"/>
      <c r="X9" s="231"/>
      <c r="Y9" s="231"/>
      <c r="Z9" s="231"/>
      <c r="AA9" s="186"/>
      <c r="AB9" s="189"/>
      <c r="AC9" s="190"/>
      <c r="AD9" s="190"/>
      <c r="AE9" s="190"/>
      <c r="AF9" s="191"/>
      <c r="AG9" s="192"/>
    </row>
    <row r="10" spans="1:33" s="174" customFormat="1" ht="14.5" thickBot="1" x14ac:dyDescent="0.3">
      <c r="A10" s="267" t="s">
        <v>310</v>
      </c>
      <c r="B10" s="77" t="s">
        <v>357</v>
      </c>
      <c r="C10" s="77">
        <v>840</v>
      </c>
      <c r="D10" s="77">
        <v>776</v>
      </c>
      <c r="E10" s="77">
        <v>892</v>
      </c>
      <c r="F10" s="77">
        <v>1055</v>
      </c>
      <c r="G10" s="77">
        <v>977</v>
      </c>
      <c r="H10" s="77">
        <v>1116</v>
      </c>
      <c r="I10" s="77">
        <v>1180</v>
      </c>
      <c r="J10" s="77">
        <v>1112</v>
      </c>
      <c r="K10" s="77">
        <v>1012</v>
      </c>
      <c r="L10" s="77">
        <v>1041</v>
      </c>
      <c r="M10" s="77">
        <v>1000</v>
      </c>
      <c r="Q10" s="186"/>
      <c r="R10" s="199"/>
      <c r="S10" s="199"/>
      <c r="T10" s="199"/>
      <c r="U10" s="230"/>
      <c r="V10" s="230"/>
      <c r="W10" s="192"/>
      <c r="X10" s="231"/>
      <c r="Y10" s="231"/>
      <c r="Z10" s="231"/>
      <c r="AA10" s="186"/>
      <c r="AB10" s="189"/>
      <c r="AC10" s="190"/>
      <c r="AD10" s="190"/>
      <c r="AE10" s="190"/>
      <c r="AF10" s="191"/>
      <c r="AG10" s="192"/>
    </row>
    <row r="11" spans="1:33" s="174" customFormat="1" ht="14.5" thickBot="1" x14ac:dyDescent="0.3">
      <c r="A11" s="264"/>
      <c r="B11" s="83" t="s">
        <v>392</v>
      </c>
      <c r="C11" s="83">
        <v>593</v>
      </c>
      <c r="D11" s="83">
        <v>559</v>
      </c>
      <c r="E11" s="83">
        <v>660</v>
      </c>
      <c r="F11" s="83">
        <v>778</v>
      </c>
      <c r="G11" s="83">
        <v>718</v>
      </c>
      <c r="H11" s="83">
        <v>827</v>
      </c>
      <c r="I11" s="83">
        <v>911</v>
      </c>
      <c r="J11" s="83">
        <v>857</v>
      </c>
      <c r="K11" s="83">
        <v>793</v>
      </c>
      <c r="L11" s="83">
        <v>788</v>
      </c>
      <c r="M11" s="83">
        <v>783</v>
      </c>
      <c r="Q11" s="186"/>
      <c r="R11" s="199"/>
      <c r="S11" s="199"/>
      <c r="T11" s="199"/>
      <c r="U11" s="230"/>
      <c r="V11" s="230"/>
      <c r="W11" s="192"/>
      <c r="X11" s="231"/>
      <c r="Y11" s="231"/>
      <c r="Z11" s="231"/>
      <c r="AA11" s="186"/>
      <c r="AB11" s="189"/>
      <c r="AC11" s="190"/>
      <c r="AD11" s="190"/>
      <c r="AE11" s="190"/>
      <c r="AF11" s="191"/>
      <c r="AG11" s="192"/>
    </row>
    <row r="12" spans="1:33" s="174" customFormat="1" ht="14.5" thickBot="1" x14ac:dyDescent="0.3">
      <c r="A12" s="264"/>
      <c r="B12" s="77" t="s">
        <v>323</v>
      </c>
      <c r="C12" s="77">
        <v>79</v>
      </c>
      <c r="D12" s="77">
        <v>55</v>
      </c>
      <c r="E12" s="77">
        <v>77</v>
      </c>
      <c r="F12" s="77">
        <v>89</v>
      </c>
      <c r="G12" s="77">
        <v>83</v>
      </c>
      <c r="H12" s="77">
        <v>97</v>
      </c>
      <c r="I12" s="77">
        <v>89</v>
      </c>
      <c r="J12" s="77">
        <v>86</v>
      </c>
      <c r="K12" s="77">
        <v>85</v>
      </c>
      <c r="L12" s="77">
        <v>101</v>
      </c>
      <c r="M12" s="77">
        <v>74</v>
      </c>
      <c r="Q12" s="186"/>
      <c r="R12" s="199"/>
      <c r="S12" s="199"/>
      <c r="T12" s="199"/>
      <c r="U12" s="230"/>
      <c r="V12" s="230"/>
      <c r="W12" s="192"/>
      <c r="X12" s="231"/>
      <c r="Y12" s="231"/>
      <c r="Z12" s="231"/>
      <c r="AA12" s="186"/>
      <c r="AB12" s="189"/>
      <c r="AC12" s="190"/>
      <c r="AD12" s="190"/>
      <c r="AE12" s="190"/>
      <c r="AF12" s="191"/>
      <c r="AG12" s="192"/>
    </row>
    <row r="13" spans="1:33" s="174" customFormat="1" ht="14.5" thickBot="1" x14ac:dyDescent="0.3">
      <c r="A13" s="264"/>
      <c r="B13" s="83" t="s">
        <v>393</v>
      </c>
      <c r="C13" s="83">
        <v>50</v>
      </c>
      <c r="D13" s="83">
        <v>47</v>
      </c>
      <c r="E13" s="83">
        <v>54</v>
      </c>
      <c r="F13" s="83">
        <v>66</v>
      </c>
      <c r="G13" s="83">
        <v>68</v>
      </c>
      <c r="H13" s="83">
        <v>72</v>
      </c>
      <c r="I13" s="83">
        <v>75</v>
      </c>
      <c r="J13" s="83">
        <v>70</v>
      </c>
      <c r="K13" s="83">
        <v>51</v>
      </c>
      <c r="L13" s="83">
        <v>78</v>
      </c>
      <c r="M13" s="83">
        <v>63</v>
      </c>
      <c r="Q13" s="186"/>
      <c r="R13" s="199"/>
      <c r="S13" s="199"/>
      <c r="T13" s="199"/>
      <c r="U13" s="230"/>
      <c r="V13" s="230"/>
      <c r="W13" s="192"/>
      <c r="X13" s="231"/>
      <c r="Y13" s="231"/>
      <c r="Z13" s="231"/>
      <c r="AA13" s="186"/>
      <c r="AB13" s="189"/>
      <c r="AC13" s="190"/>
      <c r="AD13" s="190"/>
      <c r="AE13" s="190"/>
      <c r="AF13" s="191"/>
      <c r="AG13" s="192"/>
    </row>
    <row r="14" spans="1:33" s="174" customFormat="1" ht="14.5" thickBot="1" x14ac:dyDescent="0.3">
      <c r="A14" s="266"/>
      <c r="B14" s="77" t="s">
        <v>117</v>
      </c>
      <c r="C14" s="77">
        <v>118</v>
      </c>
      <c r="D14" s="77">
        <v>115</v>
      </c>
      <c r="E14" s="77">
        <v>101</v>
      </c>
      <c r="F14" s="77">
        <v>122</v>
      </c>
      <c r="G14" s="77">
        <v>108</v>
      </c>
      <c r="H14" s="77">
        <v>120</v>
      </c>
      <c r="I14" s="77">
        <v>105</v>
      </c>
      <c r="J14" s="77">
        <v>99</v>
      </c>
      <c r="K14" s="77">
        <v>83</v>
      </c>
      <c r="L14" s="77">
        <v>74</v>
      </c>
      <c r="M14" s="77">
        <v>80</v>
      </c>
      <c r="Q14" s="186"/>
      <c r="R14" s="199"/>
      <c r="S14" s="199"/>
      <c r="T14" s="199"/>
      <c r="U14" s="230"/>
      <c r="V14" s="230"/>
      <c r="W14" s="192"/>
      <c r="X14" s="186"/>
      <c r="Y14" s="176"/>
      <c r="Z14" s="176"/>
      <c r="AA14" s="186"/>
      <c r="AB14" s="177"/>
      <c r="AC14" s="177"/>
      <c r="AD14" s="177"/>
      <c r="AE14" s="177"/>
      <c r="AF14" s="177"/>
      <c r="AG14" s="176"/>
    </row>
    <row r="15" spans="1:33" s="174" customFormat="1" ht="14.5" thickBot="1" x14ac:dyDescent="0.3">
      <c r="A15" s="267" t="s">
        <v>287</v>
      </c>
      <c r="B15" s="77" t="s">
        <v>357</v>
      </c>
      <c r="C15" s="77">
        <v>570</v>
      </c>
      <c r="D15" s="77">
        <v>625</v>
      </c>
      <c r="E15" s="77">
        <v>601</v>
      </c>
      <c r="F15" s="77">
        <v>650</v>
      </c>
      <c r="G15" s="77">
        <v>770</v>
      </c>
      <c r="H15" s="77">
        <v>899</v>
      </c>
      <c r="I15" s="77">
        <v>822</v>
      </c>
      <c r="J15" s="77">
        <v>781</v>
      </c>
      <c r="K15" s="77">
        <v>779</v>
      </c>
      <c r="L15" s="77">
        <v>725</v>
      </c>
      <c r="M15" s="77">
        <v>717</v>
      </c>
      <c r="Q15" s="186"/>
      <c r="R15" s="199"/>
      <c r="S15" s="199"/>
      <c r="T15" s="199"/>
      <c r="U15" s="230"/>
      <c r="V15" s="230"/>
      <c r="W15" s="192"/>
      <c r="X15" s="176"/>
      <c r="Y15" s="176"/>
      <c r="Z15" s="176"/>
      <c r="AA15" s="186"/>
      <c r="AB15" s="177"/>
      <c r="AC15" s="177"/>
      <c r="AD15" s="177"/>
      <c r="AE15" s="177"/>
      <c r="AF15" s="177"/>
      <c r="AG15" s="176"/>
    </row>
    <row r="16" spans="1:33" s="174" customFormat="1" ht="14.5" thickBot="1" x14ac:dyDescent="0.3">
      <c r="A16" s="264"/>
      <c r="B16" s="83" t="s">
        <v>392</v>
      </c>
      <c r="C16" s="83">
        <v>330</v>
      </c>
      <c r="D16" s="83">
        <v>381</v>
      </c>
      <c r="E16" s="83">
        <v>330</v>
      </c>
      <c r="F16" s="83">
        <v>406</v>
      </c>
      <c r="G16" s="83">
        <v>510</v>
      </c>
      <c r="H16" s="83">
        <v>559</v>
      </c>
      <c r="I16" s="83">
        <v>531</v>
      </c>
      <c r="J16" s="83">
        <v>490</v>
      </c>
      <c r="K16" s="83">
        <v>505</v>
      </c>
      <c r="L16" s="83">
        <v>484</v>
      </c>
      <c r="M16" s="83">
        <v>459</v>
      </c>
      <c r="Q16" s="186"/>
      <c r="R16" s="199"/>
      <c r="S16" s="199"/>
      <c r="T16" s="199"/>
      <c r="U16" s="230"/>
      <c r="V16" s="230"/>
      <c r="W16" s="192"/>
      <c r="X16" s="176"/>
      <c r="Y16" s="176"/>
      <c r="Z16" s="176"/>
      <c r="AA16" s="186"/>
      <c r="AB16" s="177"/>
      <c r="AC16" s="177"/>
      <c r="AD16" s="177"/>
      <c r="AE16" s="177"/>
      <c r="AF16" s="177"/>
      <c r="AG16" s="176"/>
    </row>
    <row r="17" spans="1:33" s="174" customFormat="1" ht="14.5" thickBot="1" x14ac:dyDescent="0.3">
      <c r="A17" s="264"/>
      <c r="B17" s="77" t="s">
        <v>323</v>
      </c>
      <c r="C17" s="77">
        <v>35</v>
      </c>
      <c r="D17" s="77">
        <v>50</v>
      </c>
      <c r="E17" s="77">
        <v>50</v>
      </c>
      <c r="F17" s="77">
        <v>54</v>
      </c>
      <c r="G17" s="77">
        <v>54</v>
      </c>
      <c r="H17" s="77">
        <v>75</v>
      </c>
      <c r="I17" s="77">
        <v>57</v>
      </c>
      <c r="J17" s="77">
        <v>70</v>
      </c>
      <c r="K17" s="77">
        <v>71</v>
      </c>
      <c r="L17" s="77">
        <v>58</v>
      </c>
      <c r="M17" s="77">
        <v>58</v>
      </c>
      <c r="Q17" s="186"/>
      <c r="R17" s="199"/>
      <c r="S17" s="199"/>
      <c r="T17" s="199"/>
      <c r="U17" s="230"/>
      <c r="V17" s="230"/>
      <c r="W17" s="192"/>
      <c r="X17" s="176"/>
      <c r="Y17" s="176"/>
      <c r="Z17" s="176"/>
      <c r="AA17" s="186"/>
      <c r="AB17" s="177"/>
      <c r="AC17" s="177"/>
      <c r="AD17" s="177"/>
      <c r="AE17" s="177"/>
      <c r="AF17" s="177"/>
      <c r="AG17" s="176"/>
    </row>
    <row r="18" spans="1:33" s="174" customFormat="1" ht="14.5" thickBot="1" x14ac:dyDescent="0.3">
      <c r="A18" s="264"/>
      <c r="B18" s="83" t="s">
        <v>393</v>
      </c>
      <c r="C18" s="83">
        <v>59</v>
      </c>
      <c r="D18" s="83">
        <v>46</v>
      </c>
      <c r="E18" s="83">
        <v>55</v>
      </c>
      <c r="F18" s="83">
        <v>66</v>
      </c>
      <c r="G18" s="83">
        <v>70</v>
      </c>
      <c r="H18" s="83">
        <v>75</v>
      </c>
      <c r="I18" s="83">
        <v>68</v>
      </c>
      <c r="J18" s="83">
        <v>89</v>
      </c>
      <c r="K18" s="83">
        <v>68</v>
      </c>
      <c r="L18" s="83">
        <v>74</v>
      </c>
      <c r="M18" s="83">
        <v>65</v>
      </c>
      <c r="Q18" s="180"/>
      <c r="R18" s="176"/>
      <c r="S18" s="176"/>
      <c r="T18" s="176"/>
      <c r="U18" s="233"/>
      <c r="V18" s="185"/>
      <c r="W18" s="192"/>
      <c r="X18" s="231"/>
      <c r="Y18" s="231"/>
      <c r="Z18" s="231"/>
      <c r="AA18" s="180"/>
      <c r="AB18" s="195"/>
      <c r="AC18" s="177"/>
      <c r="AD18" s="177"/>
      <c r="AE18" s="177"/>
      <c r="AF18" s="196"/>
      <c r="AG18" s="176"/>
    </row>
    <row r="19" spans="1:33" s="174" customFormat="1" ht="14.5" thickBot="1" x14ac:dyDescent="0.3">
      <c r="A19" s="266"/>
      <c r="B19" s="77" t="s">
        <v>117</v>
      </c>
      <c r="C19" s="77">
        <v>146</v>
      </c>
      <c r="D19" s="77">
        <v>148</v>
      </c>
      <c r="E19" s="77">
        <v>166</v>
      </c>
      <c r="F19" s="77">
        <v>124</v>
      </c>
      <c r="G19" s="77">
        <v>136</v>
      </c>
      <c r="H19" s="77">
        <v>190</v>
      </c>
      <c r="I19" s="77">
        <v>166</v>
      </c>
      <c r="J19" s="77">
        <v>132</v>
      </c>
      <c r="K19" s="77">
        <v>135</v>
      </c>
      <c r="L19" s="77">
        <v>109</v>
      </c>
      <c r="M19" s="77">
        <v>135</v>
      </c>
      <c r="Q19" s="176"/>
      <c r="R19" s="176"/>
      <c r="S19" s="176"/>
      <c r="T19" s="176"/>
      <c r="U19" s="185"/>
      <c r="V19" s="185"/>
      <c r="W19" s="192"/>
      <c r="X19" s="231"/>
      <c r="Y19" s="231"/>
      <c r="Z19" s="231"/>
      <c r="AA19" s="176"/>
      <c r="AB19" s="177"/>
      <c r="AC19" s="176"/>
      <c r="AD19" s="177"/>
      <c r="AE19" s="177"/>
      <c r="AF19" s="196"/>
      <c r="AG19" s="176"/>
    </row>
    <row r="20" spans="1:33" s="174" customFormat="1" ht="11.5" x14ac:dyDescent="0.25">
      <c r="Q20" s="186"/>
      <c r="R20" s="199"/>
      <c r="S20" s="199"/>
      <c r="T20" s="199"/>
      <c r="U20" s="230"/>
      <c r="V20" s="230"/>
      <c r="W20" s="192"/>
      <c r="X20" s="231"/>
      <c r="Y20" s="231"/>
      <c r="Z20" s="231"/>
      <c r="AA20" s="186"/>
      <c r="AB20" s="189"/>
      <c r="AC20" s="190"/>
      <c r="AD20" s="190"/>
      <c r="AE20" s="190"/>
      <c r="AF20" s="191"/>
      <c r="AG20" s="176"/>
    </row>
    <row r="21" spans="1:33" s="174" customFormat="1" ht="12" thickBot="1" x14ac:dyDescent="0.3">
      <c r="A21" s="200"/>
      <c r="Q21" s="186"/>
      <c r="R21" s="199"/>
      <c r="S21" s="199"/>
      <c r="T21" s="199"/>
      <c r="U21" s="230"/>
      <c r="V21" s="230"/>
      <c r="W21" s="192"/>
      <c r="X21" s="231"/>
      <c r="Y21" s="231"/>
      <c r="Z21" s="231"/>
      <c r="AA21" s="186"/>
      <c r="AB21" s="189"/>
      <c r="AC21" s="190"/>
      <c r="AD21" s="190"/>
      <c r="AE21" s="190"/>
      <c r="AF21" s="191"/>
      <c r="AG21" s="176"/>
    </row>
    <row r="22" spans="1:33" s="174" customFormat="1" ht="14.5" thickBot="1" x14ac:dyDescent="0.3">
      <c r="A22" s="215"/>
      <c r="B22" s="67"/>
      <c r="C22" s="258"/>
      <c r="D22" s="259"/>
      <c r="E22" s="259"/>
      <c r="F22" s="259"/>
      <c r="G22" s="259"/>
      <c r="H22" s="259"/>
      <c r="I22" s="259"/>
      <c r="J22" s="259"/>
      <c r="K22" s="259"/>
      <c r="L22" s="259"/>
      <c r="M22" s="260"/>
      <c r="Q22" s="186"/>
      <c r="R22" s="199"/>
      <c r="S22" s="199"/>
      <c r="T22" s="199"/>
      <c r="U22" s="230"/>
      <c r="V22" s="230"/>
      <c r="W22" s="192"/>
      <c r="X22" s="231"/>
      <c r="Y22" s="231"/>
      <c r="Z22" s="231"/>
      <c r="AA22" s="186"/>
      <c r="AB22" s="189"/>
      <c r="AC22" s="190"/>
      <c r="AD22" s="190"/>
      <c r="AE22" s="190"/>
      <c r="AF22" s="191"/>
      <c r="AG22" s="176"/>
    </row>
    <row r="23" spans="1:33" s="174" customFormat="1" ht="14.5" thickBot="1" x14ac:dyDescent="0.3">
      <c r="B23" s="224"/>
      <c r="C23" s="183" t="s">
        <v>422</v>
      </c>
      <c r="D23" s="183" t="s">
        <v>423</v>
      </c>
      <c r="E23" s="183" t="s">
        <v>394</v>
      </c>
      <c r="F23" s="183" t="s">
        <v>395</v>
      </c>
      <c r="G23" s="183" t="s">
        <v>396</v>
      </c>
      <c r="H23" s="183" t="s">
        <v>397</v>
      </c>
      <c r="I23" s="183" t="s">
        <v>398</v>
      </c>
      <c r="J23" s="183" t="s">
        <v>399</v>
      </c>
      <c r="K23" s="183" t="s">
        <v>400</v>
      </c>
      <c r="L23" s="183" t="s">
        <v>401</v>
      </c>
      <c r="M23" s="183" t="s">
        <v>402</v>
      </c>
      <c r="Q23" s="186"/>
      <c r="R23" s="199"/>
      <c r="S23" s="199"/>
      <c r="T23" s="199"/>
      <c r="U23" s="230"/>
      <c r="V23" s="230"/>
      <c r="W23" s="192"/>
      <c r="X23" s="231"/>
      <c r="Y23" s="231"/>
      <c r="Z23" s="231"/>
      <c r="AA23" s="186"/>
      <c r="AB23" s="189"/>
      <c r="AC23" s="190"/>
      <c r="AD23" s="190"/>
      <c r="AE23" s="190"/>
      <c r="AF23" s="191"/>
      <c r="AG23" s="176"/>
    </row>
    <row r="24" spans="1:33" s="174" customFormat="1" ht="14.5" thickBot="1" x14ac:dyDescent="0.3">
      <c r="A24" s="263" t="s">
        <v>290</v>
      </c>
      <c r="B24" s="77" t="s">
        <v>343</v>
      </c>
      <c r="C24" s="206">
        <f>C6/$C$5*100</f>
        <v>65.460992907801412</v>
      </c>
      <c r="D24" s="206">
        <f>D6/$D$5*100</f>
        <v>67.094932191291932</v>
      </c>
      <c r="E24" s="206">
        <f>E6/$E$5*100</f>
        <v>66.30944407233757</v>
      </c>
      <c r="F24" s="206">
        <f>F6/$F$5*100</f>
        <v>69.442815249266872</v>
      </c>
      <c r="G24" s="206">
        <f>G6/$G$5*100</f>
        <v>70.291929021179172</v>
      </c>
      <c r="H24" s="206">
        <f>H6/$H$5*100</f>
        <v>68.784119106699748</v>
      </c>
      <c r="I24" s="206">
        <f>I6/$I$5*100</f>
        <v>72.027972027972027</v>
      </c>
      <c r="J24" s="206">
        <f>J6/$J$5*100</f>
        <v>71.156893819334385</v>
      </c>
      <c r="K24" s="206">
        <f>K6/$K$5*100</f>
        <v>72.473478503629266</v>
      </c>
      <c r="L24" s="206">
        <f>L6/$L$5*100</f>
        <v>72.027180067950169</v>
      </c>
      <c r="M24" s="206">
        <f>M6/$M$5*100</f>
        <v>72.335468841001756</v>
      </c>
      <c r="Q24" s="186"/>
      <c r="R24" s="199"/>
      <c r="S24" s="199"/>
      <c r="T24" s="199"/>
      <c r="U24" s="230"/>
      <c r="V24" s="230"/>
      <c r="W24" s="192"/>
      <c r="X24" s="231"/>
      <c r="Y24" s="231"/>
      <c r="Z24" s="231"/>
      <c r="AA24" s="186"/>
      <c r="AB24" s="189"/>
      <c r="AC24" s="190"/>
      <c r="AD24" s="190"/>
      <c r="AE24" s="190"/>
      <c r="AF24" s="191"/>
      <c r="AG24" s="176"/>
    </row>
    <row r="25" spans="1:33" s="174" customFormat="1" ht="14.5" thickBot="1" x14ac:dyDescent="0.3">
      <c r="A25" s="264"/>
      <c r="B25" s="83" t="s">
        <v>323</v>
      </c>
      <c r="C25" s="207">
        <f t="shared" ref="C25:C27" si="0">C7/$C$5*100</f>
        <v>8.085106382978724</v>
      </c>
      <c r="D25" s="207">
        <f t="shared" ref="D25:D27" si="1">D7/$D$5*100</f>
        <v>7.4946466809421839</v>
      </c>
      <c r="E25" s="207">
        <f t="shared" ref="E25:E27" si="2">E7/$E$5*100</f>
        <v>8.5063630274614876</v>
      </c>
      <c r="F25" s="207">
        <f t="shared" ref="F25:F27" si="3">F7/$F$5*100</f>
        <v>8.3870967741935498</v>
      </c>
      <c r="G25" s="207">
        <f t="shared" ref="G25:G27" si="4">G7/$G$5*100</f>
        <v>7.8420148826559819</v>
      </c>
      <c r="H25" s="207">
        <f t="shared" ref="H25:H27" si="5">H7/$H$5*100</f>
        <v>8.5359801488833753</v>
      </c>
      <c r="I25" s="207">
        <f t="shared" ref="I25:I27" si="6">I7/$I$5*100</f>
        <v>7.2927072927072931</v>
      </c>
      <c r="J25" s="207">
        <f t="shared" ref="J25:J27" si="7">J7/$J$5*100</f>
        <v>8.2408874801901746</v>
      </c>
      <c r="K25" s="207">
        <f t="shared" ref="K25:K27" si="8">K7/$K$5*100</f>
        <v>8.7102177554438853</v>
      </c>
      <c r="L25" s="207">
        <f t="shared" ref="L25:L27" si="9">L7/$L$5*100</f>
        <v>9.0033975084937712</v>
      </c>
      <c r="M25" s="207">
        <f t="shared" ref="M25:M27" si="10">M7/$M$5*100</f>
        <v>7.6878276062900399</v>
      </c>
      <c r="Q25" s="186"/>
      <c r="R25" s="199"/>
      <c r="S25" s="199"/>
      <c r="T25" s="199"/>
      <c r="U25" s="230"/>
      <c r="V25" s="230"/>
      <c r="W25" s="192"/>
      <c r="X25" s="231"/>
      <c r="Y25" s="231"/>
      <c r="Z25" s="231"/>
      <c r="AA25" s="186"/>
      <c r="AB25" s="189"/>
      <c r="AC25" s="190"/>
      <c r="AD25" s="190"/>
      <c r="AE25" s="190"/>
      <c r="AF25" s="191"/>
      <c r="AG25" s="176"/>
    </row>
    <row r="26" spans="1:33" s="174" customFormat="1" ht="14.5" thickBot="1" x14ac:dyDescent="0.3">
      <c r="A26" s="264"/>
      <c r="B26" s="77" t="s">
        <v>406</v>
      </c>
      <c r="C26" s="206">
        <f t="shared" si="0"/>
        <v>7.7304964539007095</v>
      </c>
      <c r="D26" s="206">
        <f t="shared" si="1"/>
        <v>6.6381156316916492</v>
      </c>
      <c r="E26" s="206">
        <f t="shared" si="2"/>
        <v>7.3007367716008034</v>
      </c>
      <c r="F26" s="206">
        <f t="shared" si="3"/>
        <v>7.741935483870968</v>
      </c>
      <c r="G26" s="206">
        <f t="shared" si="4"/>
        <v>7.8992558672009157</v>
      </c>
      <c r="H26" s="206">
        <f t="shared" si="5"/>
        <v>7.2952853598014888</v>
      </c>
      <c r="I26" s="206">
        <f t="shared" si="6"/>
        <v>7.1428571428571423</v>
      </c>
      <c r="J26" s="206">
        <f t="shared" si="7"/>
        <v>8.3993660855784462</v>
      </c>
      <c r="K26" s="206">
        <f t="shared" si="8"/>
        <v>6.644332774986041</v>
      </c>
      <c r="L26" s="206">
        <f t="shared" si="9"/>
        <v>8.6070215175537932</v>
      </c>
      <c r="M26" s="206">
        <f t="shared" si="10"/>
        <v>7.4548631333721609</v>
      </c>
      <c r="Q26" s="186"/>
      <c r="R26" s="199"/>
      <c r="S26" s="199"/>
      <c r="T26" s="199"/>
      <c r="U26" s="230"/>
      <c r="V26" s="230"/>
      <c r="W26" s="192"/>
      <c r="X26" s="231"/>
      <c r="Y26" s="231"/>
      <c r="Z26" s="231"/>
      <c r="AA26" s="186"/>
      <c r="AB26" s="189"/>
      <c r="AC26" s="190"/>
      <c r="AD26" s="190"/>
      <c r="AE26" s="190"/>
      <c r="AF26" s="191"/>
      <c r="AG26" s="176"/>
    </row>
    <row r="27" spans="1:33" s="174" customFormat="1" ht="14.5" thickBot="1" x14ac:dyDescent="0.3">
      <c r="A27" s="265"/>
      <c r="B27" s="83" t="s">
        <v>117</v>
      </c>
      <c r="C27" s="207">
        <f t="shared" si="0"/>
        <v>18.723404255319149</v>
      </c>
      <c r="D27" s="207">
        <f t="shared" si="1"/>
        <v>18.772305496074232</v>
      </c>
      <c r="E27" s="207">
        <f t="shared" si="2"/>
        <v>17.883456128600134</v>
      </c>
      <c r="F27" s="207">
        <f t="shared" si="3"/>
        <v>14.428152492668623</v>
      </c>
      <c r="G27" s="207">
        <f t="shared" si="4"/>
        <v>13.966800228963939</v>
      </c>
      <c r="H27" s="207">
        <f t="shared" si="5"/>
        <v>15.384615384615385</v>
      </c>
      <c r="I27" s="207">
        <f t="shared" si="6"/>
        <v>13.536463536463536</v>
      </c>
      <c r="J27" s="207">
        <f t="shared" si="7"/>
        <v>12.202852614896988</v>
      </c>
      <c r="K27" s="207">
        <f t="shared" si="8"/>
        <v>12.171970965940815</v>
      </c>
      <c r="L27" s="207">
        <f t="shared" si="9"/>
        <v>10.362400906002266</v>
      </c>
      <c r="M27" s="207">
        <f t="shared" si="10"/>
        <v>12.52184041933605</v>
      </c>
      <c r="Q27" s="186"/>
      <c r="R27" s="199"/>
      <c r="S27" s="199"/>
      <c r="T27" s="199"/>
      <c r="U27" s="230"/>
      <c r="V27" s="230"/>
      <c r="W27" s="192"/>
      <c r="X27" s="231"/>
      <c r="Y27" s="231"/>
      <c r="Z27" s="231"/>
      <c r="AA27" s="186"/>
      <c r="AB27" s="189"/>
      <c r="AC27" s="190"/>
      <c r="AD27" s="190"/>
      <c r="AE27" s="190"/>
      <c r="AF27" s="191"/>
      <c r="AG27" s="176"/>
    </row>
    <row r="28" spans="1:33" s="174" customFormat="1" ht="14.5" thickBot="1" x14ac:dyDescent="0.3">
      <c r="A28" s="263" t="s">
        <v>285</v>
      </c>
      <c r="B28" s="77" t="s">
        <v>343</v>
      </c>
      <c r="C28" s="206">
        <f>C11/$C$10*100</f>
        <v>70.595238095238102</v>
      </c>
      <c r="D28" s="206">
        <f>D11/$D$10*100</f>
        <v>72.036082474226802</v>
      </c>
      <c r="E28" s="206">
        <f>E11/$E$10*100</f>
        <v>73.991031390134538</v>
      </c>
      <c r="F28" s="206">
        <f>F11/$F$10*100</f>
        <v>73.744075829383888</v>
      </c>
      <c r="G28" s="206">
        <f>G11/$G$10*100</f>
        <v>73.490276356192425</v>
      </c>
      <c r="H28" s="206">
        <f>H11/$H$10*100</f>
        <v>74.103942652329749</v>
      </c>
      <c r="I28" s="206">
        <f>I11/$I$10*100</f>
        <v>77.20338983050847</v>
      </c>
      <c r="J28" s="206">
        <f>J11/$J$10*100</f>
        <v>77.068345323740999</v>
      </c>
      <c r="K28" s="206">
        <f>K11/$K$10*100</f>
        <v>78.359683794466406</v>
      </c>
      <c r="L28" s="206">
        <f>L11/$L$10*100</f>
        <v>75.696445725264169</v>
      </c>
      <c r="M28" s="206">
        <f>M11/$M$10*100</f>
        <v>78.3</v>
      </c>
      <c r="Q28" s="186"/>
      <c r="R28" s="199"/>
      <c r="S28" s="199"/>
      <c r="T28" s="199"/>
      <c r="U28" s="230"/>
      <c r="V28" s="230"/>
      <c r="W28" s="192"/>
      <c r="X28" s="231"/>
      <c r="Y28" s="231"/>
      <c r="Z28" s="231"/>
      <c r="AA28" s="186"/>
      <c r="AB28" s="189"/>
      <c r="AC28" s="190"/>
      <c r="AD28" s="190"/>
      <c r="AE28" s="190"/>
      <c r="AF28" s="191"/>
      <c r="AG28" s="176"/>
    </row>
    <row r="29" spans="1:33" s="174" customFormat="1" ht="14.5" thickBot="1" x14ac:dyDescent="0.3">
      <c r="A29" s="264"/>
      <c r="B29" s="83" t="s">
        <v>323</v>
      </c>
      <c r="C29" s="207">
        <f t="shared" ref="C29:C31" si="11">C12/$C$10*100</f>
        <v>9.4047619047619051</v>
      </c>
      <c r="D29" s="207">
        <f t="shared" ref="D29:D31" si="12">D12/$D$10*100</f>
        <v>7.0876288659793811</v>
      </c>
      <c r="E29" s="207">
        <f t="shared" ref="E29:E31" si="13">E12/$E$10*100</f>
        <v>8.6322869955156953</v>
      </c>
      <c r="F29" s="207">
        <f t="shared" ref="F29:F31" si="14">F12/$F$10*100</f>
        <v>8.4360189573459721</v>
      </c>
      <c r="G29" s="207">
        <f t="shared" ref="G29:G31" si="15">G12/$G$10*100</f>
        <v>8.4953940634595693</v>
      </c>
      <c r="H29" s="207">
        <f t="shared" ref="H29:H31" si="16">H12/$H$10*100</f>
        <v>8.6917562724014346</v>
      </c>
      <c r="I29" s="207">
        <f t="shared" ref="I29:I31" si="17">I12/$I$10*100</f>
        <v>7.5423728813559325</v>
      </c>
      <c r="J29" s="207">
        <f t="shared" ref="J29:J31" si="18">J12/$J$10*100</f>
        <v>7.7338129496402885</v>
      </c>
      <c r="K29" s="207">
        <f t="shared" ref="K29:K31" si="19">K12/$K$10*100</f>
        <v>8.3992094861660078</v>
      </c>
      <c r="L29" s="207">
        <f t="shared" ref="L29:L31" si="20">L12/$L$10*100</f>
        <v>9.7022094140249759</v>
      </c>
      <c r="M29" s="207">
        <f t="shared" ref="M29:M31" si="21">M12/$M$10*100</f>
        <v>7.3999999999999995</v>
      </c>
      <c r="Q29" s="186"/>
      <c r="R29" s="199"/>
      <c r="S29" s="199"/>
      <c r="T29" s="199"/>
      <c r="U29" s="230"/>
      <c r="V29" s="230"/>
      <c r="W29" s="192"/>
      <c r="X29" s="231"/>
      <c r="Y29" s="231"/>
      <c r="Z29" s="231"/>
      <c r="AA29" s="186"/>
      <c r="AB29" s="189"/>
      <c r="AC29" s="190"/>
      <c r="AD29" s="190"/>
      <c r="AE29" s="190"/>
      <c r="AF29" s="191"/>
      <c r="AG29" s="176"/>
    </row>
    <row r="30" spans="1:33" s="174" customFormat="1" ht="14.5" thickBot="1" x14ac:dyDescent="0.3">
      <c r="A30" s="264"/>
      <c r="B30" s="77" t="s">
        <v>406</v>
      </c>
      <c r="C30" s="206">
        <f t="shared" si="11"/>
        <v>5.9523809523809517</v>
      </c>
      <c r="D30" s="206">
        <f t="shared" si="12"/>
        <v>6.0567010309278349</v>
      </c>
      <c r="E30" s="206">
        <f t="shared" si="13"/>
        <v>6.0538116591928253</v>
      </c>
      <c r="F30" s="206">
        <f t="shared" si="14"/>
        <v>6.2559241706161135</v>
      </c>
      <c r="G30" s="206">
        <f t="shared" si="15"/>
        <v>6.9600818833162741</v>
      </c>
      <c r="H30" s="206">
        <f t="shared" si="16"/>
        <v>6.4516129032258061</v>
      </c>
      <c r="I30" s="206">
        <f t="shared" si="17"/>
        <v>6.3559322033898304</v>
      </c>
      <c r="J30" s="206">
        <f t="shared" si="18"/>
        <v>6.2949640287769784</v>
      </c>
      <c r="K30" s="206">
        <f t="shared" si="19"/>
        <v>5.0395256916996045</v>
      </c>
      <c r="L30" s="206">
        <f t="shared" si="20"/>
        <v>7.4927953890489913</v>
      </c>
      <c r="M30" s="206">
        <f t="shared" si="21"/>
        <v>6.3</v>
      </c>
      <c r="Q30" s="186"/>
      <c r="R30" s="199"/>
      <c r="S30" s="199"/>
      <c r="T30" s="199"/>
      <c r="U30" s="230"/>
      <c r="V30" s="230"/>
      <c r="W30" s="192"/>
      <c r="X30" s="231"/>
      <c r="Y30" s="231"/>
      <c r="Z30" s="231"/>
      <c r="AA30" s="186"/>
      <c r="AB30" s="189"/>
      <c r="AC30" s="190"/>
      <c r="AD30" s="190"/>
      <c r="AE30" s="190"/>
      <c r="AF30" s="191"/>
      <c r="AG30" s="176"/>
    </row>
    <row r="31" spans="1:33" s="174" customFormat="1" ht="14.5" thickBot="1" x14ac:dyDescent="0.3">
      <c r="A31" s="265"/>
      <c r="B31" s="83" t="s">
        <v>117</v>
      </c>
      <c r="C31" s="207">
        <f t="shared" si="11"/>
        <v>14.047619047619047</v>
      </c>
      <c r="D31" s="207">
        <f t="shared" si="12"/>
        <v>14.81958762886598</v>
      </c>
      <c r="E31" s="207">
        <f t="shared" si="13"/>
        <v>11.32286995515695</v>
      </c>
      <c r="F31" s="207">
        <f t="shared" si="14"/>
        <v>11.563981042654028</v>
      </c>
      <c r="G31" s="207">
        <f t="shared" si="15"/>
        <v>11.05424769703173</v>
      </c>
      <c r="H31" s="207">
        <f t="shared" si="16"/>
        <v>10.75268817204301</v>
      </c>
      <c r="I31" s="207">
        <f t="shared" si="17"/>
        <v>8.898305084745763</v>
      </c>
      <c r="J31" s="207">
        <f t="shared" si="18"/>
        <v>8.9028776978417277</v>
      </c>
      <c r="K31" s="207">
        <f t="shared" si="19"/>
        <v>8.2015810276679844</v>
      </c>
      <c r="L31" s="207">
        <f t="shared" si="20"/>
        <v>7.1085494716618642</v>
      </c>
      <c r="M31" s="207">
        <f t="shared" si="21"/>
        <v>8</v>
      </c>
      <c r="Q31" s="186"/>
      <c r="R31" s="199"/>
      <c r="S31" s="199"/>
      <c r="T31" s="199"/>
      <c r="U31" s="230"/>
      <c r="V31" s="230"/>
      <c r="W31" s="192"/>
      <c r="X31" s="231"/>
      <c r="Y31" s="231"/>
      <c r="Z31" s="231"/>
      <c r="AA31" s="186"/>
      <c r="AB31" s="189"/>
      <c r="AC31" s="190"/>
      <c r="AD31" s="190"/>
      <c r="AE31" s="190"/>
      <c r="AF31" s="191"/>
      <c r="AG31" s="176"/>
    </row>
    <row r="32" spans="1:33" s="174" customFormat="1" ht="14.5" thickBot="1" x14ac:dyDescent="0.3">
      <c r="A32" s="268" t="s">
        <v>288</v>
      </c>
      <c r="B32" s="77" t="s">
        <v>343</v>
      </c>
      <c r="C32" s="206">
        <f>C16/$C$15*100</f>
        <v>57.894736842105267</v>
      </c>
      <c r="D32" s="206">
        <f>D16/$D$15*100</f>
        <v>60.96</v>
      </c>
      <c r="E32" s="206">
        <f>E16/$E$15*100</f>
        <v>54.908485856905152</v>
      </c>
      <c r="F32" s="206">
        <f>F16/$F$15*100</f>
        <v>62.46153846153846</v>
      </c>
      <c r="G32" s="206">
        <f>G16/$G$15*100</f>
        <v>66.233766233766232</v>
      </c>
      <c r="H32" s="206">
        <f>H16/$H$15*100</f>
        <v>62.180200222469409</v>
      </c>
      <c r="I32" s="206">
        <f>I16/$I$15*100</f>
        <v>64.59854014598541</v>
      </c>
      <c r="J32" s="206">
        <f>J16/$J$15*100</f>
        <v>62.740076824583866</v>
      </c>
      <c r="K32" s="206">
        <f>K16/$K$15*100</f>
        <v>64.82670089858793</v>
      </c>
      <c r="L32" s="206">
        <f>L16/$L$15*100</f>
        <v>66.758620689655174</v>
      </c>
      <c r="M32" s="206">
        <f>M16/$M$15*100</f>
        <v>64.01673640167364</v>
      </c>
      <c r="Q32" s="186"/>
      <c r="R32" s="199"/>
      <c r="S32" s="199"/>
      <c r="T32" s="199"/>
      <c r="U32" s="230"/>
      <c r="V32" s="230"/>
      <c r="W32" s="192"/>
      <c r="X32" s="231"/>
      <c r="Y32" s="231"/>
      <c r="Z32" s="231"/>
      <c r="AA32" s="186"/>
      <c r="AB32" s="189"/>
      <c r="AC32" s="190"/>
      <c r="AD32" s="190"/>
      <c r="AE32" s="190"/>
      <c r="AF32" s="191"/>
      <c r="AG32" s="176"/>
    </row>
    <row r="33" spans="1:35" s="174" customFormat="1" ht="14.5" thickBot="1" x14ac:dyDescent="0.3">
      <c r="A33" s="269"/>
      <c r="B33" s="86" t="s">
        <v>323</v>
      </c>
      <c r="C33" s="207">
        <f t="shared" ref="C33:C35" si="22">C17/$C$15*100</f>
        <v>6.140350877192982</v>
      </c>
      <c r="D33" s="207">
        <f t="shared" ref="D33:D35" si="23">D17/$D$15*100</f>
        <v>8</v>
      </c>
      <c r="E33" s="207">
        <f t="shared" ref="E33:E35" si="24">E17/$E$15*100</f>
        <v>8.3194675540765388</v>
      </c>
      <c r="F33" s="207">
        <f t="shared" ref="F33:F35" si="25">F17/$F$15*100</f>
        <v>8.3076923076923084</v>
      </c>
      <c r="G33" s="207">
        <f t="shared" ref="G33:G35" si="26">G17/$G$15*100</f>
        <v>7.0129870129870122</v>
      </c>
      <c r="H33" s="207">
        <f t="shared" ref="H33:H35" si="27">H17/$H$15*100</f>
        <v>8.3426028921023345</v>
      </c>
      <c r="I33" s="207">
        <f t="shared" ref="I33:I35" si="28">I17/$I$15*100</f>
        <v>6.9343065693430654</v>
      </c>
      <c r="J33" s="207">
        <f t="shared" ref="J33:J35" si="29">J17/$J$15*100</f>
        <v>8.9628681177976954</v>
      </c>
      <c r="K33" s="207">
        <f t="shared" ref="K33:K35" si="30">K17/$K$15*100</f>
        <v>9.1142490372272142</v>
      </c>
      <c r="L33" s="207">
        <f t="shared" ref="L33:L35" si="31">L17/$L$15*100</f>
        <v>8</v>
      </c>
      <c r="M33" s="207">
        <f t="shared" ref="M33:M35" si="32">M17/$M$15*100</f>
        <v>8.0892608089260811</v>
      </c>
      <c r="Q33" s="186"/>
      <c r="R33" s="199"/>
      <c r="S33" s="199"/>
      <c r="T33" s="199"/>
      <c r="U33" s="230"/>
      <c r="V33" s="230"/>
      <c r="W33" s="192"/>
      <c r="X33" s="231"/>
      <c r="Y33" s="231"/>
      <c r="Z33" s="231"/>
      <c r="AA33" s="186"/>
      <c r="AB33" s="189"/>
      <c r="AC33" s="190"/>
      <c r="AD33" s="190"/>
      <c r="AE33" s="190"/>
      <c r="AF33" s="191"/>
      <c r="AG33" s="176"/>
    </row>
    <row r="34" spans="1:35" s="174" customFormat="1" ht="14.5" thickBot="1" x14ac:dyDescent="0.3">
      <c r="A34" s="269"/>
      <c r="B34" s="81" t="s">
        <v>406</v>
      </c>
      <c r="C34" s="206">
        <f t="shared" si="22"/>
        <v>10.350877192982457</v>
      </c>
      <c r="D34" s="206">
        <f t="shared" si="23"/>
        <v>7.3599999999999994</v>
      </c>
      <c r="E34" s="206">
        <f t="shared" si="24"/>
        <v>9.1514143094841938</v>
      </c>
      <c r="F34" s="206">
        <f t="shared" si="25"/>
        <v>10.153846153846153</v>
      </c>
      <c r="G34" s="206">
        <f t="shared" si="26"/>
        <v>9.0909090909090917</v>
      </c>
      <c r="H34" s="206">
        <f t="shared" si="27"/>
        <v>8.3426028921023345</v>
      </c>
      <c r="I34" s="206">
        <f t="shared" si="28"/>
        <v>8.2725060827250605</v>
      </c>
      <c r="J34" s="206">
        <f t="shared" si="29"/>
        <v>11.395646606914212</v>
      </c>
      <c r="K34" s="206">
        <f t="shared" si="30"/>
        <v>8.7291399229781774</v>
      </c>
      <c r="L34" s="206">
        <f t="shared" si="31"/>
        <v>10.206896551724139</v>
      </c>
      <c r="M34" s="206">
        <f t="shared" si="32"/>
        <v>9.0655509065550905</v>
      </c>
      <c r="Q34" s="210"/>
      <c r="R34" s="176"/>
      <c r="U34" s="234"/>
      <c r="V34" s="176"/>
      <c r="W34" s="192"/>
      <c r="X34" s="176"/>
      <c r="Y34" s="176"/>
      <c r="Z34" s="176"/>
      <c r="AA34" s="180"/>
      <c r="AB34" s="177"/>
      <c r="AC34" s="177"/>
      <c r="AD34" s="177"/>
      <c r="AE34" s="177"/>
      <c r="AF34" s="177"/>
      <c r="AH34" s="176"/>
      <c r="AI34" s="176"/>
    </row>
    <row r="35" spans="1:35" s="174" customFormat="1" ht="14.5" thickBot="1" x14ac:dyDescent="0.3">
      <c r="A35" s="270"/>
      <c r="B35" s="86" t="s">
        <v>117</v>
      </c>
      <c r="C35" s="207">
        <f t="shared" si="22"/>
        <v>25.614035087719301</v>
      </c>
      <c r="D35" s="207">
        <f t="shared" si="23"/>
        <v>23.68</v>
      </c>
      <c r="E35" s="207">
        <f t="shared" si="24"/>
        <v>27.620632279534107</v>
      </c>
      <c r="F35" s="207">
        <f t="shared" si="25"/>
        <v>19.076923076923077</v>
      </c>
      <c r="G35" s="207">
        <f t="shared" si="26"/>
        <v>17.662337662337663</v>
      </c>
      <c r="H35" s="207">
        <f t="shared" si="27"/>
        <v>21.134593993325918</v>
      </c>
      <c r="I35" s="207">
        <f t="shared" si="28"/>
        <v>20.194647201946474</v>
      </c>
      <c r="J35" s="207">
        <f t="shared" si="29"/>
        <v>16.901408450704224</v>
      </c>
      <c r="K35" s="207">
        <f t="shared" si="30"/>
        <v>17.329910141206675</v>
      </c>
      <c r="L35" s="207">
        <f t="shared" si="31"/>
        <v>15.03448275862069</v>
      </c>
      <c r="M35" s="207">
        <f t="shared" si="32"/>
        <v>18.828451882845187</v>
      </c>
      <c r="Q35" s="185"/>
      <c r="R35" s="176"/>
      <c r="S35" s="176"/>
      <c r="T35" s="176"/>
      <c r="V35" s="176"/>
      <c r="W35" s="192"/>
      <c r="X35" s="176"/>
      <c r="AA35" s="186"/>
      <c r="AB35" s="177"/>
      <c r="AC35" s="177"/>
      <c r="AD35" s="177"/>
      <c r="AE35" s="177"/>
      <c r="AF35" s="177"/>
      <c r="AH35" s="192"/>
      <c r="AI35" s="192"/>
    </row>
    <row r="36" spans="1:35" s="174" customFormat="1" ht="11.5" x14ac:dyDescent="0.25">
      <c r="Q36" s="176"/>
      <c r="R36" s="176"/>
      <c r="S36" s="176"/>
      <c r="T36" s="176"/>
      <c r="U36" s="185"/>
      <c r="V36" s="176"/>
      <c r="W36" s="176"/>
      <c r="X36" s="176"/>
      <c r="AA36" s="186"/>
      <c r="AB36" s="177"/>
      <c r="AC36" s="177"/>
      <c r="AD36" s="177"/>
      <c r="AE36" s="177"/>
      <c r="AF36" s="177"/>
      <c r="AH36" s="192"/>
      <c r="AI36" s="192"/>
    </row>
    <row r="37" spans="1:35" s="174" customFormat="1" ht="11.5" x14ac:dyDescent="0.25">
      <c r="Q37" s="176"/>
      <c r="R37" s="176"/>
      <c r="S37" s="176"/>
      <c r="T37" s="176"/>
      <c r="U37" s="176"/>
      <c r="V37" s="176"/>
      <c r="W37" s="176"/>
      <c r="X37" s="176"/>
      <c r="AA37" s="186"/>
      <c r="AB37" s="177"/>
      <c r="AC37" s="177"/>
      <c r="AD37" s="177"/>
      <c r="AE37" s="177"/>
      <c r="AF37" s="177"/>
      <c r="AH37" s="192"/>
      <c r="AI37" s="192"/>
    </row>
    <row r="38" spans="1:35" s="174" customFormat="1" ht="11.5" x14ac:dyDescent="0.25">
      <c r="Q38" s="176"/>
      <c r="R38" s="176"/>
      <c r="S38" s="176"/>
      <c r="T38" s="176"/>
      <c r="U38" s="176"/>
      <c r="V38" s="176"/>
      <c r="W38" s="176"/>
      <c r="X38" s="176"/>
      <c r="AA38" s="186"/>
      <c r="AB38" s="177"/>
      <c r="AC38" s="177"/>
      <c r="AD38" s="177"/>
      <c r="AE38" s="177"/>
      <c r="AF38" s="177"/>
      <c r="AH38" s="192"/>
      <c r="AI38" s="192"/>
    </row>
    <row r="39" spans="1:35" s="174" customFormat="1" ht="11.5" x14ac:dyDescent="0.25">
      <c r="Q39" s="176"/>
      <c r="R39" s="176"/>
      <c r="S39" s="176"/>
      <c r="T39" s="176"/>
      <c r="U39" s="176"/>
      <c r="V39" s="176"/>
      <c r="W39" s="176"/>
      <c r="X39" s="176"/>
      <c r="AA39" s="186"/>
      <c r="AB39" s="177"/>
      <c r="AC39" s="177"/>
      <c r="AD39" s="177"/>
      <c r="AE39" s="177"/>
      <c r="AF39" s="177"/>
      <c r="AH39" s="192"/>
      <c r="AI39" s="192"/>
    </row>
    <row r="40" spans="1:35" s="174" customFormat="1" ht="11.5" x14ac:dyDescent="0.25">
      <c r="Q40" s="176"/>
      <c r="R40" s="176"/>
      <c r="S40" s="176"/>
      <c r="T40" s="176"/>
      <c r="U40" s="176"/>
      <c r="V40" s="176"/>
      <c r="W40" s="176"/>
      <c r="X40" s="176"/>
      <c r="AA40" s="186"/>
      <c r="AB40" s="177"/>
      <c r="AC40" s="177"/>
      <c r="AD40" s="177"/>
      <c r="AE40" s="177"/>
      <c r="AF40" s="177"/>
      <c r="AH40" s="192"/>
      <c r="AI40" s="192"/>
    </row>
    <row r="41" spans="1:35" s="174" customFormat="1" ht="10.5" customHeight="1" x14ac:dyDescent="0.25">
      <c r="Q41" s="176"/>
      <c r="R41" s="176"/>
      <c r="S41" s="176"/>
      <c r="T41" s="176"/>
      <c r="U41" s="176"/>
      <c r="V41" s="176"/>
      <c r="W41" s="176"/>
      <c r="X41" s="176"/>
      <c r="AA41" s="186"/>
      <c r="AB41" s="177"/>
      <c r="AC41" s="177"/>
      <c r="AD41" s="177"/>
      <c r="AE41" s="177"/>
      <c r="AF41" s="177"/>
      <c r="AH41" s="192"/>
      <c r="AI41" s="192"/>
    </row>
    <row r="42" spans="1:35" s="174" customFormat="1" ht="11.5" x14ac:dyDescent="0.25">
      <c r="Q42" s="176"/>
      <c r="R42" s="176"/>
      <c r="S42" s="176"/>
      <c r="T42" s="176"/>
      <c r="U42" s="176"/>
      <c r="V42" s="176"/>
      <c r="W42" s="176"/>
      <c r="X42" s="176"/>
      <c r="AA42" s="186"/>
      <c r="AB42" s="177"/>
      <c r="AC42" s="177"/>
      <c r="AD42" s="177"/>
      <c r="AE42" s="177"/>
      <c r="AF42" s="177"/>
      <c r="AH42" s="192"/>
      <c r="AI42" s="192"/>
    </row>
    <row r="43" spans="1:35" s="174" customFormat="1" ht="11.5" x14ac:dyDescent="0.25">
      <c r="Q43" s="176"/>
      <c r="R43" s="176"/>
      <c r="S43" s="176"/>
      <c r="T43" s="176"/>
      <c r="U43" s="176"/>
      <c r="V43" s="176"/>
      <c r="W43" s="176"/>
      <c r="X43" s="176"/>
      <c r="AA43" s="186"/>
      <c r="AB43" s="177"/>
      <c r="AC43" s="177"/>
      <c r="AD43" s="177"/>
      <c r="AE43" s="177"/>
      <c r="AF43" s="177"/>
      <c r="AH43" s="192"/>
      <c r="AI43" s="192"/>
    </row>
    <row r="44" spans="1:35" s="174" customFormat="1" ht="11.5" x14ac:dyDescent="0.25">
      <c r="Q44" s="176"/>
      <c r="R44" s="176"/>
      <c r="S44" s="176"/>
      <c r="T44" s="176"/>
      <c r="U44" s="176"/>
      <c r="V44" s="176"/>
      <c r="W44" s="176"/>
      <c r="X44" s="176"/>
      <c r="AA44" s="186"/>
      <c r="AB44" s="177"/>
      <c r="AC44" s="177"/>
      <c r="AD44" s="177"/>
      <c r="AE44" s="177"/>
      <c r="AF44" s="177"/>
      <c r="AH44" s="192"/>
      <c r="AI44" s="192"/>
    </row>
    <row r="45" spans="1:35" s="174" customFormat="1" ht="11.5" x14ac:dyDescent="0.25">
      <c r="Q45" s="176"/>
      <c r="R45" s="176"/>
      <c r="S45" s="176"/>
      <c r="T45" s="176"/>
      <c r="U45" s="176"/>
      <c r="V45" s="176"/>
      <c r="W45" s="176"/>
      <c r="X45" s="176"/>
      <c r="AA45" s="186"/>
      <c r="AB45" s="177"/>
      <c r="AC45" s="177"/>
      <c r="AD45" s="177"/>
      <c r="AE45" s="177"/>
      <c r="AF45" s="177"/>
      <c r="AH45" s="192"/>
      <c r="AI45" s="192"/>
    </row>
    <row r="46" spans="1:35" s="174" customFormat="1" ht="11.5" x14ac:dyDescent="0.25">
      <c r="Q46" s="176"/>
      <c r="R46" s="176"/>
      <c r="S46" s="176"/>
      <c r="T46" s="176"/>
      <c r="U46" s="176"/>
      <c r="V46" s="176"/>
      <c r="W46" s="176"/>
      <c r="X46" s="176"/>
      <c r="AH46" s="192"/>
      <c r="AI46" s="192"/>
    </row>
    <row r="47" spans="1:35" s="174" customFormat="1" ht="11.5" x14ac:dyDescent="0.25">
      <c r="Q47" s="217"/>
      <c r="S47" s="218"/>
      <c r="T47" s="218"/>
      <c r="U47" s="176"/>
      <c r="V47" s="176"/>
      <c r="W47" s="176"/>
      <c r="X47" s="176"/>
      <c r="AH47" s="192"/>
      <c r="AI47" s="192"/>
    </row>
    <row r="48" spans="1:35" s="174" customFormat="1" ht="11.5" x14ac:dyDescent="0.25">
      <c r="Q48" s="217"/>
      <c r="S48" s="218"/>
      <c r="T48" s="218"/>
      <c r="U48" s="218"/>
      <c r="V48" s="218"/>
      <c r="W48" s="218"/>
    </row>
    <row r="49" spans="17:24" s="174" customFormat="1" ht="11.5" x14ac:dyDescent="0.25">
      <c r="Q49" s="217"/>
      <c r="S49" s="218"/>
      <c r="T49" s="218"/>
      <c r="U49" s="218"/>
      <c r="V49" s="218"/>
      <c r="W49" s="218"/>
    </row>
    <row r="50" spans="17:24" s="174" customFormat="1" ht="11.5" x14ac:dyDescent="0.25">
      <c r="U50" s="218"/>
      <c r="V50" s="218"/>
      <c r="W50" s="218"/>
      <c r="X50" s="176"/>
    </row>
    <row r="51" spans="17:24" s="174" customFormat="1" ht="11.5" x14ac:dyDescent="0.25"/>
    <row r="52" spans="17:24" s="174" customFormat="1" ht="11.5" x14ac:dyDescent="0.25"/>
    <row r="53" spans="17:24" s="174" customFormat="1" ht="11.5" x14ac:dyDescent="0.25"/>
  </sheetData>
  <mergeCells count="8">
    <mergeCell ref="A28:A31"/>
    <mergeCell ref="A32:A35"/>
    <mergeCell ref="C3:M3"/>
    <mergeCell ref="A5:A9"/>
    <mergeCell ref="A10:A14"/>
    <mergeCell ref="A15:A19"/>
    <mergeCell ref="C22:M22"/>
    <mergeCell ref="A24:A27"/>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0AA9F-9B4D-470E-B9F6-8299C7211278}">
  <dimension ref="A1:AI52"/>
  <sheetViews>
    <sheetView workbookViewId="0"/>
  </sheetViews>
  <sheetFormatPr defaultColWidth="9.1796875" defaultRowHeight="12.5" x14ac:dyDescent="0.25"/>
  <cols>
    <col min="1" max="1" width="9.1796875" style="213"/>
    <col min="2" max="2" width="25.81640625" style="213" customWidth="1"/>
    <col min="3" max="28" width="9.1796875" style="213"/>
    <col min="29" max="29" width="10.26953125" style="213" bestFit="1" customWidth="1"/>
    <col min="30" max="16384" width="9.1796875" style="213"/>
  </cols>
  <sheetData>
    <row r="1" spans="1:33" s="174" customFormat="1" ht="14" x14ac:dyDescent="0.35">
      <c r="A1" s="246" t="s">
        <v>429</v>
      </c>
      <c r="C1" s="3"/>
      <c r="D1" s="12"/>
      <c r="E1" s="12"/>
      <c r="F1" s="12"/>
      <c r="G1" s="12"/>
      <c r="H1" s="12"/>
      <c r="I1" s="12"/>
      <c r="J1" s="12"/>
      <c r="Q1" s="229"/>
    </row>
    <row r="2" spans="1:33" s="174" customFormat="1" ht="12" thickBot="1" x14ac:dyDescent="0.3">
      <c r="A2" s="200"/>
      <c r="B2" s="200"/>
      <c r="Q2" s="175"/>
      <c r="R2" s="176"/>
      <c r="S2" s="177"/>
      <c r="T2" s="178"/>
      <c r="U2" s="176"/>
      <c r="V2" s="176"/>
      <c r="W2" s="176"/>
      <c r="X2" s="176"/>
      <c r="Y2" s="176"/>
      <c r="Z2" s="176"/>
    </row>
    <row r="3" spans="1:33" s="174" customFormat="1" ht="14.5" thickBot="1" x14ac:dyDescent="0.3">
      <c r="A3" s="215"/>
      <c r="B3" s="204"/>
      <c r="C3" s="258"/>
      <c r="D3" s="259"/>
      <c r="E3" s="259"/>
      <c r="F3" s="259"/>
      <c r="G3" s="259"/>
      <c r="H3" s="259"/>
      <c r="I3" s="259"/>
      <c r="J3" s="259"/>
      <c r="K3" s="259"/>
      <c r="L3" s="259"/>
      <c r="M3" s="260"/>
      <c r="Q3" s="180"/>
      <c r="R3" s="176"/>
      <c r="S3" s="176"/>
      <c r="T3" s="176"/>
      <c r="U3" s="185"/>
      <c r="V3" s="176"/>
      <c r="W3" s="176"/>
      <c r="X3" s="176"/>
      <c r="Y3" s="176"/>
      <c r="Z3" s="176"/>
      <c r="AA3" s="180"/>
      <c r="AB3" s="180"/>
      <c r="AC3" s="176"/>
      <c r="AD3" s="176"/>
      <c r="AE3" s="176"/>
      <c r="AF3" s="176"/>
      <c r="AG3" s="176"/>
    </row>
    <row r="4" spans="1:33" s="174" customFormat="1" ht="14.5" thickBot="1" x14ac:dyDescent="0.3">
      <c r="A4" s="215"/>
      <c r="B4" s="131"/>
      <c r="C4" s="183" t="s">
        <v>430</v>
      </c>
      <c r="D4" s="183" t="s">
        <v>411</v>
      </c>
      <c r="E4" s="183" t="s">
        <v>412</v>
      </c>
      <c r="F4" s="183" t="s">
        <v>413</v>
      </c>
      <c r="G4" s="183" t="s">
        <v>414</v>
      </c>
      <c r="H4" s="183" t="s">
        <v>415</v>
      </c>
      <c r="I4" s="183" t="s">
        <v>416</v>
      </c>
      <c r="J4" s="183" t="s">
        <v>417</v>
      </c>
      <c r="K4" s="183" t="s">
        <v>418</v>
      </c>
      <c r="L4" s="183" t="s">
        <v>419</v>
      </c>
      <c r="M4" s="183" t="s">
        <v>420</v>
      </c>
      <c r="Q4" s="176"/>
      <c r="R4" s="176"/>
      <c r="S4" s="176"/>
      <c r="T4" s="176"/>
      <c r="U4" s="185"/>
      <c r="W4" s="176"/>
      <c r="X4" s="176"/>
      <c r="Y4" s="176"/>
      <c r="Z4" s="176"/>
      <c r="AA4" s="176"/>
      <c r="AB4" s="176"/>
      <c r="AC4" s="176"/>
      <c r="AD4" s="176"/>
      <c r="AE4" s="176"/>
      <c r="AF4" s="185"/>
      <c r="AG4" s="176"/>
    </row>
    <row r="5" spans="1:33" s="174" customFormat="1" ht="14.5" thickBot="1" x14ac:dyDescent="0.4">
      <c r="A5" s="264" t="s">
        <v>289</v>
      </c>
      <c r="B5" s="77" t="s">
        <v>357</v>
      </c>
      <c r="C5" s="77">
        <v>1074</v>
      </c>
      <c r="D5" s="77">
        <v>1062</v>
      </c>
      <c r="E5" s="77">
        <v>1077</v>
      </c>
      <c r="F5" s="77">
        <v>1102</v>
      </c>
      <c r="G5" s="77">
        <v>1158</v>
      </c>
      <c r="H5" s="77">
        <v>1192</v>
      </c>
      <c r="I5" s="77">
        <v>1384</v>
      </c>
      <c r="J5" s="77">
        <v>1411</v>
      </c>
      <c r="K5" s="77">
        <v>1553</v>
      </c>
      <c r="L5" s="77">
        <v>1562</v>
      </c>
      <c r="M5" s="77">
        <v>1617</v>
      </c>
      <c r="Q5" s="186"/>
      <c r="R5" s="199"/>
      <c r="S5" s="199"/>
      <c r="T5" s="199"/>
      <c r="U5" s="230"/>
      <c r="V5" s="230"/>
      <c r="W5" s="192"/>
      <c r="X5" s="231"/>
      <c r="Y5" s="231"/>
      <c r="Z5" s="231"/>
      <c r="AA5" s="61"/>
      <c r="AB5" s="194"/>
      <c r="AC5" s="194"/>
      <c r="AD5" s="194"/>
      <c r="AE5" s="194"/>
      <c r="AF5" s="194"/>
      <c r="AG5" s="192"/>
    </row>
    <row r="6" spans="1:33" s="174" customFormat="1" ht="14.5" thickBot="1" x14ac:dyDescent="0.4">
      <c r="A6" s="264"/>
      <c r="B6" s="83" t="s">
        <v>392</v>
      </c>
      <c r="C6" s="83">
        <v>949</v>
      </c>
      <c r="D6" s="83">
        <v>934</v>
      </c>
      <c r="E6" s="83">
        <v>945</v>
      </c>
      <c r="F6" s="83">
        <v>971</v>
      </c>
      <c r="G6" s="83">
        <v>1027</v>
      </c>
      <c r="H6" s="83">
        <v>1041</v>
      </c>
      <c r="I6" s="83">
        <v>1217</v>
      </c>
      <c r="J6" s="83">
        <v>1205</v>
      </c>
      <c r="K6" s="83">
        <v>1314</v>
      </c>
      <c r="L6" s="83">
        <v>1344</v>
      </c>
      <c r="M6" s="83">
        <v>1343</v>
      </c>
      <c r="Q6" s="186"/>
      <c r="R6" s="199"/>
      <c r="S6" s="199"/>
      <c r="T6" s="199"/>
      <c r="U6" s="230"/>
      <c r="V6" s="230"/>
      <c r="W6" s="192"/>
      <c r="X6" s="231"/>
      <c r="Y6" s="231"/>
      <c r="Z6" s="231"/>
      <c r="AA6" s="61"/>
      <c r="AB6" s="194"/>
      <c r="AC6" s="194"/>
      <c r="AD6" s="194"/>
      <c r="AE6" s="194"/>
      <c r="AF6" s="194"/>
      <c r="AG6" s="192"/>
    </row>
    <row r="7" spans="1:33" s="174" customFormat="1" ht="14.5" thickBot="1" x14ac:dyDescent="0.4">
      <c r="A7" s="264"/>
      <c r="B7" s="77" t="s">
        <v>323</v>
      </c>
      <c r="C7" s="77">
        <v>20</v>
      </c>
      <c r="D7" s="77">
        <v>22</v>
      </c>
      <c r="E7" s="77">
        <v>28</v>
      </c>
      <c r="F7" s="77">
        <v>35</v>
      </c>
      <c r="G7" s="77">
        <v>32</v>
      </c>
      <c r="H7" s="77">
        <v>36</v>
      </c>
      <c r="I7" s="77">
        <v>41</v>
      </c>
      <c r="J7" s="77">
        <v>66</v>
      </c>
      <c r="K7" s="77">
        <v>55</v>
      </c>
      <c r="L7" s="77">
        <v>46</v>
      </c>
      <c r="M7" s="77">
        <v>92</v>
      </c>
      <c r="Q7" s="186"/>
      <c r="R7" s="199"/>
      <c r="S7" s="199"/>
      <c r="T7" s="199"/>
      <c r="U7" s="230"/>
      <c r="V7" s="230"/>
      <c r="W7" s="192"/>
      <c r="X7" s="231"/>
      <c r="Y7" s="231"/>
      <c r="Z7" s="231"/>
      <c r="AA7" s="61"/>
      <c r="AB7" s="194"/>
      <c r="AC7" s="194"/>
      <c r="AD7" s="194"/>
      <c r="AE7" s="194"/>
      <c r="AF7" s="194"/>
      <c r="AG7" s="192"/>
    </row>
    <row r="8" spans="1:33" s="174" customFormat="1" ht="14.5" thickBot="1" x14ac:dyDescent="0.4">
      <c r="A8" s="264"/>
      <c r="B8" s="83" t="s">
        <v>393</v>
      </c>
      <c r="C8" s="83">
        <v>40</v>
      </c>
      <c r="D8" s="83">
        <v>46</v>
      </c>
      <c r="E8" s="83">
        <v>35</v>
      </c>
      <c r="F8" s="83">
        <v>32</v>
      </c>
      <c r="G8" s="83">
        <v>44</v>
      </c>
      <c r="H8" s="83">
        <v>44</v>
      </c>
      <c r="I8" s="83">
        <v>49</v>
      </c>
      <c r="J8" s="83">
        <v>64</v>
      </c>
      <c r="K8" s="83">
        <v>68</v>
      </c>
      <c r="L8" s="83">
        <v>84</v>
      </c>
      <c r="M8" s="83">
        <v>88</v>
      </c>
      <c r="Q8" s="186"/>
      <c r="R8" s="199"/>
      <c r="S8" s="199"/>
      <c r="T8" s="199"/>
      <c r="U8" s="230"/>
      <c r="V8" s="230"/>
      <c r="W8" s="192"/>
      <c r="X8" s="231"/>
      <c r="Y8" s="231"/>
      <c r="Z8" s="231"/>
      <c r="AA8" s="61"/>
      <c r="AB8" s="194"/>
      <c r="AC8" s="194"/>
      <c r="AD8" s="194"/>
      <c r="AE8" s="194"/>
      <c r="AF8" s="194"/>
      <c r="AG8" s="192"/>
    </row>
    <row r="9" spans="1:33" s="174" customFormat="1" ht="14.5" thickBot="1" x14ac:dyDescent="0.4">
      <c r="A9" s="266"/>
      <c r="B9" s="77" t="s">
        <v>117</v>
      </c>
      <c r="C9" s="77">
        <v>65</v>
      </c>
      <c r="D9" s="77">
        <v>60</v>
      </c>
      <c r="E9" s="77">
        <v>69</v>
      </c>
      <c r="F9" s="77">
        <v>64</v>
      </c>
      <c r="G9" s="77">
        <v>55</v>
      </c>
      <c r="H9" s="77">
        <v>71</v>
      </c>
      <c r="I9" s="77">
        <v>77</v>
      </c>
      <c r="J9" s="77">
        <v>76</v>
      </c>
      <c r="K9" s="77">
        <v>116</v>
      </c>
      <c r="L9" s="77">
        <v>88</v>
      </c>
      <c r="M9" s="77">
        <v>94</v>
      </c>
      <c r="Q9" s="186"/>
      <c r="R9" s="199"/>
      <c r="S9" s="199"/>
      <c r="T9" s="199"/>
      <c r="U9" s="230"/>
      <c r="V9" s="230"/>
      <c r="W9" s="192"/>
      <c r="X9" s="231"/>
      <c r="Y9" s="231"/>
      <c r="Z9" s="231"/>
      <c r="AA9" s="61"/>
      <c r="AB9" s="194"/>
      <c r="AC9" s="194"/>
      <c r="AD9" s="194"/>
      <c r="AE9" s="194"/>
      <c r="AF9" s="194"/>
      <c r="AG9" s="192"/>
    </row>
    <row r="10" spans="1:33" s="174" customFormat="1" ht="14.5" thickBot="1" x14ac:dyDescent="0.4">
      <c r="A10" s="267" t="s">
        <v>310</v>
      </c>
      <c r="B10" s="77" t="s">
        <v>357</v>
      </c>
      <c r="C10" s="77">
        <v>596</v>
      </c>
      <c r="D10" s="77">
        <v>607</v>
      </c>
      <c r="E10" s="77">
        <v>580</v>
      </c>
      <c r="F10" s="77">
        <v>551</v>
      </c>
      <c r="G10" s="77">
        <v>618</v>
      </c>
      <c r="H10" s="77">
        <v>624</v>
      </c>
      <c r="I10" s="77">
        <v>738</v>
      </c>
      <c r="J10" s="77">
        <v>765</v>
      </c>
      <c r="K10" s="77">
        <v>822</v>
      </c>
      <c r="L10" s="77">
        <v>843</v>
      </c>
      <c r="M10" s="77">
        <v>879</v>
      </c>
      <c r="Q10" s="186"/>
      <c r="R10" s="199"/>
      <c r="S10" s="199"/>
      <c r="T10" s="199"/>
      <c r="U10" s="230"/>
      <c r="V10" s="230"/>
      <c r="W10" s="192"/>
      <c r="X10" s="231"/>
      <c r="Y10" s="231"/>
      <c r="Z10" s="231"/>
      <c r="AA10" s="61"/>
      <c r="AB10" s="194"/>
      <c r="AC10" s="194"/>
      <c r="AD10" s="194"/>
      <c r="AE10" s="194"/>
      <c r="AF10" s="194"/>
      <c r="AG10" s="192"/>
    </row>
    <row r="11" spans="1:33" s="174" customFormat="1" ht="14.5" thickBot="1" x14ac:dyDescent="0.4">
      <c r="A11" s="264"/>
      <c r="B11" s="83" t="s">
        <v>392</v>
      </c>
      <c r="C11" s="83">
        <v>536</v>
      </c>
      <c r="D11" s="83">
        <v>549</v>
      </c>
      <c r="E11" s="83">
        <v>523</v>
      </c>
      <c r="F11" s="83">
        <v>499</v>
      </c>
      <c r="G11" s="83">
        <v>563</v>
      </c>
      <c r="H11" s="83">
        <v>563</v>
      </c>
      <c r="I11" s="83">
        <v>679</v>
      </c>
      <c r="J11" s="83">
        <v>664</v>
      </c>
      <c r="K11" s="83">
        <v>732</v>
      </c>
      <c r="L11" s="83">
        <v>751</v>
      </c>
      <c r="M11" s="83">
        <v>747</v>
      </c>
      <c r="Q11" s="186"/>
      <c r="R11" s="199"/>
      <c r="S11" s="199"/>
      <c r="T11" s="199"/>
      <c r="U11" s="230"/>
      <c r="V11" s="230"/>
      <c r="W11" s="192"/>
      <c r="X11" s="231"/>
      <c r="Y11" s="231"/>
      <c r="Z11" s="231"/>
      <c r="AA11" s="61"/>
      <c r="AB11" s="194"/>
      <c r="AC11" s="194"/>
      <c r="AD11" s="194"/>
      <c r="AE11" s="194"/>
      <c r="AF11" s="194"/>
      <c r="AG11" s="192"/>
    </row>
    <row r="12" spans="1:33" s="174" customFormat="1" ht="14.5" thickBot="1" x14ac:dyDescent="0.4">
      <c r="A12" s="264"/>
      <c r="B12" s="77" t="s">
        <v>323</v>
      </c>
      <c r="C12" s="77">
        <v>12</v>
      </c>
      <c r="D12" s="77">
        <v>9</v>
      </c>
      <c r="E12" s="77">
        <v>14</v>
      </c>
      <c r="F12" s="77">
        <v>17</v>
      </c>
      <c r="G12" s="77">
        <v>17</v>
      </c>
      <c r="H12" s="77">
        <v>21</v>
      </c>
      <c r="I12" s="77">
        <v>20</v>
      </c>
      <c r="J12" s="77">
        <v>35</v>
      </c>
      <c r="K12" s="77">
        <v>29</v>
      </c>
      <c r="L12" s="77">
        <v>31</v>
      </c>
      <c r="M12" s="77">
        <v>47</v>
      </c>
      <c r="Q12" s="186"/>
      <c r="R12" s="199"/>
      <c r="S12" s="199"/>
      <c r="T12" s="199"/>
      <c r="U12" s="230"/>
      <c r="V12" s="230"/>
      <c r="W12" s="192"/>
      <c r="X12" s="231"/>
      <c r="Y12" s="231"/>
      <c r="Z12" s="231"/>
      <c r="AA12" s="61"/>
      <c r="AB12" s="194"/>
      <c r="AC12" s="194"/>
      <c r="AD12" s="194"/>
      <c r="AE12" s="194"/>
      <c r="AF12" s="194"/>
      <c r="AG12" s="192"/>
    </row>
    <row r="13" spans="1:33" s="174" customFormat="1" ht="14.5" thickBot="1" x14ac:dyDescent="0.4">
      <c r="A13" s="264"/>
      <c r="B13" s="83" t="s">
        <v>393</v>
      </c>
      <c r="C13" s="83">
        <v>17</v>
      </c>
      <c r="D13" s="83">
        <v>23</v>
      </c>
      <c r="E13" s="83">
        <v>13</v>
      </c>
      <c r="F13" s="83">
        <v>7</v>
      </c>
      <c r="G13" s="83">
        <v>17</v>
      </c>
      <c r="H13" s="83">
        <v>19</v>
      </c>
      <c r="I13" s="83">
        <v>19</v>
      </c>
      <c r="J13" s="83">
        <v>34</v>
      </c>
      <c r="K13" s="83">
        <v>25</v>
      </c>
      <c r="L13" s="83">
        <v>31</v>
      </c>
      <c r="M13" s="83">
        <v>50</v>
      </c>
      <c r="Q13" s="186"/>
      <c r="R13" s="199"/>
      <c r="S13" s="199"/>
      <c r="T13" s="199"/>
      <c r="U13" s="230"/>
      <c r="V13" s="230"/>
      <c r="W13" s="192"/>
      <c r="X13" s="231"/>
      <c r="Y13" s="231"/>
      <c r="Z13" s="231"/>
      <c r="AA13" s="61"/>
      <c r="AB13" s="194"/>
      <c r="AC13" s="194"/>
      <c r="AD13" s="194"/>
      <c r="AE13" s="194"/>
      <c r="AF13" s="194"/>
      <c r="AG13" s="192"/>
    </row>
    <row r="14" spans="1:33" s="174" customFormat="1" ht="14.5" thickBot="1" x14ac:dyDescent="0.4">
      <c r="A14" s="266"/>
      <c r="B14" s="77" t="s">
        <v>117</v>
      </c>
      <c r="C14" s="77">
        <v>31</v>
      </c>
      <c r="D14" s="77">
        <v>26</v>
      </c>
      <c r="E14" s="77">
        <v>30</v>
      </c>
      <c r="F14" s="77">
        <v>28</v>
      </c>
      <c r="G14" s="77">
        <v>21</v>
      </c>
      <c r="H14" s="77">
        <v>21</v>
      </c>
      <c r="I14" s="77">
        <v>20</v>
      </c>
      <c r="J14" s="77">
        <v>32</v>
      </c>
      <c r="K14" s="77">
        <v>36</v>
      </c>
      <c r="L14" s="77">
        <v>30</v>
      </c>
      <c r="M14" s="77">
        <v>35</v>
      </c>
      <c r="Q14" s="186"/>
      <c r="R14" s="199"/>
      <c r="S14" s="199"/>
      <c r="T14" s="199"/>
      <c r="U14" s="230"/>
      <c r="V14" s="230"/>
      <c r="W14" s="192"/>
      <c r="X14" s="186"/>
      <c r="Y14" s="176"/>
      <c r="Z14" s="176"/>
      <c r="AA14" s="61"/>
      <c r="AB14" s="194"/>
      <c r="AC14" s="194"/>
      <c r="AD14" s="194"/>
      <c r="AE14" s="194"/>
      <c r="AF14" s="194"/>
      <c r="AG14" s="176"/>
    </row>
    <row r="15" spans="1:33" s="174" customFormat="1" ht="14.5" thickBot="1" x14ac:dyDescent="0.4">
      <c r="A15" s="267" t="s">
        <v>287</v>
      </c>
      <c r="B15" s="77" t="s">
        <v>357</v>
      </c>
      <c r="C15" s="77">
        <v>478</v>
      </c>
      <c r="D15" s="77">
        <v>455</v>
      </c>
      <c r="E15" s="77">
        <v>497</v>
      </c>
      <c r="F15" s="77">
        <v>551</v>
      </c>
      <c r="G15" s="77">
        <v>540</v>
      </c>
      <c r="H15" s="77">
        <v>568</v>
      </c>
      <c r="I15" s="77">
        <v>646</v>
      </c>
      <c r="J15" s="77">
        <v>646</v>
      </c>
      <c r="K15" s="77">
        <v>731</v>
      </c>
      <c r="L15" s="77">
        <v>719</v>
      </c>
      <c r="M15" s="77">
        <v>738</v>
      </c>
      <c r="Q15" s="186"/>
      <c r="R15" s="199"/>
      <c r="S15" s="199"/>
      <c r="T15" s="199"/>
      <c r="U15" s="230"/>
      <c r="V15" s="230"/>
      <c r="W15" s="192"/>
      <c r="X15" s="176"/>
      <c r="Y15" s="176"/>
      <c r="Z15" s="176"/>
      <c r="AA15" s="61"/>
      <c r="AB15" s="194"/>
      <c r="AC15" s="194"/>
      <c r="AD15" s="194"/>
      <c r="AE15" s="194"/>
      <c r="AF15" s="194"/>
      <c r="AG15" s="176"/>
    </row>
    <row r="16" spans="1:33" s="174" customFormat="1" ht="14.5" thickBot="1" x14ac:dyDescent="0.4">
      <c r="A16" s="264"/>
      <c r="B16" s="83" t="s">
        <v>392</v>
      </c>
      <c r="C16" s="83">
        <v>413</v>
      </c>
      <c r="D16" s="83">
        <v>385</v>
      </c>
      <c r="E16" s="83">
        <v>422</v>
      </c>
      <c r="F16" s="83">
        <v>472</v>
      </c>
      <c r="G16" s="83">
        <v>464</v>
      </c>
      <c r="H16" s="83">
        <v>478</v>
      </c>
      <c r="I16" s="83">
        <v>538</v>
      </c>
      <c r="J16" s="83">
        <v>541</v>
      </c>
      <c r="K16" s="83">
        <v>582</v>
      </c>
      <c r="L16" s="83">
        <v>593</v>
      </c>
      <c r="M16" s="83">
        <v>596</v>
      </c>
      <c r="Q16" s="198"/>
      <c r="R16" s="199"/>
      <c r="S16" s="199"/>
      <c r="T16" s="199"/>
      <c r="U16" s="230"/>
      <c r="V16" s="230"/>
      <c r="W16" s="192"/>
      <c r="X16" s="176"/>
      <c r="Y16" s="176"/>
      <c r="Z16" s="176"/>
      <c r="AA16" s="61"/>
      <c r="AB16" s="194"/>
      <c r="AC16" s="194"/>
      <c r="AD16" s="194"/>
      <c r="AE16" s="194"/>
      <c r="AF16" s="194"/>
      <c r="AG16" s="176"/>
    </row>
    <row r="17" spans="1:33" s="174" customFormat="1" ht="14.5" thickBot="1" x14ac:dyDescent="0.4">
      <c r="A17" s="264"/>
      <c r="B17" s="77" t="s">
        <v>323</v>
      </c>
      <c r="C17" s="77">
        <v>8</v>
      </c>
      <c r="D17" s="77">
        <v>13</v>
      </c>
      <c r="E17" s="77">
        <v>14</v>
      </c>
      <c r="F17" s="77">
        <v>18</v>
      </c>
      <c r="G17" s="77">
        <v>15</v>
      </c>
      <c r="H17" s="77">
        <v>15</v>
      </c>
      <c r="I17" s="77">
        <v>21</v>
      </c>
      <c r="J17" s="77">
        <v>31</v>
      </c>
      <c r="K17" s="77">
        <v>26</v>
      </c>
      <c r="L17" s="77">
        <v>15</v>
      </c>
      <c r="M17" s="77">
        <v>45</v>
      </c>
      <c r="Q17" s="186"/>
      <c r="R17" s="199"/>
      <c r="S17" s="199"/>
      <c r="T17" s="199"/>
      <c r="U17" s="230"/>
      <c r="V17" s="230"/>
      <c r="W17" s="192"/>
      <c r="X17" s="176"/>
      <c r="Y17" s="176"/>
      <c r="Z17" s="176"/>
      <c r="AA17" s="61"/>
      <c r="AB17" s="194"/>
      <c r="AC17" s="194"/>
      <c r="AD17" s="194"/>
      <c r="AE17" s="194"/>
      <c r="AF17" s="194"/>
      <c r="AG17" s="176"/>
    </row>
    <row r="18" spans="1:33" s="174" customFormat="1" ht="14.5" thickBot="1" x14ac:dyDescent="0.3">
      <c r="A18" s="264"/>
      <c r="B18" s="83" t="s">
        <v>393</v>
      </c>
      <c r="C18" s="83">
        <v>23</v>
      </c>
      <c r="D18" s="83">
        <v>23</v>
      </c>
      <c r="E18" s="83">
        <v>22</v>
      </c>
      <c r="F18" s="83">
        <v>25</v>
      </c>
      <c r="G18" s="83">
        <v>27</v>
      </c>
      <c r="H18" s="83">
        <v>25</v>
      </c>
      <c r="I18" s="83">
        <v>30</v>
      </c>
      <c r="J18" s="83">
        <v>30</v>
      </c>
      <c r="K18" s="83">
        <v>43</v>
      </c>
      <c r="L18" s="83">
        <v>53</v>
      </c>
      <c r="M18" s="83">
        <v>38</v>
      </c>
      <c r="Q18" s="180"/>
      <c r="R18" s="176"/>
      <c r="S18" s="176"/>
      <c r="T18" s="176"/>
      <c r="U18" s="233"/>
      <c r="V18" s="185"/>
      <c r="W18" s="192"/>
      <c r="X18" s="231"/>
      <c r="Y18" s="231"/>
      <c r="Z18" s="231"/>
      <c r="AA18" s="180"/>
      <c r="AB18" s="195"/>
      <c r="AC18" s="177"/>
      <c r="AD18" s="177"/>
      <c r="AE18" s="177"/>
      <c r="AF18" s="196"/>
      <c r="AG18" s="176"/>
    </row>
    <row r="19" spans="1:33" s="174" customFormat="1" ht="14.5" thickBot="1" x14ac:dyDescent="0.3">
      <c r="A19" s="266"/>
      <c r="B19" s="77" t="s">
        <v>117</v>
      </c>
      <c r="C19" s="77">
        <v>34</v>
      </c>
      <c r="D19" s="77">
        <v>34</v>
      </c>
      <c r="E19" s="77">
        <v>39</v>
      </c>
      <c r="F19" s="77">
        <v>36</v>
      </c>
      <c r="G19" s="77">
        <v>34</v>
      </c>
      <c r="H19" s="77">
        <v>50</v>
      </c>
      <c r="I19" s="77">
        <v>57</v>
      </c>
      <c r="J19" s="77">
        <v>44</v>
      </c>
      <c r="K19" s="77">
        <v>80</v>
      </c>
      <c r="L19" s="77">
        <v>58</v>
      </c>
      <c r="M19" s="77">
        <v>59</v>
      </c>
      <c r="Q19" s="176"/>
      <c r="R19" s="176"/>
      <c r="S19" s="176"/>
      <c r="T19" s="176"/>
      <c r="U19" s="185"/>
      <c r="V19" s="185"/>
      <c r="W19" s="192"/>
      <c r="X19" s="231"/>
      <c r="Y19" s="231"/>
      <c r="Z19" s="231"/>
      <c r="AA19" s="176"/>
      <c r="AB19" s="177"/>
      <c r="AC19" s="176"/>
      <c r="AD19" s="177"/>
      <c r="AE19" s="177"/>
      <c r="AF19" s="196"/>
      <c r="AG19" s="176"/>
    </row>
    <row r="20" spans="1:33" s="174" customFormat="1" ht="11.5" x14ac:dyDescent="0.25">
      <c r="Q20" s="186"/>
      <c r="R20" s="199"/>
      <c r="S20" s="199"/>
      <c r="T20" s="199"/>
      <c r="U20" s="230"/>
      <c r="V20" s="230"/>
      <c r="W20" s="192"/>
      <c r="X20" s="231"/>
      <c r="Y20" s="231"/>
      <c r="Z20" s="231"/>
      <c r="AA20" s="186"/>
      <c r="AB20" s="189"/>
      <c r="AC20" s="190"/>
      <c r="AD20" s="190"/>
      <c r="AE20" s="190"/>
      <c r="AF20" s="191"/>
      <c r="AG20" s="176"/>
    </row>
    <row r="21" spans="1:33" s="174" customFormat="1" ht="12" thickBot="1" x14ac:dyDescent="0.3">
      <c r="A21" s="200"/>
      <c r="Q21" s="186"/>
      <c r="R21" s="199"/>
      <c r="S21" s="199"/>
      <c r="T21" s="199"/>
      <c r="U21" s="230"/>
      <c r="V21" s="230"/>
      <c r="W21" s="192"/>
      <c r="X21" s="231"/>
      <c r="Y21" s="231"/>
      <c r="Z21" s="231"/>
      <c r="AA21" s="186"/>
      <c r="AB21" s="189"/>
      <c r="AC21" s="190"/>
      <c r="AD21" s="190"/>
      <c r="AE21" s="190"/>
      <c r="AF21" s="191"/>
      <c r="AG21" s="176"/>
    </row>
    <row r="22" spans="1:33" s="174" customFormat="1" ht="14.5" thickBot="1" x14ac:dyDescent="0.3">
      <c r="A22" s="215"/>
      <c r="B22" s="67"/>
      <c r="C22" s="258"/>
      <c r="D22" s="259"/>
      <c r="E22" s="259"/>
      <c r="F22" s="259"/>
      <c r="G22" s="259"/>
      <c r="H22" s="259"/>
      <c r="I22" s="259"/>
      <c r="J22" s="259"/>
      <c r="K22" s="259"/>
      <c r="L22" s="259"/>
      <c r="M22" s="260"/>
      <c r="Q22" s="186"/>
      <c r="R22" s="199"/>
      <c r="S22" s="199"/>
      <c r="T22" s="199"/>
      <c r="U22" s="230"/>
      <c r="V22" s="230"/>
      <c r="W22" s="192"/>
      <c r="X22" s="231"/>
      <c r="Y22" s="231"/>
      <c r="Z22" s="231"/>
      <c r="AA22" s="186"/>
      <c r="AB22" s="189"/>
      <c r="AC22" s="190"/>
      <c r="AD22" s="190"/>
      <c r="AE22" s="190"/>
      <c r="AF22" s="191"/>
      <c r="AG22" s="176"/>
    </row>
    <row r="23" spans="1:33" s="174" customFormat="1" ht="14.5" thickBot="1" x14ac:dyDescent="0.3">
      <c r="B23" s="224"/>
      <c r="C23" s="183" t="s">
        <v>431</v>
      </c>
      <c r="D23" s="183" t="s">
        <v>422</v>
      </c>
      <c r="E23" s="183" t="s">
        <v>423</v>
      </c>
      <c r="F23" s="183" t="s">
        <v>394</v>
      </c>
      <c r="G23" s="183" t="s">
        <v>395</v>
      </c>
      <c r="H23" s="183" t="s">
        <v>396</v>
      </c>
      <c r="I23" s="183" t="s">
        <v>397</v>
      </c>
      <c r="J23" s="183" t="s">
        <v>398</v>
      </c>
      <c r="K23" s="183" t="s">
        <v>399</v>
      </c>
      <c r="L23" s="183" t="s">
        <v>400</v>
      </c>
      <c r="M23" s="183" t="s">
        <v>401</v>
      </c>
      <c r="Q23" s="186"/>
      <c r="R23" s="199"/>
      <c r="S23" s="199"/>
      <c r="T23" s="199"/>
      <c r="U23" s="230"/>
      <c r="V23" s="230"/>
      <c r="W23" s="192"/>
      <c r="X23" s="231"/>
      <c r="Y23" s="231"/>
      <c r="Z23" s="231"/>
      <c r="AA23" s="186"/>
      <c r="AB23" s="189"/>
      <c r="AC23" s="190"/>
      <c r="AD23" s="190"/>
      <c r="AE23" s="190"/>
      <c r="AF23" s="191"/>
      <c r="AG23" s="176"/>
    </row>
    <row r="24" spans="1:33" s="174" customFormat="1" ht="14.5" thickBot="1" x14ac:dyDescent="0.3">
      <c r="A24" s="263" t="s">
        <v>290</v>
      </c>
      <c r="B24" s="77" t="s">
        <v>349</v>
      </c>
      <c r="C24" s="206">
        <f>C6/$C$5*100</f>
        <v>88.361266294227192</v>
      </c>
      <c r="D24" s="206">
        <f>D6/$D$5*100</f>
        <v>87.947269303201509</v>
      </c>
      <c r="E24" s="206">
        <f>E6/$E$5*100</f>
        <v>87.743732590529248</v>
      </c>
      <c r="F24" s="206">
        <f>F6/$F$5*100</f>
        <v>88.112522686025414</v>
      </c>
      <c r="G24" s="206">
        <f>G6/$G$5*100</f>
        <v>88.687392055267694</v>
      </c>
      <c r="H24" s="206">
        <f>H6/$H$5*100</f>
        <v>87.332214765100673</v>
      </c>
      <c r="I24" s="206">
        <f>I6/$I$5*100</f>
        <v>87.933526011560687</v>
      </c>
      <c r="J24" s="206">
        <f>J6/$J$5*100</f>
        <v>85.400425230333099</v>
      </c>
      <c r="K24" s="206">
        <f>K6/$K$5*100</f>
        <v>84.610431423052162</v>
      </c>
      <c r="L24" s="206">
        <f>L6/$L$5*100</f>
        <v>86.043533930857876</v>
      </c>
      <c r="M24" s="206">
        <f>M6/$M$5*100</f>
        <v>83.055040197897341</v>
      </c>
      <c r="Q24" s="186"/>
      <c r="R24" s="199"/>
      <c r="S24" s="199"/>
      <c r="T24" s="199"/>
      <c r="U24" s="230"/>
      <c r="V24" s="230"/>
      <c r="W24" s="192"/>
      <c r="X24" s="231"/>
      <c r="Y24" s="231"/>
      <c r="Z24" s="231"/>
      <c r="AA24" s="186"/>
      <c r="AB24" s="189"/>
      <c r="AC24" s="190"/>
      <c r="AD24" s="190"/>
      <c r="AE24" s="190"/>
      <c r="AF24" s="191"/>
      <c r="AG24" s="176"/>
    </row>
    <row r="25" spans="1:33" s="174" customFormat="1" ht="14.5" thickBot="1" x14ac:dyDescent="0.3">
      <c r="A25" s="264"/>
      <c r="B25" s="83" t="s">
        <v>323</v>
      </c>
      <c r="C25" s="207">
        <f t="shared" ref="C25:C27" si="0">C7/$C$5*100</f>
        <v>1.8621973929236499</v>
      </c>
      <c r="D25" s="207">
        <f t="shared" ref="D25:D27" si="1">D7/$D$5*100</f>
        <v>2.0715630885122414</v>
      </c>
      <c r="E25" s="207">
        <f t="shared" ref="E25:E27" si="2">E7/$E$5*100</f>
        <v>2.5998142989786444</v>
      </c>
      <c r="F25" s="207">
        <f t="shared" ref="F25:F27" si="3">F7/$F$5*100</f>
        <v>3.1760435571687839</v>
      </c>
      <c r="G25" s="207">
        <f t="shared" ref="G25:G27" si="4">G7/$G$5*100</f>
        <v>2.7633851468048358</v>
      </c>
      <c r="H25" s="207">
        <f t="shared" ref="H25:H27" si="5">H7/$H$5*100</f>
        <v>3.0201342281879198</v>
      </c>
      <c r="I25" s="207">
        <f t="shared" ref="I25:I27" si="6">I7/$I$5*100</f>
        <v>2.9624277456647397</v>
      </c>
      <c r="J25" s="207">
        <f t="shared" ref="J25:J27" si="7">J7/$J$5*100</f>
        <v>4.6775336640680374</v>
      </c>
      <c r="K25" s="207">
        <f t="shared" ref="K25:K27" si="8">K7/$K$5*100</f>
        <v>3.5415325177076626</v>
      </c>
      <c r="L25" s="207">
        <f t="shared" ref="L25:L27" si="9">L7/$L$5*100</f>
        <v>2.9449423815620999</v>
      </c>
      <c r="M25" s="207">
        <f t="shared" ref="M25:M27" si="10">M7/$M$5*100</f>
        <v>5.6895485466914035</v>
      </c>
      <c r="Q25" s="186"/>
      <c r="R25" s="199"/>
      <c r="S25" s="199"/>
      <c r="T25" s="199"/>
      <c r="U25" s="230"/>
      <c r="V25" s="230"/>
      <c r="W25" s="192"/>
      <c r="X25" s="231"/>
      <c r="Y25" s="231"/>
      <c r="Z25" s="231"/>
      <c r="AA25" s="186"/>
      <c r="AB25" s="189"/>
      <c r="AC25" s="190"/>
      <c r="AD25" s="190"/>
      <c r="AE25" s="190"/>
      <c r="AF25" s="191"/>
      <c r="AG25" s="176"/>
    </row>
    <row r="26" spans="1:33" s="174" customFormat="1" ht="14.5" thickBot="1" x14ac:dyDescent="0.3">
      <c r="A26" s="264"/>
      <c r="B26" s="77" t="s">
        <v>406</v>
      </c>
      <c r="C26" s="206">
        <f t="shared" si="0"/>
        <v>3.7243947858472999</v>
      </c>
      <c r="D26" s="206">
        <f t="shared" si="1"/>
        <v>4.3314500941619585</v>
      </c>
      <c r="E26" s="206">
        <f t="shared" si="2"/>
        <v>3.2497678737233056</v>
      </c>
      <c r="F26" s="206">
        <f t="shared" si="3"/>
        <v>2.9038112522686026</v>
      </c>
      <c r="G26" s="206">
        <f t="shared" si="4"/>
        <v>3.7996545768566494</v>
      </c>
      <c r="H26" s="206">
        <f t="shared" si="5"/>
        <v>3.6912751677852351</v>
      </c>
      <c r="I26" s="206">
        <f t="shared" si="6"/>
        <v>3.5404624277456649</v>
      </c>
      <c r="J26" s="206">
        <f t="shared" si="7"/>
        <v>4.5357902197023385</v>
      </c>
      <c r="K26" s="206">
        <f t="shared" si="8"/>
        <v>4.3786220218931104</v>
      </c>
      <c r="L26" s="206">
        <f t="shared" si="9"/>
        <v>5.3777208706786173</v>
      </c>
      <c r="M26" s="206">
        <f t="shared" si="10"/>
        <v>5.4421768707482991</v>
      </c>
      <c r="Q26" s="186"/>
      <c r="R26" s="199"/>
      <c r="S26" s="199"/>
      <c r="T26" s="199"/>
      <c r="U26" s="230"/>
      <c r="V26" s="230"/>
      <c r="W26" s="192"/>
      <c r="X26" s="231"/>
      <c r="Y26" s="231"/>
      <c r="Z26" s="231"/>
      <c r="AA26" s="186"/>
      <c r="AB26" s="189"/>
      <c r="AC26" s="190"/>
      <c r="AD26" s="190"/>
      <c r="AE26" s="190"/>
      <c r="AF26" s="191"/>
      <c r="AG26" s="176"/>
    </row>
    <row r="27" spans="1:33" s="174" customFormat="1" ht="14.5" thickBot="1" x14ac:dyDescent="0.3">
      <c r="A27" s="265"/>
      <c r="B27" s="83" t="s">
        <v>117</v>
      </c>
      <c r="C27" s="207">
        <f t="shared" si="0"/>
        <v>6.0521415270018624</v>
      </c>
      <c r="D27" s="207">
        <f t="shared" si="1"/>
        <v>5.6497175141242941</v>
      </c>
      <c r="E27" s="207">
        <f t="shared" si="2"/>
        <v>6.4066852367688023</v>
      </c>
      <c r="F27" s="207">
        <f t="shared" si="3"/>
        <v>5.8076225045372052</v>
      </c>
      <c r="G27" s="207">
        <f t="shared" si="4"/>
        <v>4.7495682210708114</v>
      </c>
      <c r="H27" s="207">
        <f t="shared" si="5"/>
        <v>5.9563758389261743</v>
      </c>
      <c r="I27" s="207">
        <f t="shared" si="6"/>
        <v>5.5635838150289016</v>
      </c>
      <c r="J27" s="207">
        <f t="shared" si="7"/>
        <v>5.3862508858965272</v>
      </c>
      <c r="K27" s="207">
        <f t="shared" si="8"/>
        <v>7.4694140373470708</v>
      </c>
      <c r="L27" s="207">
        <f t="shared" si="9"/>
        <v>5.6338028169014089</v>
      </c>
      <c r="M27" s="207">
        <f t="shared" si="10"/>
        <v>5.8132343846629562</v>
      </c>
      <c r="Q27" s="186"/>
      <c r="R27" s="199"/>
      <c r="S27" s="199"/>
      <c r="T27" s="199"/>
      <c r="U27" s="230"/>
      <c r="V27" s="230"/>
      <c r="W27" s="192"/>
      <c r="X27" s="231"/>
      <c r="Y27" s="231"/>
      <c r="Z27" s="231"/>
      <c r="AA27" s="186"/>
      <c r="AB27" s="189"/>
      <c r="AC27" s="190"/>
      <c r="AD27" s="190"/>
      <c r="AE27" s="190"/>
      <c r="AF27" s="191"/>
      <c r="AG27" s="176"/>
    </row>
    <row r="28" spans="1:33" s="174" customFormat="1" ht="14.5" thickBot="1" x14ac:dyDescent="0.3">
      <c r="A28" s="263" t="s">
        <v>285</v>
      </c>
      <c r="B28" s="77" t="s">
        <v>349</v>
      </c>
      <c r="C28" s="206">
        <f>C11/$C$10*100</f>
        <v>89.932885906040269</v>
      </c>
      <c r="D28" s="206">
        <f>D11/$D$10*100</f>
        <v>90.444810543657326</v>
      </c>
      <c r="E28" s="206">
        <f>E11/$E$10*100</f>
        <v>90.172413793103445</v>
      </c>
      <c r="F28" s="206">
        <f>F11/$F$10*100</f>
        <v>90.562613430127044</v>
      </c>
      <c r="G28" s="206">
        <f>G11/$G$10*100</f>
        <v>91.100323624595475</v>
      </c>
      <c r="H28" s="206">
        <f>H11/$H$10*100</f>
        <v>90.224358974358978</v>
      </c>
      <c r="I28" s="206">
        <f>I11/$I$10*100</f>
        <v>92.005420054200542</v>
      </c>
      <c r="J28" s="206">
        <f>J11/$J$10*100</f>
        <v>86.797385620915037</v>
      </c>
      <c r="K28" s="206">
        <f>K11/$K$10*100</f>
        <v>89.051094890510953</v>
      </c>
      <c r="L28" s="206">
        <f>L11/$L$10*100</f>
        <v>89.086595492289447</v>
      </c>
      <c r="M28" s="206">
        <f>M11/$M$10*100</f>
        <v>84.982935153583611</v>
      </c>
      <c r="Q28" s="186"/>
      <c r="R28" s="199"/>
      <c r="S28" s="199"/>
      <c r="T28" s="199"/>
      <c r="U28" s="230"/>
      <c r="V28" s="230"/>
      <c r="W28" s="192"/>
      <c r="X28" s="231"/>
      <c r="Y28" s="231"/>
      <c r="Z28" s="231"/>
      <c r="AA28" s="186"/>
      <c r="AB28" s="189"/>
      <c r="AC28" s="190"/>
      <c r="AD28" s="190"/>
      <c r="AE28" s="190"/>
      <c r="AF28" s="191"/>
      <c r="AG28" s="176"/>
    </row>
    <row r="29" spans="1:33" s="174" customFormat="1" ht="14.5" thickBot="1" x14ac:dyDescent="0.3">
      <c r="A29" s="264"/>
      <c r="B29" s="83" t="s">
        <v>323</v>
      </c>
      <c r="C29" s="207">
        <f t="shared" ref="C29:C31" si="11">C12/$C$10*100</f>
        <v>2.0134228187919461</v>
      </c>
      <c r="D29" s="207">
        <f t="shared" ref="D29:D31" si="12">D12/$D$10*100</f>
        <v>1.4827018121911038</v>
      </c>
      <c r="E29" s="207">
        <f t="shared" ref="E29:E31" si="13">E12/$E$10*100</f>
        <v>2.4137931034482758</v>
      </c>
      <c r="F29" s="207">
        <f t="shared" ref="F29:F31" si="14">F12/$F$10*100</f>
        <v>3.0852994555353903</v>
      </c>
      <c r="G29" s="207">
        <f t="shared" ref="G29:G31" si="15">G12/$G$10*100</f>
        <v>2.7508090614886731</v>
      </c>
      <c r="H29" s="207">
        <f t="shared" ref="H29:H31" si="16">H12/$H$10*100</f>
        <v>3.3653846153846154</v>
      </c>
      <c r="I29" s="207">
        <f t="shared" ref="I29:I31" si="17">I12/$I$10*100</f>
        <v>2.7100271002710028</v>
      </c>
      <c r="J29" s="207">
        <f t="shared" ref="J29:J31" si="18">J12/$J$10*100</f>
        <v>4.5751633986928102</v>
      </c>
      <c r="K29" s="207">
        <f t="shared" ref="K29:K31" si="19">K12/$K$10*100</f>
        <v>3.5279805352798053</v>
      </c>
      <c r="L29" s="207">
        <f t="shared" ref="L29:L31" si="20">L12/$L$10*100</f>
        <v>3.6773428232502967</v>
      </c>
      <c r="M29" s="207">
        <f t="shared" ref="M29:M31" si="21">M12/$M$10*100</f>
        <v>5.346985210466439</v>
      </c>
      <c r="Q29" s="186"/>
      <c r="R29" s="199"/>
      <c r="S29" s="199"/>
      <c r="T29" s="199"/>
      <c r="U29" s="230"/>
      <c r="V29" s="230"/>
      <c r="W29" s="192"/>
      <c r="X29" s="231"/>
      <c r="Y29" s="231"/>
      <c r="Z29" s="231"/>
      <c r="AA29" s="186"/>
      <c r="AB29" s="189"/>
      <c r="AC29" s="190"/>
      <c r="AD29" s="190"/>
      <c r="AE29" s="190"/>
      <c r="AF29" s="191"/>
      <c r="AG29" s="176"/>
    </row>
    <row r="30" spans="1:33" s="174" customFormat="1" ht="14.5" thickBot="1" x14ac:dyDescent="0.3">
      <c r="A30" s="264"/>
      <c r="B30" s="77" t="s">
        <v>406</v>
      </c>
      <c r="C30" s="206">
        <f t="shared" si="11"/>
        <v>2.8523489932885906</v>
      </c>
      <c r="D30" s="206">
        <f t="shared" si="12"/>
        <v>3.7891268533772648</v>
      </c>
      <c r="E30" s="206">
        <f t="shared" si="13"/>
        <v>2.2413793103448274</v>
      </c>
      <c r="F30" s="206">
        <f t="shared" si="14"/>
        <v>1.2704174228675136</v>
      </c>
      <c r="G30" s="206">
        <f t="shared" si="15"/>
        <v>2.7508090614886731</v>
      </c>
      <c r="H30" s="206">
        <f t="shared" si="16"/>
        <v>3.0448717948717947</v>
      </c>
      <c r="I30" s="206">
        <f t="shared" si="17"/>
        <v>2.5745257452574526</v>
      </c>
      <c r="J30" s="206">
        <f t="shared" si="18"/>
        <v>4.4444444444444446</v>
      </c>
      <c r="K30" s="206">
        <f t="shared" si="19"/>
        <v>3.0413625304136254</v>
      </c>
      <c r="L30" s="206">
        <f t="shared" si="20"/>
        <v>3.6773428232502967</v>
      </c>
      <c r="M30" s="206">
        <f t="shared" si="21"/>
        <v>5.6882821387940838</v>
      </c>
      <c r="Q30" s="186"/>
      <c r="R30" s="199"/>
      <c r="S30" s="199"/>
      <c r="T30" s="199"/>
      <c r="U30" s="230"/>
      <c r="V30" s="230"/>
      <c r="W30" s="192"/>
      <c r="X30" s="231"/>
      <c r="Y30" s="231"/>
      <c r="Z30" s="231"/>
      <c r="AA30" s="186"/>
      <c r="AB30" s="189"/>
      <c r="AC30" s="190"/>
      <c r="AD30" s="190"/>
      <c r="AE30" s="190"/>
      <c r="AF30" s="191"/>
      <c r="AG30" s="176"/>
    </row>
    <row r="31" spans="1:33" s="174" customFormat="1" ht="14.5" thickBot="1" x14ac:dyDescent="0.3">
      <c r="A31" s="265"/>
      <c r="B31" s="83" t="s">
        <v>117</v>
      </c>
      <c r="C31" s="207">
        <f t="shared" si="11"/>
        <v>5.201342281879195</v>
      </c>
      <c r="D31" s="207">
        <f t="shared" si="12"/>
        <v>4.2833607907743003</v>
      </c>
      <c r="E31" s="207">
        <f t="shared" si="13"/>
        <v>5.1724137931034484</v>
      </c>
      <c r="F31" s="207">
        <f t="shared" si="14"/>
        <v>5.0816696914700543</v>
      </c>
      <c r="G31" s="207">
        <f t="shared" si="15"/>
        <v>3.3980582524271843</v>
      </c>
      <c r="H31" s="207">
        <f t="shared" si="16"/>
        <v>3.3653846153846154</v>
      </c>
      <c r="I31" s="207">
        <f t="shared" si="17"/>
        <v>2.7100271002710028</v>
      </c>
      <c r="J31" s="207">
        <f t="shared" si="18"/>
        <v>4.1830065359477118</v>
      </c>
      <c r="K31" s="207">
        <f t="shared" si="19"/>
        <v>4.3795620437956204</v>
      </c>
      <c r="L31" s="207">
        <f t="shared" si="20"/>
        <v>3.5587188612099649</v>
      </c>
      <c r="M31" s="207">
        <f t="shared" si="21"/>
        <v>3.981797497155859</v>
      </c>
      <c r="Q31" s="198"/>
      <c r="R31" s="199"/>
      <c r="S31" s="199"/>
      <c r="T31" s="199"/>
      <c r="U31" s="230"/>
      <c r="V31" s="230"/>
      <c r="W31" s="192"/>
      <c r="X31" s="231"/>
      <c r="Y31" s="231"/>
      <c r="Z31" s="231"/>
      <c r="AA31" s="186"/>
      <c r="AB31" s="189"/>
      <c r="AC31" s="190"/>
      <c r="AD31" s="190"/>
      <c r="AE31" s="190"/>
      <c r="AF31" s="191"/>
      <c r="AG31" s="176"/>
    </row>
    <row r="32" spans="1:33" s="174" customFormat="1" ht="14.5" thickBot="1" x14ac:dyDescent="0.3">
      <c r="A32" s="268" t="s">
        <v>288</v>
      </c>
      <c r="B32" s="77" t="s">
        <v>349</v>
      </c>
      <c r="C32" s="206">
        <f>C16/$C$15*100</f>
        <v>86.40167364016736</v>
      </c>
      <c r="D32" s="206">
        <f>D16/$D$15*100</f>
        <v>84.615384615384613</v>
      </c>
      <c r="E32" s="206">
        <f>E16/$E$15*100</f>
        <v>84.909456740442664</v>
      </c>
      <c r="F32" s="206">
        <f>F16/$F$15*100</f>
        <v>85.662431941923785</v>
      </c>
      <c r="G32" s="206">
        <f>G16/$G$15*100</f>
        <v>85.925925925925924</v>
      </c>
      <c r="H32" s="206">
        <f>H16/$H$15*100</f>
        <v>84.154929577464785</v>
      </c>
      <c r="I32" s="206">
        <f>I16/$I$15*100</f>
        <v>83.28173374613003</v>
      </c>
      <c r="J32" s="206">
        <f>J16/$J$15*100</f>
        <v>83.746130030959748</v>
      </c>
      <c r="K32" s="206">
        <f>K16/$K$15*100</f>
        <v>79.61696306429549</v>
      </c>
      <c r="L32" s="206">
        <f>L16/$L$15*100</f>
        <v>82.475660639777473</v>
      </c>
      <c r="M32" s="206">
        <f>M16/$M$15*100</f>
        <v>80.758807588075882</v>
      </c>
      <c r="Q32" s="186"/>
      <c r="R32" s="199"/>
      <c r="S32" s="199"/>
      <c r="T32" s="199"/>
      <c r="U32" s="230"/>
      <c r="V32" s="230"/>
      <c r="W32" s="192"/>
      <c r="X32" s="231"/>
      <c r="Y32" s="231"/>
      <c r="Z32" s="231"/>
      <c r="AA32" s="186"/>
      <c r="AB32" s="189"/>
      <c r="AC32" s="190"/>
      <c r="AD32" s="190"/>
      <c r="AE32" s="190"/>
      <c r="AF32" s="191"/>
      <c r="AG32" s="176"/>
    </row>
    <row r="33" spans="1:35" s="174" customFormat="1" ht="14.5" thickBot="1" x14ac:dyDescent="0.3">
      <c r="A33" s="269"/>
      <c r="B33" s="86" t="s">
        <v>323</v>
      </c>
      <c r="C33" s="207">
        <f t="shared" ref="C33:C35" si="22">C17/$C$15*100</f>
        <v>1.6736401673640167</v>
      </c>
      <c r="D33" s="207">
        <f t="shared" ref="D33:D35" si="23">D17/$D$15*100</f>
        <v>2.8571428571428572</v>
      </c>
      <c r="E33" s="207">
        <f t="shared" ref="E33:E35" si="24">E17/$E$15*100</f>
        <v>2.8169014084507045</v>
      </c>
      <c r="F33" s="207">
        <f t="shared" ref="F33:F35" si="25">F17/$F$15*100</f>
        <v>3.2667876588021776</v>
      </c>
      <c r="G33" s="207">
        <f t="shared" ref="G33:G35" si="26">G17/$G$15*100</f>
        <v>2.7777777777777777</v>
      </c>
      <c r="H33" s="207">
        <f t="shared" ref="H33:H35" si="27">H17/$H$15*100</f>
        <v>2.640845070422535</v>
      </c>
      <c r="I33" s="207">
        <f t="shared" ref="I33:I35" si="28">I17/$I$15*100</f>
        <v>3.2507739938080498</v>
      </c>
      <c r="J33" s="207">
        <f t="shared" ref="J33:J35" si="29">J17/$J$15*100</f>
        <v>4.7987616099071211</v>
      </c>
      <c r="K33" s="207">
        <f t="shared" ref="K33:K35" si="30">K17/$K$15*100</f>
        <v>3.5567715458276332</v>
      </c>
      <c r="L33" s="207">
        <f t="shared" ref="L33:L35" si="31">L17/$L$15*100</f>
        <v>2.0862308762169679</v>
      </c>
      <c r="M33" s="207">
        <f t="shared" ref="M33:M35" si="32">M17/$M$15*100</f>
        <v>6.0975609756097562</v>
      </c>
      <c r="R33" s="176"/>
      <c r="U33" s="234"/>
      <c r="V33" s="176"/>
      <c r="W33" s="192"/>
      <c r="X33" s="176"/>
      <c r="Y33" s="176"/>
      <c r="Z33" s="176"/>
      <c r="AA33" s="180"/>
      <c r="AB33" s="177"/>
      <c r="AC33" s="177"/>
      <c r="AD33" s="177"/>
      <c r="AE33" s="177"/>
      <c r="AF33" s="177"/>
      <c r="AH33" s="176"/>
      <c r="AI33" s="176"/>
    </row>
    <row r="34" spans="1:35" s="174" customFormat="1" ht="14.5" thickBot="1" x14ac:dyDescent="0.3">
      <c r="A34" s="269"/>
      <c r="B34" s="81" t="s">
        <v>406</v>
      </c>
      <c r="C34" s="206">
        <f t="shared" si="22"/>
        <v>4.8117154811715483</v>
      </c>
      <c r="D34" s="206">
        <f t="shared" si="23"/>
        <v>5.0549450549450547</v>
      </c>
      <c r="E34" s="206">
        <f t="shared" si="24"/>
        <v>4.4265593561368206</v>
      </c>
      <c r="F34" s="206">
        <f t="shared" si="25"/>
        <v>4.5372050816696916</v>
      </c>
      <c r="G34" s="206">
        <f t="shared" si="26"/>
        <v>5</v>
      </c>
      <c r="H34" s="206">
        <f t="shared" si="27"/>
        <v>4.401408450704225</v>
      </c>
      <c r="I34" s="206">
        <f t="shared" si="28"/>
        <v>4.643962848297214</v>
      </c>
      <c r="J34" s="206">
        <f t="shared" si="29"/>
        <v>4.643962848297214</v>
      </c>
      <c r="K34" s="206">
        <f t="shared" si="30"/>
        <v>5.8823529411764701</v>
      </c>
      <c r="L34" s="206">
        <f t="shared" si="31"/>
        <v>7.3713490959666199</v>
      </c>
      <c r="M34" s="206">
        <f t="shared" si="32"/>
        <v>5.1490514905149052</v>
      </c>
      <c r="Q34" s="210"/>
      <c r="R34" s="176"/>
      <c r="S34" s="176"/>
      <c r="T34" s="176"/>
      <c r="V34" s="176"/>
      <c r="W34" s="192"/>
      <c r="X34" s="176"/>
      <c r="AA34" s="186"/>
      <c r="AB34" s="177"/>
      <c r="AC34" s="177"/>
      <c r="AD34" s="177"/>
      <c r="AE34" s="177"/>
      <c r="AF34" s="177"/>
      <c r="AH34" s="192"/>
      <c r="AI34" s="192"/>
    </row>
    <row r="35" spans="1:35" s="174" customFormat="1" ht="14.5" thickBot="1" x14ac:dyDescent="0.3">
      <c r="A35" s="270"/>
      <c r="B35" s="86" t="s">
        <v>117</v>
      </c>
      <c r="C35" s="207">
        <f t="shared" si="22"/>
        <v>7.1129707112970717</v>
      </c>
      <c r="D35" s="207">
        <f t="shared" si="23"/>
        <v>7.4725274725274726</v>
      </c>
      <c r="E35" s="207">
        <f t="shared" si="24"/>
        <v>7.8470824949698192</v>
      </c>
      <c r="F35" s="207">
        <f t="shared" si="25"/>
        <v>6.5335753176043552</v>
      </c>
      <c r="G35" s="207">
        <f t="shared" si="26"/>
        <v>6.2962962962962958</v>
      </c>
      <c r="H35" s="207">
        <f t="shared" si="27"/>
        <v>8.8028169014084501</v>
      </c>
      <c r="I35" s="207">
        <f t="shared" si="28"/>
        <v>8.8235294117647065</v>
      </c>
      <c r="J35" s="207">
        <f t="shared" si="29"/>
        <v>6.8111455108359129</v>
      </c>
      <c r="K35" s="207">
        <f t="shared" si="30"/>
        <v>10.943912448700409</v>
      </c>
      <c r="L35" s="207">
        <f t="shared" si="31"/>
        <v>8.0667593880389425</v>
      </c>
      <c r="M35" s="207">
        <f t="shared" si="32"/>
        <v>7.9945799457994582</v>
      </c>
      <c r="Q35" s="176"/>
      <c r="R35" s="176"/>
      <c r="S35" s="176"/>
      <c r="T35" s="176"/>
      <c r="U35" s="185"/>
      <c r="V35" s="176"/>
      <c r="W35" s="176"/>
      <c r="X35" s="176"/>
      <c r="AA35" s="186"/>
      <c r="AB35" s="177"/>
      <c r="AC35" s="177"/>
      <c r="AD35" s="177"/>
      <c r="AE35" s="177"/>
      <c r="AF35" s="177"/>
      <c r="AH35" s="192"/>
      <c r="AI35" s="192"/>
    </row>
    <row r="36" spans="1:35" s="174" customFormat="1" ht="11.5" x14ac:dyDescent="0.25">
      <c r="Q36" s="176"/>
      <c r="R36" s="176"/>
      <c r="S36" s="176"/>
      <c r="T36" s="176"/>
      <c r="U36" s="176"/>
      <c r="V36" s="176"/>
      <c r="W36" s="176"/>
      <c r="X36" s="176"/>
      <c r="AA36" s="186"/>
      <c r="AB36" s="177"/>
      <c r="AC36" s="177"/>
      <c r="AD36" s="177"/>
      <c r="AE36" s="177"/>
      <c r="AF36" s="177"/>
      <c r="AH36" s="192"/>
      <c r="AI36" s="192"/>
    </row>
    <row r="37" spans="1:35" s="174" customFormat="1" ht="11.5" x14ac:dyDescent="0.25">
      <c r="Q37" s="176"/>
      <c r="R37" s="176"/>
      <c r="S37" s="176"/>
      <c r="T37" s="176"/>
      <c r="U37" s="176"/>
      <c r="V37" s="176"/>
      <c r="W37" s="176"/>
      <c r="X37" s="176"/>
      <c r="AA37" s="186"/>
      <c r="AB37" s="177"/>
      <c r="AC37" s="177"/>
      <c r="AD37" s="177"/>
      <c r="AE37" s="177"/>
      <c r="AF37" s="177"/>
      <c r="AH37" s="192"/>
      <c r="AI37" s="192"/>
    </row>
    <row r="38" spans="1:35" s="174" customFormat="1" ht="11.5" x14ac:dyDescent="0.25">
      <c r="Q38" s="176"/>
      <c r="R38" s="176"/>
      <c r="S38" s="176"/>
      <c r="T38" s="176"/>
      <c r="U38" s="176"/>
      <c r="V38" s="176"/>
      <c r="W38" s="176"/>
      <c r="X38" s="176"/>
      <c r="AA38" s="186"/>
      <c r="AB38" s="177"/>
      <c r="AC38" s="177"/>
      <c r="AD38" s="177"/>
      <c r="AE38" s="177"/>
      <c r="AF38" s="177"/>
      <c r="AH38" s="192"/>
      <c r="AI38" s="192"/>
    </row>
    <row r="39" spans="1:35" s="174" customFormat="1" ht="11.5" x14ac:dyDescent="0.25">
      <c r="Q39" s="176"/>
      <c r="R39" s="176"/>
      <c r="S39" s="176"/>
      <c r="T39" s="176"/>
      <c r="U39" s="176"/>
      <c r="V39" s="176"/>
      <c r="W39" s="176"/>
      <c r="X39" s="176"/>
      <c r="AA39" s="186"/>
      <c r="AB39" s="177"/>
      <c r="AC39" s="177"/>
      <c r="AD39" s="177"/>
      <c r="AE39" s="177"/>
      <c r="AF39" s="177"/>
      <c r="AH39" s="192"/>
      <c r="AI39" s="192"/>
    </row>
    <row r="40" spans="1:35" s="174" customFormat="1" ht="10.5" customHeight="1" x14ac:dyDescent="0.25">
      <c r="Q40" s="176"/>
      <c r="R40" s="176"/>
      <c r="S40" s="176"/>
      <c r="T40" s="176"/>
      <c r="U40" s="176"/>
      <c r="V40" s="176"/>
      <c r="W40" s="176"/>
      <c r="X40" s="176"/>
      <c r="AA40" s="186"/>
      <c r="AB40" s="177"/>
      <c r="AC40" s="177"/>
      <c r="AD40" s="177"/>
      <c r="AE40" s="177"/>
      <c r="AF40" s="177"/>
      <c r="AH40" s="192"/>
      <c r="AI40" s="192"/>
    </row>
    <row r="41" spans="1:35" s="174" customFormat="1" ht="11.5" x14ac:dyDescent="0.25">
      <c r="Q41" s="176"/>
      <c r="R41" s="176"/>
      <c r="S41" s="176"/>
      <c r="T41" s="176"/>
      <c r="U41" s="176"/>
      <c r="V41" s="176"/>
      <c r="W41" s="176"/>
      <c r="X41" s="176"/>
      <c r="AA41" s="186"/>
      <c r="AB41" s="177"/>
      <c r="AC41" s="177"/>
      <c r="AD41" s="177"/>
      <c r="AE41" s="177"/>
      <c r="AF41" s="177"/>
      <c r="AH41" s="192"/>
      <c r="AI41" s="192"/>
    </row>
    <row r="42" spans="1:35" s="174" customFormat="1" ht="11.5" x14ac:dyDescent="0.25">
      <c r="Q42" s="176"/>
      <c r="R42" s="176"/>
      <c r="S42" s="176"/>
      <c r="T42" s="176"/>
      <c r="U42" s="176"/>
      <c r="V42" s="176"/>
      <c r="W42" s="176"/>
      <c r="X42" s="176"/>
      <c r="AA42" s="186"/>
      <c r="AB42" s="177"/>
      <c r="AC42" s="177"/>
      <c r="AD42" s="177"/>
      <c r="AE42" s="177"/>
      <c r="AF42" s="177"/>
      <c r="AH42" s="192"/>
      <c r="AI42" s="192"/>
    </row>
    <row r="43" spans="1:35" s="174" customFormat="1" ht="11.5" x14ac:dyDescent="0.25">
      <c r="Q43" s="176"/>
      <c r="R43" s="176"/>
      <c r="S43" s="176"/>
      <c r="T43" s="176"/>
      <c r="U43" s="176"/>
      <c r="V43" s="176"/>
      <c r="W43" s="176"/>
      <c r="X43" s="176"/>
      <c r="AA43" s="186"/>
      <c r="AB43" s="177"/>
      <c r="AC43" s="177"/>
      <c r="AD43" s="177"/>
      <c r="AE43" s="177"/>
      <c r="AF43" s="177"/>
      <c r="AH43" s="192"/>
      <c r="AI43" s="192"/>
    </row>
    <row r="44" spans="1:35" s="174" customFormat="1" ht="11.5" x14ac:dyDescent="0.25">
      <c r="Q44" s="176"/>
      <c r="R44" s="176"/>
      <c r="S44" s="176"/>
      <c r="T44" s="176"/>
      <c r="U44" s="176"/>
      <c r="V44" s="176"/>
      <c r="W44" s="176"/>
      <c r="X44" s="176"/>
      <c r="AA44" s="186"/>
      <c r="AB44" s="177"/>
      <c r="AC44" s="177"/>
      <c r="AD44" s="177"/>
      <c r="AE44" s="177"/>
      <c r="AF44" s="177"/>
      <c r="AH44" s="192"/>
      <c r="AI44" s="192"/>
    </row>
    <row r="45" spans="1:35" s="174" customFormat="1" ht="11.5" x14ac:dyDescent="0.25">
      <c r="Q45" s="176"/>
      <c r="R45" s="176"/>
      <c r="S45" s="176"/>
      <c r="T45" s="176"/>
      <c r="U45" s="176"/>
      <c r="V45" s="176"/>
      <c r="W45" s="176"/>
      <c r="X45" s="176"/>
      <c r="AH45" s="192"/>
      <c r="AI45" s="192"/>
    </row>
    <row r="46" spans="1:35" s="174" customFormat="1" ht="11.5" x14ac:dyDescent="0.25">
      <c r="Q46" s="217"/>
      <c r="S46" s="218"/>
      <c r="T46" s="218"/>
      <c r="U46" s="176"/>
      <c r="V46" s="176"/>
      <c r="W46" s="176"/>
      <c r="X46" s="176"/>
      <c r="AH46" s="192"/>
      <c r="AI46" s="192"/>
    </row>
    <row r="47" spans="1:35" s="174" customFormat="1" ht="11.5" x14ac:dyDescent="0.25">
      <c r="Q47" s="217"/>
      <c r="S47" s="218"/>
      <c r="T47" s="218"/>
      <c r="U47" s="218"/>
      <c r="V47" s="218"/>
      <c r="W47" s="218"/>
    </row>
    <row r="48" spans="1:35" s="174" customFormat="1" ht="11.5" x14ac:dyDescent="0.25">
      <c r="Q48" s="217"/>
      <c r="S48" s="218"/>
      <c r="T48" s="218"/>
      <c r="U48" s="218"/>
      <c r="V48" s="218"/>
      <c r="W48" s="218"/>
    </row>
    <row r="49" spans="21:24" s="174" customFormat="1" ht="11.5" x14ac:dyDescent="0.25">
      <c r="U49" s="218"/>
      <c r="V49" s="218"/>
      <c r="W49" s="218"/>
      <c r="X49" s="176"/>
    </row>
    <row r="50" spans="21:24" s="174" customFormat="1" ht="11.5" x14ac:dyDescent="0.25"/>
    <row r="51" spans="21:24" s="174" customFormat="1" ht="11.5" x14ac:dyDescent="0.25"/>
    <row r="52" spans="21:24" s="174" customFormat="1" ht="11.5" x14ac:dyDescent="0.25"/>
  </sheetData>
  <mergeCells count="8">
    <mergeCell ref="A28:A31"/>
    <mergeCell ref="A32:A35"/>
    <mergeCell ref="C3:M3"/>
    <mergeCell ref="A5:A9"/>
    <mergeCell ref="A10:A14"/>
    <mergeCell ref="A15:A19"/>
    <mergeCell ref="C22:M22"/>
    <mergeCell ref="A24:A27"/>
  </mergeCell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456FB-A182-4A4D-AE54-6D5BEAD627D0}">
  <dimension ref="A1:AI52"/>
  <sheetViews>
    <sheetView workbookViewId="0"/>
  </sheetViews>
  <sheetFormatPr defaultColWidth="9.1796875" defaultRowHeight="12.5" x14ac:dyDescent="0.25"/>
  <cols>
    <col min="1" max="1" width="9.1796875" style="213"/>
    <col min="2" max="2" width="24" style="213" customWidth="1"/>
    <col min="3" max="28" width="9.1796875" style="213"/>
    <col min="29" max="29" width="12.54296875" style="213" bestFit="1" customWidth="1"/>
    <col min="30" max="16384" width="9.1796875" style="213"/>
  </cols>
  <sheetData>
    <row r="1" spans="1:34" s="174" customFormat="1" ht="14" x14ac:dyDescent="0.35">
      <c r="A1" s="246" t="s">
        <v>432</v>
      </c>
      <c r="C1" s="3"/>
      <c r="D1" s="12"/>
      <c r="E1" s="12"/>
      <c r="F1" s="12"/>
      <c r="G1" s="12"/>
      <c r="H1" s="12"/>
      <c r="I1" s="12"/>
      <c r="J1" s="12"/>
      <c r="Q1" s="229"/>
    </row>
    <row r="2" spans="1:34" s="174" customFormat="1" ht="12" thickBot="1" x14ac:dyDescent="0.3">
      <c r="A2" s="200"/>
      <c r="B2" s="200"/>
      <c r="Q2" s="175"/>
      <c r="R2" s="176"/>
      <c r="S2" s="177"/>
      <c r="T2" s="178"/>
      <c r="U2" s="176"/>
      <c r="V2" s="176"/>
      <c r="W2" s="176"/>
      <c r="X2" s="176"/>
      <c r="Y2" s="176"/>
      <c r="Z2" s="176"/>
    </row>
    <row r="3" spans="1:34" s="174" customFormat="1" ht="14.5" thickBot="1" x14ac:dyDescent="0.3">
      <c r="A3" s="215"/>
      <c r="B3" s="204"/>
      <c r="C3" s="258"/>
      <c r="D3" s="259"/>
      <c r="E3" s="259"/>
      <c r="F3" s="259"/>
      <c r="G3" s="259"/>
      <c r="H3" s="259"/>
      <c r="I3" s="259"/>
      <c r="J3" s="259"/>
      <c r="K3" s="259"/>
      <c r="L3" s="259"/>
      <c r="M3" s="260"/>
      <c r="Q3" s="180"/>
      <c r="R3" s="176"/>
      <c r="S3" s="176"/>
      <c r="T3" s="176"/>
      <c r="U3" s="185"/>
      <c r="V3" s="176"/>
      <c r="W3" s="176"/>
      <c r="X3" s="176"/>
      <c r="Y3" s="176"/>
      <c r="Z3" s="176"/>
      <c r="AA3" s="180"/>
      <c r="AB3" s="180"/>
      <c r="AC3" s="176"/>
      <c r="AD3" s="176"/>
      <c r="AE3" s="176"/>
      <c r="AF3" s="176"/>
      <c r="AG3" s="176"/>
    </row>
    <row r="4" spans="1:34" s="174" customFormat="1" ht="14.5" thickBot="1" x14ac:dyDescent="0.3">
      <c r="A4" s="215"/>
      <c r="B4" s="131"/>
      <c r="C4" s="183" t="s">
        <v>411</v>
      </c>
      <c r="D4" s="183" t="s">
        <v>412</v>
      </c>
      <c r="E4" s="183" t="s">
        <v>413</v>
      </c>
      <c r="F4" s="183" t="s">
        <v>414</v>
      </c>
      <c r="G4" s="183" t="s">
        <v>415</v>
      </c>
      <c r="H4" s="183" t="s">
        <v>416</v>
      </c>
      <c r="I4" s="183" t="s">
        <v>417</v>
      </c>
      <c r="J4" s="183" t="s">
        <v>418</v>
      </c>
      <c r="K4" s="183" t="s">
        <v>419</v>
      </c>
      <c r="L4" s="183" t="s">
        <v>420</v>
      </c>
      <c r="M4" s="183" t="s">
        <v>421</v>
      </c>
      <c r="Q4" s="176"/>
      <c r="R4" s="176"/>
      <c r="S4" s="176"/>
      <c r="T4" s="176"/>
      <c r="U4" s="185"/>
      <c r="W4" s="176"/>
      <c r="X4" s="176"/>
      <c r="Y4" s="176"/>
      <c r="Z4" s="176"/>
      <c r="AA4" s="176"/>
      <c r="AB4" s="176"/>
      <c r="AC4" s="176"/>
      <c r="AD4" s="176"/>
      <c r="AE4" s="176"/>
      <c r="AF4" s="185"/>
      <c r="AG4" s="176"/>
    </row>
    <row r="5" spans="1:34" s="174" customFormat="1" ht="14.5" thickBot="1" x14ac:dyDescent="0.3">
      <c r="A5" s="264" t="s">
        <v>289</v>
      </c>
      <c r="B5" s="77" t="s">
        <v>357</v>
      </c>
      <c r="C5" s="77">
        <v>536</v>
      </c>
      <c r="D5" s="77">
        <v>504</v>
      </c>
      <c r="E5" s="77">
        <v>550</v>
      </c>
      <c r="F5" s="77">
        <v>576</v>
      </c>
      <c r="G5" s="77">
        <v>655</v>
      </c>
      <c r="H5" s="77">
        <v>664</v>
      </c>
      <c r="I5" s="77">
        <v>669</v>
      </c>
      <c r="J5" s="77">
        <v>719</v>
      </c>
      <c r="K5" s="77">
        <v>678</v>
      </c>
      <c r="L5" s="77">
        <v>708</v>
      </c>
      <c r="M5" s="77">
        <v>725</v>
      </c>
      <c r="P5" s="220"/>
      <c r="Q5" s="221"/>
      <c r="R5" s="221"/>
      <c r="S5" s="221"/>
      <c r="T5" s="221"/>
      <c r="U5" s="222"/>
      <c r="V5" s="230"/>
      <c r="W5" s="192"/>
      <c r="X5" s="231"/>
      <c r="Y5" s="231"/>
      <c r="Z5" s="231"/>
      <c r="AA5" s="186"/>
      <c r="AB5" s="189"/>
      <c r="AC5" s="190"/>
      <c r="AD5" s="190"/>
      <c r="AE5" s="190"/>
      <c r="AF5" s="191"/>
      <c r="AG5" s="192"/>
      <c r="AH5" s="237"/>
    </row>
    <row r="6" spans="1:34" s="174" customFormat="1" ht="14.5" thickBot="1" x14ac:dyDescent="0.3">
      <c r="A6" s="264"/>
      <c r="B6" s="83" t="s">
        <v>392</v>
      </c>
      <c r="C6" s="83">
        <v>434</v>
      </c>
      <c r="D6" s="83">
        <v>403</v>
      </c>
      <c r="E6" s="83">
        <v>441</v>
      </c>
      <c r="F6" s="83">
        <v>438</v>
      </c>
      <c r="G6" s="83">
        <v>522</v>
      </c>
      <c r="H6" s="83">
        <v>532</v>
      </c>
      <c r="I6" s="83">
        <v>507</v>
      </c>
      <c r="J6" s="83">
        <v>538</v>
      </c>
      <c r="K6" s="83">
        <v>493</v>
      </c>
      <c r="L6" s="83">
        <v>514</v>
      </c>
      <c r="M6" s="83">
        <v>554</v>
      </c>
      <c r="P6" s="220"/>
      <c r="Q6" s="221"/>
      <c r="R6" s="221"/>
      <c r="S6" s="221"/>
      <c r="T6" s="221"/>
      <c r="U6" s="222"/>
      <c r="V6" s="230"/>
      <c r="W6" s="192"/>
      <c r="X6" s="231"/>
      <c r="Y6" s="231"/>
      <c r="Z6" s="231"/>
      <c r="AA6" s="186"/>
      <c r="AB6" s="189"/>
      <c r="AC6" s="190"/>
      <c r="AD6" s="190"/>
      <c r="AE6" s="190"/>
      <c r="AF6" s="191"/>
      <c r="AG6" s="192"/>
      <c r="AH6" s="237"/>
    </row>
    <row r="7" spans="1:34" s="174" customFormat="1" ht="14.5" thickBot="1" x14ac:dyDescent="0.3">
      <c r="A7" s="264"/>
      <c r="B7" s="77" t="s">
        <v>323</v>
      </c>
      <c r="C7" s="77">
        <v>17</v>
      </c>
      <c r="D7" s="77">
        <v>20</v>
      </c>
      <c r="E7" s="77">
        <v>34</v>
      </c>
      <c r="F7" s="77">
        <v>42</v>
      </c>
      <c r="G7" s="77">
        <v>41</v>
      </c>
      <c r="H7" s="77">
        <v>48</v>
      </c>
      <c r="I7" s="77">
        <v>53</v>
      </c>
      <c r="J7" s="77">
        <v>47</v>
      </c>
      <c r="K7" s="77">
        <v>52</v>
      </c>
      <c r="L7" s="77">
        <v>65</v>
      </c>
      <c r="M7" s="77">
        <v>66</v>
      </c>
      <c r="P7" s="220"/>
      <c r="Q7" s="221"/>
      <c r="R7" s="221"/>
      <c r="S7" s="221"/>
      <c r="T7" s="221"/>
      <c r="U7" s="222"/>
      <c r="V7" s="230"/>
      <c r="W7" s="192"/>
      <c r="X7" s="231"/>
      <c r="Y7" s="231"/>
      <c r="Z7" s="231"/>
      <c r="AA7" s="186"/>
      <c r="AB7" s="189"/>
      <c r="AC7" s="190"/>
      <c r="AD7" s="190"/>
      <c r="AE7" s="190"/>
      <c r="AF7" s="191"/>
      <c r="AG7" s="192"/>
      <c r="AH7" s="237"/>
    </row>
    <row r="8" spans="1:34" s="174" customFormat="1" ht="14.5" thickBot="1" x14ac:dyDescent="0.3">
      <c r="A8" s="264"/>
      <c r="B8" s="83" t="s">
        <v>393</v>
      </c>
      <c r="C8" s="83">
        <v>28</v>
      </c>
      <c r="D8" s="83">
        <v>35</v>
      </c>
      <c r="E8" s="83">
        <v>22</v>
      </c>
      <c r="F8" s="83">
        <v>31</v>
      </c>
      <c r="G8" s="83">
        <v>29</v>
      </c>
      <c r="H8" s="83">
        <v>37</v>
      </c>
      <c r="I8" s="83">
        <v>47</v>
      </c>
      <c r="J8" s="83">
        <v>58</v>
      </c>
      <c r="K8" s="83">
        <v>53</v>
      </c>
      <c r="L8" s="83">
        <v>68</v>
      </c>
      <c r="M8" s="83">
        <v>44</v>
      </c>
      <c r="P8" s="220"/>
      <c r="Q8" s="221"/>
      <c r="R8" s="221"/>
      <c r="S8" s="221"/>
      <c r="T8" s="221"/>
      <c r="U8" s="222"/>
      <c r="V8" s="230"/>
      <c r="W8" s="192"/>
      <c r="X8" s="231"/>
      <c r="Y8" s="231"/>
      <c r="Z8" s="231"/>
      <c r="AA8" s="186"/>
      <c r="AB8" s="189"/>
      <c r="AC8" s="190"/>
      <c r="AD8" s="190"/>
      <c r="AE8" s="190"/>
      <c r="AF8" s="191"/>
      <c r="AG8" s="192"/>
      <c r="AH8" s="237"/>
    </row>
    <row r="9" spans="1:34" s="174" customFormat="1" ht="14.5" thickBot="1" x14ac:dyDescent="0.3">
      <c r="A9" s="266"/>
      <c r="B9" s="77" t="s">
        <v>117</v>
      </c>
      <c r="C9" s="77">
        <v>57</v>
      </c>
      <c r="D9" s="77">
        <v>46</v>
      </c>
      <c r="E9" s="77">
        <v>53</v>
      </c>
      <c r="F9" s="77">
        <v>65</v>
      </c>
      <c r="G9" s="77">
        <v>63</v>
      </c>
      <c r="H9" s="77">
        <v>47</v>
      </c>
      <c r="I9" s="77">
        <v>62</v>
      </c>
      <c r="J9" s="77">
        <v>76</v>
      </c>
      <c r="K9" s="77">
        <v>80</v>
      </c>
      <c r="L9" s="77">
        <v>61</v>
      </c>
      <c r="M9" s="77">
        <v>61</v>
      </c>
      <c r="P9" s="220"/>
      <c r="Q9" s="221"/>
      <c r="R9" s="221"/>
      <c r="S9" s="221"/>
      <c r="T9" s="221"/>
      <c r="U9" s="222"/>
      <c r="V9" s="230"/>
      <c r="W9" s="192"/>
      <c r="X9" s="231"/>
      <c r="Y9" s="231"/>
      <c r="Z9" s="231"/>
      <c r="AA9" s="186"/>
      <c r="AB9" s="189"/>
      <c r="AC9" s="190"/>
      <c r="AD9" s="190"/>
      <c r="AE9" s="190"/>
      <c r="AF9" s="191"/>
      <c r="AG9" s="192"/>
      <c r="AH9" s="237"/>
    </row>
    <row r="10" spans="1:34" s="174" customFormat="1" ht="14.5" thickBot="1" x14ac:dyDescent="0.3">
      <c r="A10" s="267" t="s">
        <v>310</v>
      </c>
      <c r="B10" s="77" t="s">
        <v>357</v>
      </c>
      <c r="C10" s="77">
        <v>339</v>
      </c>
      <c r="D10" s="77">
        <v>333</v>
      </c>
      <c r="E10" s="77">
        <v>343</v>
      </c>
      <c r="F10" s="77">
        <v>383</v>
      </c>
      <c r="G10" s="77">
        <v>450</v>
      </c>
      <c r="H10" s="77">
        <v>458</v>
      </c>
      <c r="I10" s="77">
        <v>474</v>
      </c>
      <c r="J10" s="77">
        <v>487</v>
      </c>
      <c r="K10" s="77">
        <v>443</v>
      </c>
      <c r="L10" s="77">
        <v>489</v>
      </c>
      <c r="M10" s="77">
        <v>500</v>
      </c>
      <c r="P10" s="220"/>
      <c r="Q10" s="221"/>
      <c r="R10" s="221"/>
      <c r="S10" s="221"/>
      <c r="T10" s="221"/>
      <c r="U10" s="222"/>
      <c r="V10" s="230"/>
      <c r="W10" s="192"/>
      <c r="X10" s="231"/>
      <c r="Y10" s="231"/>
      <c r="Z10" s="231"/>
      <c r="AA10" s="186"/>
      <c r="AB10" s="189"/>
      <c r="AC10" s="190"/>
      <c r="AD10" s="190"/>
      <c r="AE10" s="190"/>
      <c r="AF10" s="191"/>
      <c r="AG10" s="192"/>
      <c r="AH10" s="237"/>
    </row>
    <row r="11" spans="1:34" s="174" customFormat="1" ht="14.5" thickBot="1" x14ac:dyDescent="0.3">
      <c r="A11" s="264"/>
      <c r="B11" s="83" t="s">
        <v>392</v>
      </c>
      <c r="C11" s="83">
        <v>282</v>
      </c>
      <c r="D11" s="83">
        <v>280</v>
      </c>
      <c r="E11" s="83">
        <v>299</v>
      </c>
      <c r="F11" s="83">
        <v>305</v>
      </c>
      <c r="G11" s="83">
        <v>374</v>
      </c>
      <c r="H11" s="83">
        <v>380</v>
      </c>
      <c r="I11" s="83">
        <v>372</v>
      </c>
      <c r="J11" s="83">
        <v>389</v>
      </c>
      <c r="K11" s="83">
        <v>348</v>
      </c>
      <c r="L11" s="83">
        <v>372</v>
      </c>
      <c r="M11" s="83">
        <v>392</v>
      </c>
      <c r="P11" s="220"/>
      <c r="Q11" s="221"/>
      <c r="R11" s="221"/>
      <c r="S11" s="221"/>
      <c r="T11" s="221"/>
      <c r="U11" s="222"/>
      <c r="V11" s="230"/>
      <c r="W11" s="192"/>
      <c r="X11" s="231"/>
      <c r="Y11" s="231"/>
      <c r="Z11" s="231"/>
      <c r="AA11" s="186"/>
      <c r="AB11" s="189"/>
      <c r="AC11" s="190"/>
      <c r="AD11" s="190"/>
      <c r="AE11" s="190"/>
      <c r="AF11" s="191"/>
      <c r="AG11" s="192"/>
      <c r="AH11" s="237"/>
    </row>
    <row r="12" spans="1:34" s="174" customFormat="1" ht="14.5" thickBot="1" x14ac:dyDescent="0.3">
      <c r="A12" s="264"/>
      <c r="B12" s="77" t="s">
        <v>323</v>
      </c>
      <c r="C12" s="77">
        <v>10</v>
      </c>
      <c r="D12" s="77">
        <v>11</v>
      </c>
      <c r="E12" s="77">
        <v>13</v>
      </c>
      <c r="F12" s="77">
        <v>27</v>
      </c>
      <c r="G12" s="77">
        <v>22</v>
      </c>
      <c r="H12" s="77">
        <v>28</v>
      </c>
      <c r="I12" s="77">
        <v>38</v>
      </c>
      <c r="J12" s="77">
        <v>27</v>
      </c>
      <c r="K12" s="77">
        <v>30</v>
      </c>
      <c r="L12" s="77">
        <v>39</v>
      </c>
      <c r="M12" s="77">
        <v>48</v>
      </c>
      <c r="P12" s="220"/>
      <c r="Q12" s="221"/>
      <c r="R12" s="221"/>
      <c r="S12" s="221"/>
      <c r="T12" s="221"/>
      <c r="U12" s="222"/>
      <c r="V12" s="230"/>
      <c r="W12" s="192"/>
      <c r="X12" s="231"/>
      <c r="Y12" s="231"/>
      <c r="Z12" s="231"/>
      <c r="AA12" s="186"/>
      <c r="AB12" s="189"/>
      <c r="AC12" s="190"/>
      <c r="AD12" s="190"/>
      <c r="AE12" s="190"/>
      <c r="AF12" s="191"/>
      <c r="AG12" s="192"/>
      <c r="AH12" s="237"/>
    </row>
    <row r="13" spans="1:34" s="174" customFormat="1" ht="14.5" thickBot="1" x14ac:dyDescent="0.3">
      <c r="A13" s="264"/>
      <c r="B13" s="83" t="s">
        <v>393</v>
      </c>
      <c r="C13" s="83">
        <v>16</v>
      </c>
      <c r="D13" s="83">
        <v>20</v>
      </c>
      <c r="E13" s="83">
        <v>13</v>
      </c>
      <c r="F13" s="83">
        <v>22</v>
      </c>
      <c r="G13" s="83">
        <v>18</v>
      </c>
      <c r="H13" s="83">
        <v>25</v>
      </c>
      <c r="I13" s="83">
        <v>29</v>
      </c>
      <c r="J13" s="83">
        <v>36</v>
      </c>
      <c r="K13" s="83">
        <v>33</v>
      </c>
      <c r="L13" s="83">
        <v>42</v>
      </c>
      <c r="M13" s="83">
        <v>28</v>
      </c>
      <c r="P13" s="220"/>
      <c r="Q13" s="221"/>
      <c r="R13" s="221"/>
      <c r="S13" s="221"/>
      <c r="T13" s="221"/>
      <c r="U13" s="222"/>
      <c r="V13" s="230"/>
      <c r="W13" s="192"/>
      <c r="X13" s="231"/>
      <c r="Y13" s="231"/>
      <c r="Z13" s="231"/>
      <c r="AA13" s="186"/>
      <c r="AB13" s="189"/>
      <c r="AC13" s="190"/>
      <c r="AD13" s="190"/>
      <c r="AE13" s="190"/>
      <c r="AF13" s="191"/>
      <c r="AG13" s="192"/>
      <c r="AH13" s="237"/>
    </row>
    <row r="14" spans="1:34" s="174" customFormat="1" ht="14.5" thickBot="1" x14ac:dyDescent="0.3">
      <c r="A14" s="266"/>
      <c r="B14" s="77" t="s">
        <v>117</v>
      </c>
      <c r="C14" s="77">
        <v>31</v>
      </c>
      <c r="D14" s="77">
        <v>22</v>
      </c>
      <c r="E14" s="77">
        <v>18</v>
      </c>
      <c r="F14" s="77">
        <v>29</v>
      </c>
      <c r="G14" s="77">
        <v>36</v>
      </c>
      <c r="H14" s="77">
        <v>25</v>
      </c>
      <c r="I14" s="77">
        <v>35</v>
      </c>
      <c r="J14" s="77">
        <v>35</v>
      </c>
      <c r="K14" s="77">
        <v>32</v>
      </c>
      <c r="L14" s="77">
        <v>36</v>
      </c>
      <c r="M14" s="77">
        <v>32</v>
      </c>
      <c r="P14" s="223"/>
      <c r="Q14" s="223"/>
      <c r="R14" s="223"/>
      <c r="S14" s="223"/>
      <c r="T14" s="223"/>
      <c r="U14" s="223"/>
      <c r="V14" s="230"/>
      <c r="W14" s="192"/>
      <c r="X14" s="186"/>
      <c r="Y14" s="176"/>
      <c r="Z14" s="176"/>
      <c r="AA14" s="186"/>
      <c r="AB14" s="177"/>
      <c r="AC14" s="177"/>
      <c r="AD14" s="177"/>
      <c r="AE14" s="177"/>
      <c r="AF14" s="196"/>
      <c r="AG14" s="176"/>
      <c r="AH14" s="237"/>
    </row>
    <row r="15" spans="1:34" s="174" customFormat="1" ht="14.5" thickBot="1" x14ac:dyDescent="0.3">
      <c r="A15" s="267" t="s">
        <v>287</v>
      </c>
      <c r="B15" s="77" t="s">
        <v>357</v>
      </c>
      <c r="C15" s="77">
        <v>197</v>
      </c>
      <c r="D15" s="77">
        <v>171</v>
      </c>
      <c r="E15" s="77">
        <v>207</v>
      </c>
      <c r="F15" s="77">
        <v>193</v>
      </c>
      <c r="G15" s="77">
        <v>205</v>
      </c>
      <c r="H15" s="77">
        <v>206</v>
      </c>
      <c r="I15" s="77">
        <v>195</v>
      </c>
      <c r="J15" s="77">
        <v>232</v>
      </c>
      <c r="K15" s="77">
        <v>235</v>
      </c>
      <c r="L15" s="77">
        <v>219</v>
      </c>
      <c r="M15" s="77">
        <v>225</v>
      </c>
      <c r="P15" s="223"/>
      <c r="Q15" s="223"/>
      <c r="R15" s="223"/>
      <c r="S15" s="223"/>
      <c r="T15" s="223"/>
      <c r="U15" s="223"/>
      <c r="V15" s="230"/>
      <c r="W15" s="192"/>
      <c r="X15" s="176"/>
      <c r="Y15" s="176"/>
      <c r="Z15" s="176"/>
      <c r="AA15" s="186"/>
      <c r="AB15" s="177"/>
      <c r="AC15" s="177"/>
      <c r="AD15" s="177"/>
      <c r="AE15" s="177"/>
      <c r="AF15" s="196"/>
      <c r="AG15" s="176"/>
      <c r="AH15" s="237"/>
    </row>
    <row r="16" spans="1:34" s="174" customFormat="1" ht="14.5" thickBot="1" x14ac:dyDescent="0.3">
      <c r="A16" s="264"/>
      <c r="B16" s="83" t="s">
        <v>392</v>
      </c>
      <c r="C16" s="83">
        <v>152</v>
      </c>
      <c r="D16" s="83">
        <v>123</v>
      </c>
      <c r="E16" s="83">
        <v>142</v>
      </c>
      <c r="F16" s="83">
        <v>133</v>
      </c>
      <c r="G16" s="83">
        <v>148</v>
      </c>
      <c r="H16" s="83">
        <v>152</v>
      </c>
      <c r="I16" s="83">
        <v>135</v>
      </c>
      <c r="J16" s="83">
        <v>149</v>
      </c>
      <c r="K16" s="83">
        <v>145</v>
      </c>
      <c r="L16" s="83">
        <v>142</v>
      </c>
      <c r="M16" s="83">
        <v>162</v>
      </c>
      <c r="V16" s="230"/>
      <c r="W16" s="192"/>
      <c r="X16" s="176"/>
      <c r="Y16" s="176"/>
      <c r="Z16" s="176"/>
      <c r="AA16" s="186"/>
      <c r="AB16" s="177"/>
      <c r="AC16" s="177"/>
      <c r="AD16" s="177"/>
      <c r="AE16" s="177"/>
      <c r="AF16" s="196"/>
      <c r="AG16" s="176"/>
      <c r="AH16" s="237"/>
    </row>
    <row r="17" spans="1:34" s="174" customFormat="1" ht="14.5" thickBot="1" x14ac:dyDescent="0.3">
      <c r="A17" s="264"/>
      <c r="B17" s="77" t="s">
        <v>323</v>
      </c>
      <c r="C17" s="77">
        <v>7</v>
      </c>
      <c r="D17" s="77">
        <v>9</v>
      </c>
      <c r="E17" s="77">
        <v>21</v>
      </c>
      <c r="F17" s="77">
        <v>15</v>
      </c>
      <c r="G17" s="77">
        <v>19</v>
      </c>
      <c r="H17" s="77">
        <v>20</v>
      </c>
      <c r="I17" s="77">
        <v>15</v>
      </c>
      <c r="J17" s="77">
        <v>20</v>
      </c>
      <c r="K17" s="77">
        <v>22</v>
      </c>
      <c r="L17" s="77">
        <v>26</v>
      </c>
      <c r="M17" s="77">
        <v>18</v>
      </c>
      <c r="Q17" s="186"/>
      <c r="R17" s="199"/>
      <c r="S17" s="199"/>
      <c r="T17" s="199"/>
      <c r="U17" s="230"/>
      <c r="V17" s="230"/>
      <c r="W17" s="192"/>
      <c r="X17" s="176"/>
      <c r="Y17" s="176"/>
      <c r="Z17" s="176"/>
      <c r="AA17" s="186"/>
      <c r="AB17" s="177"/>
      <c r="AC17" s="177"/>
      <c r="AD17" s="177"/>
      <c r="AE17" s="177"/>
      <c r="AF17" s="196"/>
      <c r="AG17" s="176"/>
      <c r="AH17" s="237"/>
    </row>
    <row r="18" spans="1:34" s="174" customFormat="1" ht="14.5" thickBot="1" x14ac:dyDescent="0.3">
      <c r="A18" s="264"/>
      <c r="B18" s="83" t="s">
        <v>393</v>
      </c>
      <c r="C18" s="83">
        <v>12</v>
      </c>
      <c r="D18" s="83">
        <v>15</v>
      </c>
      <c r="E18" s="83">
        <v>9</v>
      </c>
      <c r="F18" s="83">
        <v>9</v>
      </c>
      <c r="G18" s="83">
        <v>11</v>
      </c>
      <c r="H18" s="83">
        <v>12</v>
      </c>
      <c r="I18" s="83">
        <v>18</v>
      </c>
      <c r="J18" s="83">
        <v>22</v>
      </c>
      <c r="K18" s="83">
        <v>20</v>
      </c>
      <c r="L18" s="83">
        <v>26</v>
      </c>
      <c r="M18" s="83">
        <v>16</v>
      </c>
      <c r="Q18" s="180"/>
      <c r="R18" s="176"/>
      <c r="S18" s="176"/>
      <c r="T18" s="176"/>
      <c r="U18" s="233"/>
      <c r="V18" s="185"/>
      <c r="W18" s="192"/>
      <c r="X18" s="231"/>
      <c r="Y18" s="231"/>
      <c r="Z18" s="231"/>
      <c r="AA18" s="180"/>
      <c r="AB18" s="195"/>
      <c r="AC18" s="177"/>
      <c r="AD18" s="177"/>
      <c r="AE18" s="177"/>
      <c r="AF18" s="196"/>
      <c r="AG18" s="176"/>
    </row>
    <row r="19" spans="1:34" s="174" customFormat="1" ht="14.5" thickBot="1" x14ac:dyDescent="0.3">
      <c r="A19" s="266"/>
      <c r="B19" s="77" t="s">
        <v>117</v>
      </c>
      <c r="C19" s="77">
        <v>26</v>
      </c>
      <c r="D19" s="77">
        <v>24</v>
      </c>
      <c r="E19" s="77">
        <v>35</v>
      </c>
      <c r="F19" s="77">
        <v>36</v>
      </c>
      <c r="G19" s="77">
        <v>27</v>
      </c>
      <c r="H19" s="77">
        <v>22</v>
      </c>
      <c r="I19" s="77">
        <v>27</v>
      </c>
      <c r="J19" s="77">
        <v>41</v>
      </c>
      <c r="K19" s="77">
        <v>48</v>
      </c>
      <c r="L19" s="77">
        <v>25</v>
      </c>
      <c r="M19" s="77">
        <v>29</v>
      </c>
      <c r="Q19" s="176"/>
      <c r="R19" s="176"/>
      <c r="S19" s="176"/>
      <c r="T19" s="176"/>
      <c r="U19" s="185"/>
      <c r="V19" s="185"/>
      <c r="W19" s="192"/>
      <c r="X19" s="231"/>
      <c r="Y19" s="231"/>
      <c r="Z19" s="231"/>
      <c r="AA19" s="176"/>
      <c r="AB19" s="177"/>
      <c r="AC19" s="176"/>
      <c r="AD19" s="177"/>
      <c r="AE19" s="177"/>
      <c r="AF19" s="196"/>
      <c r="AG19" s="176"/>
    </row>
    <row r="20" spans="1:34" s="174" customFormat="1" ht="14" x14ac:dyDescent="0.35">
      <c r="Q20" s="186"/>
      <c r="R20" s="199"/>
      <c r="S20" s="199"/>
      <c r="T20" s="199"/>
      <c r="U20" s="230"/>
      <c r="V20" s="230"/>
      <c r="W20" s="192"/>
      <c r="X20" s="231"/>
      <c r="Y20" s="231"/>
      <c r="Z20" s="231"/>
      <c r="AA20" s="61"/>
      <c r="AB20" s="194"/>
      <c r="AC20" s="194"/>
      <c r="AD20" s="194"/>
      <c r="AE20" s="194"/>
      <c r="AF20" s="194"/>
      <c r="AG20" s="176"/>
    </row>
    <row r="21" spans="1:34" s="174" customFormat="1" ht="14.5" thickBot="1" x14ac:dyDescent="0.4">
      <c r="A21" s="200"/>
      <c r="Q21" s="186"/>
      <c r="R21" s="199"/>
      <c r="S21" s="199"/>
      <c r="T21" s="199"/>
      <c r="U21" s="230"/>
      <c r="V21" s="230"/>
      <c r="W21" s="192"/>
      <c r="X21" s="231"/>
      <c r="Y21" s="231"/>
      <c r="Z21" s="231"/>
      <c r="AA21" s="61"/>
      <c r="AB21" s="194"/>
      <c r="AC21" s="194"/>
      <c r="AD21" s="194"/>
      <c r="AE21" s="194"/>
      <c r="AF21" s="194"/>
      <c r="AG21" s="176"/>
    </row>
    <row r="22" spans="1:34" s="174" customFormat="1" ht="14.5" thickBot="1" x14ac:dyDescent="0.4">
      <c r="A22" s="215"/>
      <c r="B22" s="67"/>
      <c r="C22" s="258"/>
      <c r="D22" s="259"/>
      <c r="E22" s="259"/>
      <c r="F22" s="259"/>
      <c r="G22" s="259"/>
      <c r="H22" s="259"/>
      <c r="I22" s="259"/>
      <c r="J22" s="259"/>
      <c r="K22" s="259"/>
      <c r="L22" s="259"/>
      <c r="M22" s="260"/>
      <c r="Q22" s="186"/>
      <c r="R22" s="199"/>
      <c r="S22" s="199"/>
      <c r="T22" s="199"/>
      <c r="U22" s="230"/>
      <c r="V22" s="230"/>
      <c r="W22" s="192"/>
      <c r="X22" s="231"/>
      <c r="Y22" s="231"/>
      <c r="Z22" s="231"/>
      <c r="AA22" s="238"/>
      <c r="AB22" s="194"/>
      <c r="AC22" s="194"/>
      <c r="AD22" s="194"/>
      <c r="AE22" s="194"/>
      <c r="AF22" s="194"/>
      <c r="AG22" s="176"/>
    </row>
    <row r="23" spans="1:34" s="174" customFormat="1" ht="14.5" thickBot="1" x14ac:dyDescent="0.4">
      <c r="B23" s="224"/>
      <c r="C23" s="183" t="s">
        <v>422</v>
      </c>
      <c r="D23" s="183" t="s">
        <v>423</v>
      </c>
      <c r="E23" s="183" t="s">
        <v>394</v>
      </c>
      <c r="F23" s="183" t="s">
        <v>395</v>
      </c>
      <c r="G23" s="183" t="s">
        <v>396</v>
      </c>
      <c r="H23" s="183" t="s">
        <v>397</v>
      </c>
      <c r="I23" s="183" t="s">
        <v>398</v>
      </c>
      <c r="J23" s="183" t="s">
        <v>399</v>
      </c>
      <c r="K23" s="183" t="s">
        <v>400</v>
      </c>
      <c r="L23" s="183" t="s">
        <v>401</v>
      </c>
      <c r="M23" s="183" t="s">
        <v>402</v>
      </c>
      <c r="Q23" s="186"/>
      <c r="R23" s="199"/>
      <c r="S23" s="199"/>
      <c r="T23" s="199"/>
      <c r="U23" s="230"/>
      <c r="V23" s="230"/>
      <c r="W23" s="192"/>
      <c r="X23" s="231"/>
      <c r="Y23" s="231"/>
      <c r="Z23" s="231"/>
      <c r="AA23" s="238"/>
      <c r="AB23" s="194"/>
      <c r="AC23" s="194"/>
      <c r="AD23" s="194"/>
      <c r="AE23" s="194"/>
      <c r="AF23" s="194"/>
      <c r="AG23" s="176"/>
    </row>
    <row r="24" spans="1:34" s="174" customFormat="1" ht="14.5" thickBot="1" x14ac:dyDescent="0.4">
      <c r="A24" s="263" t="s">
        <v>290</v>
      </c>
      <c r="B24" s="77" t="s">
        <v>347</v>
      </c>
      <c r="C24" s="206">
        <f>C6/$C$5*100</f>
        <v>80.970149253731336</v>
      </c>
      <c r="D24" s="206">
        <f>D6/$D$5*100</f>
        <v>79.960317460317469</v>
      </c>
      <c r="E24" s="206">
        <f>E6/$E$5*100</f>
        <v>80.181818181818173</v>
      </c>
      <c r="F24" s="206">
        <f>F6/$F$5*100</f>
        <v>76.041666666666657</v>
      </c>
      <c r="G24" s="206">
        <f>G6/$G$5*100</f>
        <v>79.694656488549626</v>
      </c>
      <c r="H24" s="206">
        <f>H6/$H$5*100</f>
        <v>80.120481927710841</v>
      </c>
      <c r="I24" s="206">
        <f>I6/$I$5*100</f>
        <v>75.784753363228702</v>
      </c>
      <c r="J24" s="206">
        <f>J6/$J$5*100</f>
        <v>74.826147426981919</v>
      </c>
      <c r="K24" s="206">
        <f>K6/$K$5*100</f>
        <v>72.713864306784657</v>
      </c>
      <c r="L24" s="206">
        <f>L6/$L$5*100</f>
        <v>72.598870056497177</v>
      </c>
      <c r="M24" s="206">
        <f>M6/$M$5*100</f>
        <v>76.413793103448285</v>
      </c>
      <c r="Q24" s="186"/>
      <c r="R24" s="199"/>
      <c r="S24" s="199"/>
      <c r="T24" s="199"/>
      <c r="U24" s="230"/>
      <c r="V24" s="230"/>
      <c r="W24" s="192"/>
      <c r="X24" s="231"/>
      <c r="Y24" s="231"/>
      <c r="Z24" s="231"/>
      <c r="AA24" s="238"/>
      <c r="AB24" s="194"/>
      <c r="AC24" s="194"/>
      <c r="AD24" s="194"/>
      <c r="AE24" s="194"/>
      <c r="AF24" s="194"/>
      <c r="AG24" s="176"/>
    </row>
    <row r="25" spans="1:34" s="174" customFormat="1" ht="14.5" thickBot="1" x14ac:dyDescent="0.4">
      <c r="A25" s="264"/>
      <c r="B25" s="83" t="s">
        <v>323</v>
      </c>
      <c r="C25" s="207">
        <f t="shared" ref="C25:C27" si="0">C7/$C$5*100</f>
        <v>3.1716417910447761</v>
      </c>
      <c r="D25" s="207">
        <f t="shared" ref="D25:D27" si="1">D7/$D$5*100</f>
        <v>3.9682539682539679</v>
      </c>
      <c r="E25" s="207">
        <f t="shared" ref="E25:E27" si="2">E7/$E$5*100</f>
        <v>6.1818181818181817</v>
      </c>
      <c r="F25" s="207">
        <f t="shared" ref="F25:F27" si="3">F7/$F$5*100</f>
        <v>7.291666666666667</v>
      </c>
      <c r="G25" s="207">
        <f t="shared" ref="G25:G27" si="4">G7/$G$5*100</f>
        <v>6.2595419847328246</v>
      </c>
      <c r="H25" s="207">
        <f t="shared" ref="H25:H27" si="5">H7/$H$5*100</f>
        <v>7.2289156626506017</v>
      </c>
      <c r="I25" s="207">
        <f t="shared" ref="I25:I27" si="6">I7/$I$5*100</f>
        <v>7.9222720478325863</v>
      </c>
      <c r="J25" s="207">
        <f t="shared" ref="J25:J27" si="7">J7/$J$5*100</f>
        <v>6.5368567454798328</v>
      </c>
      <c r="K25" s="207">
        <f t="shared" ref="K25:K27" si="8">K7/$K$5*100</f>
        <v>7.6696165191740411</v>
      </c>
      <c r="L25" s="207">
        <f t="shared" ref="L25:L27" si="9">L7/$L$5*100</f>
        <v>9.1807909604519775</v>
      </c>
      <c r="M25" s="207">
        <f t="shared" ref="M25:M27" si="10">M7/$M$5*100</f>
        <v>9.1034482758620694</v>
      </c>
      <c r="Q25" s="186"/>
      <c r="R25" s="199"/>
      <c r="S25" s="199"/>
      <c r="T25" s="199"/>
      <c r="U25" s="230"/>
      <c r="V25" s="230"/>
      <c r="W25" s="192"/>
      <c r="X25" s="231"/>
      <c r="Y25" s="231"/>
      <c r="Z25" s="231"/>
      <c r="AA25" s="238"/>
      <c r="AB25" s="194"/>
      <c r="AC25" s="194"/>
      <c r="AD25" s="194"/>
      <c r="AE25" s="194"/>
      <c r="AF25" s="194"/>
      <c r="AG25" s="176"/>
    </row>
    <row r="26" spans="1:34" s="174" customFormat="1" ht="14.5" thickBot="1" x14ac:dyDescent="0.4">
      <c r="A26" s="264"/>
      <c r="B26" s="77" t="s">
        <v>406</v>
      </c>
      <c r="C26" s="206">
        <f t="shared" si="0"/>
        <v>5.2238805970149249</v>
      </c>
      <c r="D26" s="206">
        <f t="shared" si="1"/>
        <v>6.9444444444444446</v>
      </c>
      <c r="E26" s="206">
        <f t="shared" si="2"/>
        <v>4</v>
      </c>
      <c r="F26" s="206">
        <f t="shared" si="3"/>
        <v>5.3819444444444446</v>
      </c>
      <c r="G26" s="206">
        <f t="shared" si="4"/>
        <v>4.4274809160305342</v>
      </c>
      <c r="H26" s="206">
        <f t="shared" si="5"/>
        <v>5.572289156626506</v>
      </c>
      <c r="I26" s="206">
        <f t="shared" si="6"/>
        <v>7.0254110612855012</v>
      </c>
      <c r="J26" s="206">
        <f t="shared" si="7"/>
        <v>8.0667593880389425</v>
      </c>
      <c r="K26" s="206">
        <f t="shared" si="8"/>
        <v>7.8171091445427736</v>
      </c>
      <c r="L26" s="206">
        <f t="shared" si="9"/>
        <v>9.6045197740112993</v>
      </c>
      <c r="M26" s="206">
        <f t="shared" si="10"/>
        <v>6.068965517241379</v>
      </c>
      <c r="Q26" s="186"/>
      <c r="R26" s="199"/>
      <c r="S26" s="199"/>
      <c r="T26" s="199"/>
      <c r="U26" s="230"/>
      <c r="V26" s="230"/>
      <c r="W26" s="192"/>
      <c r="X26" s="231"/>
      <c r="Y26" s="231"/>
      <c r="Z26" s="231"/>
      <c r="AA26" s="238"/>
      <c r="AB26" s="194"/>
      <c r="AC26" s="194"/>
      <c r="AD26" s="194"/>
      <c r="AE26" s="194"/>
      <c r="AF26" s="194"/>
      <c r="AG26" s="176"/>
    </row>
    <row r="27" spans="1:34" s="174" customFormat="1" ht="14.5" thickBot="1" x14ac:dyDescent="0.4">
      <c r="A27" s="265"/>
      <c r="B27" s="83" t="s">
        <v>117</v>
      </c>
      <c r="C27" s="207">
        <f t="shared" si="0"/>
        <v>10.634328358208956</v>
      </c>
      <c r="D27" s="207">
        <f t="shared" si="1"/>
        <v>9.1269841269841265</v>
      </c>
      <c r="E27" s="207">
        <f t="shared" si="2"/>
        <v>9.6363636363636367</v>
      </c>
      <c r="F27" s="207">
        <f t="shared" si="3"/>
        <v>11.284722222222223</v>
      </c>
      <c r="G27" s="207">
        <f t="shared" si="4"/>
        <v>9.6183206106870234</v>
      </c>
      <c r="H27" s="207">
        <f t="shared" si="5"/>
        <v>7.0783132530120492</v>
      </c>
      <c r="I27" s="207">
        <f t="shared" si="6"/>
        <v>9.2675635276532145</v>
      </c>
      <c r="J27" s="207">
        <f t="shared" si="7"/>
        <v>10.570236439499304</v>
      </c>
      <c r="K27" s="207">
        <f t="shared" si="8"/>
        <v>11.799410029498524</v>
      </c>
      <c r="L27" s="207">
        <f t="shared" si="9"/>
        <v>8.6158192090395485</v>
      </c>
      <c r="M27" s="207">
        <f t="shared" si="10"/>
        <v>8.4137931034482758</v>
      </c>
      <c r="Q27" s="186"/>
      <c r="R27" s="199"/>
      <c r="S27" s="199"/>
      <c r="T27" s="199"/>
      <c r="U27" s="230"/>
      <c r="V27" s="230"/>
      <c r="W27" s="192"/>
      <c r="X27" s="231"/>
      <c r="Y27" s="231"/>
      <c r="Z27" s="231"/>
      <c r="AA27" s="238"/>
      <c r="AB27" s="194"/>
      <c r="AC27" s="194"/>
      <c r="AD27" s="194"/>
      <c r="AE27" s="194"/>
      <c r="AF27" s="194"/>
      <c r="AG27" s="176"/>
    </row>
    <row r="28" spans="1:34" s="174" customFormat="1" ht="14.5" thickBot="1" x14ac:dyDescent="0.4">
      <c r="A28" s="263" t="s">
        <v>285</v>
      </c>
      <c r="B28" s="77" t="s">
        <v>347</v>
      </c>
      <c r="C28" s="206">
        <f>C11/$C$10*100</f>
        <v>83.185840707964601</v>
      </c>
      <c r="D28" s="206">
        <f>D11/$D$10*100</f>
        <v>84.084084084084083</v>
      </c>
      <c r="E28" s="206">
        <f>E11/$E$10*100</f>
        <v>87.172011661807574</v>
      </c>
      <c r="F28" s="206">
        <f>F11/$F$10*100</f>
        <v>79.63446475195822</v>
      </c>
      <c r="G28" s="206">
        <f>G11/$G$10*100</f>
        <v>83.111111111111114</v>
      </c>
      <c r="H28" s="206">
        <f>H11/$H$10*100</f>
        <v>82.969432314410483</v>
      </c>
      <c r="I28" s="206">
        <f>I11/$I$10*100</f>
        <v>78.48101265822784</v>
      </c>
      <c r="J28" s="206">
        <f>J11/$J$10*100</f>
        <v>79.876796714579058</v>
      </c>
      <c r="K28" s="206">
        <f>K11/$K$10*100</f>
        <v>78.555304740406314</v>
      </c>
      <c r="L28" s="206">
        <f>L11/$L$10*100</f>
        <v>76.073619631901849</v>
      </c>
      <c r="M28" s="206">
        <f>M11/$M$10*100</f>
        <v>78.400000000000006</v>
      </c>
      <c r="Q28" s="186"/>
      <c r="R28" s="199"/>
      <c r="S28" s="199"/>
      <c r="T28" s="199"/>
      <c r="U28" s="230"/>
      <c r="V28" s="230"/>
      <c r="W28" s="192"/>
      <c r="X28" s="231"/>
      <c r="Y28" s="231"/>
      <c r="Z28" s="231"/>
      <c r="AA28" s="238"/>
      <c r="AB28" s="194"/>
      <c r="AC28" s="194"/>
      <c r="AD28" s="194"/>
      <c r="AE28" s="194"/>
      <c r="AF28" s="194"/>
      <c r="AG28" s="176"/>
    </row>
    <row r="29" spans="1:34" s="174" customFormat="1" ht="14.5" thickBot="1" x14ac:dyDescent="0.4">
      <c r="A29" s="264"/>
      <c r="B29" s="83" t="s">
        <v>323</v>
      </c>
      <c r="C29" s="207">
        <f t="shared" ref="C29:C31" si="11">C12/$C$10*100</f>
        <v>2.9498525073746311</v>
      </c>
      <c r="D29" s="207">
        <f t="shared" ref="D29:D31" si="12">D12/$D$10*100</f>
        <v>3.303303303303303</v>
      </c>
      <c r="E29" s="207">
        <f t="shared" ref="E29:E31" si="13">E12/$E$10*100</f>
        <v>3.7900874635568513</v>
      </c>
      <c r="F29" s="207">
        <f t="shared" ref="F29:F31" si="14">F12/$F$10*100</f>
        <v>7.0496083550913839</v>
      </c>
      <c r="G29" s="207">
        <f t="shared" ref="G29:G31" si="15">G12/$G$10*100</f>
        <v>4.8888888888888893</v>
      </c>
      <c r="H29" s="207">
        <f t="shared" ref="H29:H31" si="16">H12/$H$10*100</f>
        <v>6.1135371179039302</v>
      </c>
      <c r="I29" s="207">
        <f t="shared" ref="I29:I31" si="17">I12/$I$10*100</f>
        <v>8.0168776371308024</v>
      </c>
      <c r="J29" s="207">
        <f t="shared" ref="J29:J31" si="18">J12/$J$10*100</f>
        <v>5.5441478439425058</v>
      </c>
      <c r="K29" s="207">
        <f t="shared" ref="K29:K31" si="19">K12/$K$10*100</f>
        <v>6.772009029345373</v>
      </c>
      <c r="L29" s="207">
        <f t="shared" ref="L29:L31" si="20">L12/$L$10*100</f>
        <v>7.9754601226993866</v>
      </c>
      <c r="M29" s="207">
        <f t="shared" ref="M29:M31" si="21">M12/$M$10*100</f>
        <v>9.6</v>
      </c>
      <c r="Q29" s="186"/>
      <c r="R29" s="199"/>
      <c r="S29" s="199"/>
      <c r="T29" s="199"/>
      <c r="U29" s="230"/>
      <c r="V29" s="230"/>
      <c r="W29" s="192"/>
      <c r="X29" s="231"/>
      <c r="Y29" s="231"/>
      <c r="Z29" s="231"/>
      <c r="AA29" s="238"/>
      <c r="AB29" s="194"/>
      <c r="AC29" s="194"/>
      <c r="AD29" s="194"/>
      <c r="AE29" s="194"/>
      <c r="AF29" s="194"/>
      <c r="AG29" s="176"/>
    </row>
    <row r="30" spans="1:34" s="174" customFormat="1" ht="14.5" thickBot="1" x14ac:dyDescent="0.4">
      <c r="A30" s="264"/>
      <c r="B30" s="77" t="s">
        <v>406</v>
      </c>
      <c r="C30" s="206">
        <f t="shared" si="11"/>
        <v>4.71976401179941</v>
      </c>
      <c r="D30" s="206">
        <f t="shared" si="12"/>
        <v>6.0060060060060056</v>
      </c>
      <c r="E30" s="206">
        <f t="shared" si="13"/>
        <v>3.7900874635568513</v>
      </c>
      <c r="F30" s="206">
        <f t="shared" si="14"/>
        <v>5.7441253263707575</v>
      </c>
      <c r="G30" s="206">
        <f t="shared" si="15"/>
        <v>4</v>
      </c>
      <c r="H30" s="206">
        <f t="shared" si="16"/>
        <v>5.4585152838427948</v>
      </c>
      <c r="I30" s="206">
        <f t="shared" si="17"/>
        <v>6.1181434599156121</v>
      </c>
      <c r="J30" s="206">
        <f t="shared" si="18"/>
        <v>7.3921971252566738</v>
      </c>
      <c r="K30" s="206">
        <f t="shared" si="19"/>
        <v>7.4492099322799099</v>
      </c>
      <c r="L30" s="206">
        <f t="shared" si="20"/>
        <v>8.5889570552147241</v>
      </c>
      <c r="M30" s="206">
        <f t="shared" si="21"/>
        <v>5.6000000000000005</v>
      </c>
      <c r="Q30" s="186"/>
      <c r="R30" s="199"/>
      <c r="S30" s="199"/>
      <c r="T30" s="199"/>
      <c r="U30" s="230"/>
      <c r="V30" s="230"/>
      <c r="W30" s="192"/>
      <c r="X30" s="231"/>
      <c r="Y30" s="231"/>
      <c r="Z30" s="231"/>
      <c r="AA30" s="238"/>
      <c r="AB30" s="194"/>
      <c r="AC30" s="194"/>
      <c r="AD30" s="194"/>
      <c r="AE30" s="194"/>
      <c r="AF30" s="194"/>
      <c r="AG30" s="176"/>
    </row>
    <row r="31" spans="1:34" s="174" customFormat="1" ht="14.5" thickBot="1" x14ac:dyDescent="0.4">
      <c r="A31" s="265"/>
      <c r="B31" s="83" t="s">
        <v>117</v>
      </c>
      <c r="C31" s="207">
        <f t="shared" si="11"/>
        <v>9.1445427728613566</v>
      </c>
      <c r="D31" s="207">
        <f t="shared" si="12"/>
        <v>6.606606606606606</v>
      </c>
      <c r="E31" s="207">
        <f t="shared" si="13"/>
        <v>5.2478134110787176</v>
      </c>
      <c r="F31" s="207">
        <f t="shared" si="14"/>
        <v>7.5718015665796345</v>
      </c>
      <c r="G31" s="207">
        <f t="shared" si="15"/>
        <v>8</v>
      </c>
      <c r="H31" s="207">
        <f t="shared" si="16"/>
        <v>5.4585152838427948</v>
      </c>
      <c r="I31" s="207">
        <f t="shared" si="17"/>
        <v>7.3839662447257384</v>
      </c>
      <c r="J31" s="207">
        <f t="shared" si="18"/>
        <v>7.1868583162217652</v>
      </c>
      <c r="K31" s="207">
        <f t="shared" si="19"/>
        <v>7.2234762979683964</v>
      </c>
      <c r="L31" s="207">
        <f t="shared" si="20"/>
        <v>7.3619631901840492</v>
      </c>
      <c r="M31" s="207">
        <f t="shared" si="21"/>
        <v>6.4</v>
      </c>
      <c r="Q31" s="186"/>
      <c r="R31" s="199"/>
      <c r="S31" s="199"/>
      <c r="T31" s="199"/>
      <c r="U31" s="230"/>
      <c r="V31" s="230"/>
      <c r="W31" s="192"/>
      <c r="X31" s="231"/>
      <c r="Y31" s="231"/>
      <c r="Z31" s="231"/>
      <c r="AA31" s="238"/>
      <c r="AB31" s="194"/>
      <c r="AC31" s="194"/>
      <c r="AD31" s="194"/>
      <c r="AE31" s="194"/>
      <c r="AF31" s="194"/>
      <c r="AG31" s="176"/>
    </row>
    <row r="32" spans="1:34" s="174" customFormat="1" ht="14.5" thickBot="1" x14ac:dyDescent="0.4">
      <c r="A32" s="268" t="s">
        <v>288</v>
      </c>
      <c r="B32" s="77" t="s">
        <v>347</v>
      </c>
      <c r="C32" s="206">
        <f>C16/$C$15*100</f>
        <v>77.157360406091371</v>
      </c>
      <c r="D32" s="206">
        <f>D16/$D$15*100</f>
        <v>71.929824561403507</v>
      </c>
      <c r="E32" s="206">
        <f>E16/$E$15*100</f>
        <v>68.59903381642512</v>
      </c>
      <c r="F32" s="206">
        <f>F16/$F$15*100</f>
        <v>68.911917098445599</v>
      </c>
      <c r="G32" s="206">
        <f>G16/$G$15*100</f>
        <v>72.195121951219505</v>
      </c>
      <c r="H32" s="206">
        <f>H16/$H$15*100</f>
        <v>73.786407766990294</v>
      </c>
      <c r="I32" s="206">
        <f>I16/$I$15*100</f>
        <v>69.230769230769226</v>
      </c>
      <c r="J32" s="206">
        <f>J16/$J$15*100</f>
        <v>64.224137931034491</v>
      </c>
      <c r="K32" s="206">
        <f>K16/$K$15*100</f>
        <v>61.702127659574465</v>
      </c>
      <c r="L32" s="206">
        <f>L16/$L$15*100</f>
        <v>64.840182648401822</v>
      </c>
      <c r="M32" s="206">
        <f>M16/$M$15*100</f>
        <v>72</v>
      </c>
      <c r="Q32" s="186"/>
      <c r="R32" s="199"/>
      <c r="S32" s="199"/>
      <c r="T32" s="199"/>
      <c r="U32" s="230"/>
      <c r="V32" s="230"/>
      <c r="W32" s="192"/>
      <c r="X32" s="231"/>
      <c r="Y32" s="231"/>
      <c r="Z32" s="231"/>
      <c r="AA32" s="238"/>
      <c r="AB32" s="194"/>
      <c r="AC32" s="194"/>
      <c r="AD32" s="194"/>
      <c r="AE32" s="194"/>
      <c r="AF32" s="194"/>
      <c r="AG32" s="176"/>
    </row>
    <row r="33" spans="1:35" s="174" customFormat="1" ht="14.5" thickBot="1" x14ac:dyDescent="0.3">
      <c r="A33" s="269"/>
      <c r="B33" s="86" t="s">
        <v>323</v>
      </c>
      <c r="C33" s="207">
        <f t="shared" ref="C33:C35" si="22">C17/$C$15*100</f>
        <v>3.5532994923857872</v>
      </c>
      <c r="D33" s="207">
        <f t="shared" ref="D33:D35" si="23">D17/$D$15*100</f>
        <v>5.2631578947368416</v>
      </c>
      <c r="E33" s="207">
        <f t="shared" ref="E33:E35" si="24">E17/$E$15*100</f>
        <v>10.144927536231885</v>
      </c>
      <c r="F33" s="207">
        <f t="shared" ref="F33:F35" si="25">F17/$F$15*100</f>
        <v>7.7720207253886011</v>
      </c>
      <c r="G33" s="207">
        <f t="shared" ref="G33:G35" si="26">G17/$G$15*100</f>
        <v>9.2682926829268286</v>
      </c>
      <c r="H33" s="207">
        <f t="shared" ref="H33:H35" si="27">H17/$H$15*100</f>
        <v>9.7087378640776691</v>
      </c>
      <c r="I33" s="207">
        <f t="shared" ref="I33:I35" si="28">I17/$I$15*100</f>
        <v>7.6923076923076925</v>
      </c>
      <c r="J33" s="207">
        <f t="shared" ref="J33:J35" si="29">J17/$J$15*100</f>
        <v>8.6206896551724146</v>
      </c>
      <c r="K33" s="207">
        <f t="shared" ref="K33:K35" si="30">K17/$K$15*100</f>
        <v>9.3617021276595747</v>
      </c>
      <c r="L33" s="207">
        <f t="shared" ref="L33:L35" si="31">L17/$L$15*100</f>
        <v>11.87214611872146</v>
      </c>
      <c r="M33" s="207">
        <f t="shared" ref="M33:M35" si="32">M17/$M$15*100</f>
        <v>8</v>
      </c>
      <c r="R33" s="176"/>
      <c r="U33" s="234"/>
      <c r="V33" s="176"/>
      <c r="W33" s="192"/>
      <c r="X33" s="176"/>
      <c r="Y33" s="176"/>
      <c r="Z33" s="176"/>
      <c r="AA33" s="180"/>
      <c r="AB33" s="177"/>
      <c r="AC33" s="177"/>
      <c r="AD33" s="177"/>
      <c r="AE33" s="177"/>
      <c r="AF33" s="196"/>
      <c r="AH33" s="176"/>
      <c r="AI33" s="176"/>
    </row>
    <row r="34" spans="1:35" s="174" customFormat="1" ht="14.5" thickBot="1" x14ac:dyDescent="0.3">
      <c r="A34" s="269"/>
      <c r="B34" s="81" t="s">
        <v>406</v>
      </c>
      <c r="C34" s="206">
        <f t="shared" si="22"/>
        <v>6.091370558375635</v>
      </c>
      <c r="D34" s="206">
        <f t="shared" si="23"/>
        <v>8.7719298245614024</v>
      </c>
      <c r="E34" s="206">
        <f t="shared" si="24"/>
        <v>4.3478260869565215</v>
      </c>
      <c r="F34" s="206">
        <f t="shared" si="25"/>
        <v>4.6632124352331603</v>
      </c>
      <c r="G34" s="206">
        <f t="shared" si="26"/>
        <v>5.3658536585365857</v>
      </c>
      <c r="H34" s="206">
        <f t="shared" si="27"/>
        <v>5.825242718446602</v>
      </c>
      <c r="I34" s="206">
        <f t="shared" si="28"/>
        <v>9.2307692307692317</v>
      </c>
      <c r="J34" s="206">
        <f t="shared" si="29"/>
        <v>9.4827586206896548</v>
      </c>
      <c r="K34" s="206">
        <f t="shared" si="30"/>
        <v>8.5106382978723403</v>
      </c>
      <c r="L34" s="206">
        <f t="shared" si="31"/>
        <v>11.87214611872146</v>
      </c>
      <c r="M34" s="206">
        <f t="shared" si="32"/>
        <v>7.1111111111111107</v>
      </c>
      <c r="Q34" s="210"/>
      <c r="R34" s="176"/>
      <c r="S34" s="176"/>
      <c r="T34" s="176"/>
      <c r="V34" s="176"/>
      <c r="W34" s="192"/>
      <c r="X34" s="176"/>
      <c r="AA34" s="186"/>
      <c r="AB34" s="177"/>
      <c r="AC34" s="177"/>
      <c r="AD34" s="177"/>
      <c r="AE34" s="177"/>
      <c r="AF34" s="196"/>
      <c r="AH34" s="192"/>
      <c r="AI34" s="192"/>
    </row>
    <row r="35" spans="1:35" s="174" customFormat="1" ht="14.5" thickBot="1" x14ac:dyDescent="0.3">
      <c r="A35" s="270"/>
      <c r="B35" s="86" t="s">
        <v>117</v>
      </c>
      <c r="C35" s="207">
        <f t="shared" si="22"/>
        <v>13.197969543147209</v>
      </c>
      <c r="D35" s="207">
        <f t="shared" si="23"/>
        <v>14.035087719298245</v>
      </c>
      <c r="E35" s="207">
        <f t="shared" si="24"/>
        <v>16.908212560386474</v>
      </c>
      <c r="F35" s="207">
        <f t="shared" si="25"/>
        <v>18.652849740932641</v>
      </c>
      <c r="G35" s="207">
        <f t="shared" si="26"/>
        <v>13.170731707317074</v>
      </c>
      <c r="H35" s="207">
        <f t="shared" si="27"/>
        <v>10.679611650485436</v>
      </c>
      <c r="I35" s="207">
        <f t="shared" si="28"/>
        <v>13.846153846153847</v>
      </c>
      <c r="J35" s="207">
        <f t="shared" si="29"/>
        <v>17.672413793103448</v>
      </c>
      <c r="K35" s="207">
        <f t="shared" si="30"/>
        <v>20.425531914893615</v>
      </c>
      <c r="L35" s="207">
        <f t="shared" si="31"/>
        <v>11.415525114155251</v>
      </c>
      <c r="M35" s="207">
        <f t="shared" si="32"/>
        <v>12.888888888888889</v>
      </c>
      <c r="Q35" s="176"/>
      <c r="R35" s="176"/>
      <c r="S35" s="176"/>
      <c r="T35" s="176"/>
      <c r="U35" s="185"/>
      <c r="V35" s="176"/>
      <c r="W35" s="176"/>
      <c r="X35" s="176"/>
      <c r="AA35" s="186"/>
      <c r="AB35" s="177"/>
      <c r="AC35" s="177"/>
      <c r="AD35" s="177"/>
      <c r="AE35" s="177"/>
      <c r="AF35" s="196"/>
      <c r="AH35" s="192"/>
      <c r="AI35" s="192"/>
    </row>
    <row r="36" spans="1:35" s="174" customFormat="1" ht="11.5" x14ac:dyDescent="0.25">
      <c r="Q36" s="176"/>
      <c r="R36" s="176"/>
      <c r="S36" s="176"/>
      <c r="T36" s="176"/>
      <c r="U36" s="176"/>
      <c r="V36" s="176"/>
      <c r="W36" s="176"/>
      <c r="X36" s="176"/>
      <c r="AH36" s="192"/>
      <c r="AI36" s="192"/>
    </row>
    <row r="37" spans="1:35" s="174" customFormat="1" ht="11.5" x14ac:dyDescent="0.25">
      <c r="Q37" s="176"/>
      <c r="R37" s="176"/>
      <c r="S37" s="176"/>
      <c r="T37" s="176"/>
      <c r="U37" s="176"/>
      <c r="V37" s="176"/>
      <c r="W37" s="176"/>
      <c r="X37" s="176"/>
      <c r="AH37" s="192"/>
      <c r="AI37" s="192"/>
    </row>
    <row r="38" spans="1:35" s="174" customFormat="1" ht="11.5" x14ac:dyDescent="0.25">
      <c r="Q38" s="176"/>
      <c r="R38" s="176"/>
      <c r="S38" s="176"/>
      <c r="T38" s="176"/>
      <c r="U38" s="176"/>
      <c r="V38" s="176"/>
      <c r="W38" s="176"/>
      <c r="X38" s="176"/>
      <c r="AH38" s="192"/>
      <c r="AI38" s="192"/>
    </row>
    <row r="39" spans="1:35" s="174" customFormat="1" ht="11.5" x14ac:dyDescent="0.25">
      <c r="Q39" s="176"/>
      <c r="R39" s="176"/>
      <c r="S39" s="176"/>
      <c r="T39" s="176"/>
      <c r="U39" s="176"/>
      <c r="V39" s="176"/>
      <c r="W39" s="176"/>
      <c r="X39" s="176"/>
      <c r="AH39" s="192"/>
      <c r="AI39" s="192"/>
    </row>
    <row r="40" spans="1:35" s="174" customFormat="1" ht="10.5" customHeight="1" x14ac:dyDescent="0.25">
      <c r="Q40" s="176"/>
      <c r="R40" s="176"/>
      <c r="S40" s="176"/>
      <c r="T40" s="176"/>
      <c r="U40" s="176"/>
      <c r="V40" s="176"/>
      <c r="W40" s="176"/>
      <c r="X40" s="176"/>
      <c r="AH40" s="192"/>
      <c r="AI40" s="192"/>
    </row>
    <row r="41" spans="1:35" s="174" customFormat="1" ht="11.5" x14ac:dyDescent="0.25">
      <c r="Q41" s="176"/>
      <c r="R41" s="176"/>
      <c r="S41" s="176"/>
      <c r="T41" s="176"/>
      <c r="U41" s="176"/>
      <c r="V41" s="176"/>
      <c r="W41" s="176"/>
      <c r="X41" s="176"/>
      <c r="AH41" s="192"/>
      <c r="AI41" s="192"/>
    </row>
    <row r="42" spans="1:35" s="174" customFormat="1" ht="11.5" x14ac:dyDescent="0.25">
      <c r="Q42" s="176"/>
      <c r="R42" s="176"/>
      <c r="S42" s="176"/>
      <c r="T42" s="176"/>
      <c r="U42" s="176"/>
      <c r="V42" s="176"/>
      <c r="W42" s="176"/>
      <c r="X42" s="176"/>
      <c r="AH42" s="192"/>
      <c r="AI42" s="192"/>
    </row>
    <row r="43" spans="1:35" s="174" customFormat="1" ht="11.5" x14ac:dyDescent="0.25">
      <c r="Q43" s="176"/>
      <c r="R43" s="176"/>
      <c r="S43" s="176"/>
      <c r="T43" s="176"/>
      <c r="U43" s="176"/>
      <c r="V43" s="176"/>
      <c r="W43" s="176"/>
      <c r="X43" s="176"/>
      <c r="AH43" s="192"/>
      <c r="AI43" s="192"/>
    </row>
    <row r="44" spans="1:35" s="174" customFormat="1" ht="11.5" x14ac:dyDescent="0.25">
      <c r="Q44" s="176"/>
      <c r="R44" s="176"/>
      <c r="S44" s="176"/>
      <c r="T44" s="176"/>
      <c r="U44" s="176"/>
      <c r="V44" s="176"/>
      <c r="W44" s="176"/>
      <c r="X44" s="176"/>
      <c r="AH44" s="192"/>
      <c r="AI44" s="192"/>
    </row>
    <row r="45" spans="1:35" s="174" customFormat="1" ht="11.5" x14ac:dyDescent="0.25">
      <c r="Q45" s="176"/>
      <c r="R45" s="176"/>
      <c r="S45" s="176"/>
      <c r="T45" s="176"/>
      <c r="U45" s="176"/>
      <c r="V45" s="176"/>
      <c r="W45" s="176"/>
      <c r="X45" s="176"/>
      <c r="AH45" s="192"/>
      <c r="AI45" s="192"/>
    </row>
    <row r="46" spans="1:35" s="174" customFormat="1" ht="11.5" x14ac:dyDescent="0.25">
      <c r="Q46" s="217"/>
      <c r="S46" s="218"/>
      <c r="T46" s="218"/>
      <c r="U46" s="176"/>
      <c r="V46" s="176"/>
      <c r="W46" s="176"/>
      <c r="X46" s="176"/>
      <c r="AH46" s="192"/>
      <c r="AI46" s="192"/>
    </row>
    <row r="47" spans="1:35" s="174" customFormat="1" ht="11.5" x14ac:dyDescent="0.25">
      <c r="Q47" s="217"/>
      <c r="S47" s="218"/>
      <c r="T47" s="218"/>
      <c r="U47" s="218"/>
      <c r="V47" s="218"/>
      <c r="W47" s="218"/>
    </row>
    <row r="48" spans="1:35" s="174" customFormat="1" ht="11.5" x14ac:dyDescent="0.25">
      <c r="Q48" s="217"/>
      <c r="S48" s="218"/>
      <c r="T48" s="218"/>
      <c r="U48" s="218"/>
      <c r="V48" s="218"/>
      <c r="W48" s="218"/>
    </row>
    <row r="49" spans="21:24" s="174" customFormat="1" ht="11.5" x14ac:dyDescent="0.25">
      <c r="U49" s="218"/>
      <c r="V49" s="218"/>
      <c r="W49" s="218"/>
      <c r="X49" s="176"/>
    </row>
    <row r="50" spans="21:24" s="174" customFormat="1" ht="11.5" x14ac:dyDescent="0.25"/>
    <row r="51" spans="21:24" s="174" customFormat="1" ht="11.5" x14ac:dyDescent="0.25"/>
    <row r="52" spans="21:24" s="174" customFormat="1" ht="11.5" x14ac:dyDescent="0.25"/>
  </sheetData>
  <mergeCells count="8">
    <mergeCell ref="A28:A31"/>
    <mergeCell ref="A32:A35"/>
    <mergeCell ref="C3:M3"/>
    <mergeCell ref="A5:A9"/>
    <mergeCell ref="A10:A14"/>
    <mergeCell ref="A15:A19"/>
    <mergeCell ref="C22:M22"/>
    <mergeCell ref="A24:A27"/>
  </mergeCell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1104C-E47B-474B-B05A-567A40ACCDC8}">
  <dimension ref="A1:AG53"/>
  <sheetViews>
    <sheetView workbookViewId="0"/>
  </sheetViews>
  <sheetFormatPr defaultColWidth="9.1796875" defaultRowHeight="12.5" x14ac:dyDescent="0.25"/>
  <cols>
    <col min="1" max="1" width="9.1796875" style="213"/>
    <col min="2" max="2" width="29.26953125" style="213" customWidth="1"/>
    <col min="3" max="26" width="9.1796875" style="213"/>
    <col min="27" max="27" width="16.1796875" style="213" bestFit="1" customWidth="1"/>
    <col min="28" max="16384" width="9.1796875" style="213"/>
  </cols>
  <sheetData>
    <row r="1" spans="1:31" s="174" customFormat="1" ht="14" x14ac:dyDescent="0.3">
      <c r="A1" s="18" t="s">
        <v>433</v>
      </c>
      <c r="C1" s="3"/>
      <c r="O1" s="229"/>
    </row>
    <row r="2" spans="1:31" s="174" customFormat="1" ht="12" thickBot="1" x14ac:dyDescent="0.3">
      <c r="A2" s="200"/>
      <c r="B2" s="214"/>
      <c r="C2" s="176"/>
      <c r="D2" s="177"/>
      <c r="E2" s="178"/>
      <c r="F2" s="176"/>
      <c r="G2" s="176"/>
      <c r="H2" s="176"/>
      <c r="I2" s="176"/>
      <c r="J2" s="176"/>
      <c r="K2" s="176"/>
      <c r="L2" s="176"/>
      <c r="M2" s="176"/>
      <c r="O2" s="175"/>
      <c r="P2" s="176"/>
      <c r="Q2" s="177"/>
      <c r="R2" s="178"/>
      <c r="S2" s="176"/>
      <c r="T2" s="176"/>
      <c r="U2" s="176"/>
      <c r="V2" s="176"/>
      <c r="W2" s="176"/>
      <c r="X2" s="176"/>
    </row>
    <row r="3" spans="1:31" s="174" customFormat="1" ht="14.5" thickBot="1" x14ac:dyDescent="0.3">
      <c r="A3" s="215"/>
      <c r="B3" s="204"/>
      <c r="C3" s="258"/>
      <c r="D3" s="259"/>
      <c r="E3" s="259"/>
      <c r="F3" s="259"/>
      <c r="G3" s="259"/>
      <c r="H3" s="259"/>
      <c r="I3" s="259"/>
      <c r="J3" s="259"/>
      <c r="K3" s="259"/>
      <c r="L3" s="259"/>
      <c r="M3" s="260"/>
      <c r="O3" s="180"/>
      <c r="P3" s="176"/>
      <c r="Q3" s="176"/>
      <c r="R3" s="176"/>
      <c r="S3" s="185"/>
      <c r="T3" s="176"/>
      <c r="U3" s="176"/>
      <c r="V3" s="176"/>
      <c r="W3" s="176"/>
      <c r="X3" s="176"/>
      <c r="Y3" s="180"/>
      <c r="Z3" s="180"/>
      <c r="AA3" s="176"/>
      <c r="AB3" s="176"/>
      <c r="AC3" s="176"/>
      <c r="AD3" s="176"/>
      <c r="AE3" s="176"/>
    </row>
    <row r="4" spans="1:31" s="174" customFormat="1" ht="14.5" thickBot="1" x14ac:dyDescent="0.3">
      <c r="A4" s="215"/>
      <c r="B4" s="131"/>
      <c r="C4" s="183" t="s">
        <v>386</v>
      </c>
      <c r="D4" s="184" t="s">
        <v>387</v>
      </c>
      <c r="E4" s="184" t="s">
        <v>388</v>
      </c>
      <c r="F4" s="184" t="s">
        <v>389</v>
      </c>
      <c r="G4" s="183" t="s">
        <v>390</v>
      </c>
      <c r="H4" s="183" t="s">
        <v>391</v>
      </c>
      <c r="I4" s="183" t="s">
        <v>50</v>
      </c>
      <c r="J4" s="183" t="s">
        <v>51</v>
      </c>
      <c r="K4" s="183" t="s">
        <v>52</v>
      </c>
      <c r="L4" s="183" t="s">
        <v>53</v>
      </c>
      <c r="M4" s="183" t="s">
        <v>54</v>
      </c>
      <c r="O4" s="176"/>
      <c r="P4" s="176"/>
      <c r="Q4" s="176"/>
      <c r="R4" s="176"/>
      <c r="S4" s="185"/>
      <c r="U4" s="176"/>
      <c r="V4" s="176"/>
      <c r="W4" s="176"/>
      <c r="X4" s="176"/>
      <c r="Y4" s="176"/>
      <c r="Z4" s="176"/>
      <c r="AA4" s="176"/>
      <c r="AB4" s="176"/>
      <c r="AC4" s="176"/>
      <c r="AD4" s="185"/>
      <c r="AE4" s="176"/>
    </row>
    <row r="5" spans="1:31" s="174" customFormat="1" ht="14.5" thickBot="1" x14ac:dyDescent="0.4">
      <c r="A5" s="264" t="s">
        <v>289</v>
      </c>
      <c r="B5" s="77" t="s">
        <v>357</v>
      </c>
      <c r="C5" s="77">
        <v>5071</v>
      </c>
      <c r="D5" s="77">
        <v>5196</v>
      </c>
      <c r="E5" s="77">
        <v>5039</v>
      </c>
      <c r="F5" s="77">
        <v>4814</v>
      </c>
      <c r="G5" s="77">
        <v>5032</v>
      </c>
      <c r="H5" s="77">
        <v>5141</v>
      </c>
      <c r="I5" s="77">
        <v>5175</v>
      </c>
      <c r="J5" s="77">
        <v>5385</v>
      </c>
      <c r="K5" s="77">
        <v>5440</v>
      </c>
      <c r="L5" s="77">
        <v>5738</v>
      </c>
      <c r="M5" s="77">
        <v>5921</v>
      </c>
      <c r="O5" s="186"/>
      <c r="P5" s="199"/>
      <c r="Q5" s="199"/>
      <c r="R5" s="199"/>
      <c r="S5" s="230"/>
      <c r="T5" s="230"/>
      <c r="U5" s="192"/>
      <c r="V5" s="231"/>
      <c r="W5" s="231"/>
      <c r="X5" s="231"/>
      <c r="Y5" s="238"/>
      <c r="Z5" s="194"/>
      <c r="AA5" s="194"/>
      <c r="AB5" s="194"/>
      <c r="AC5" s="194"/>
      <c r="AD5" s="194"/>
      <c r="AE5" s="192"/>
    </row>
    <row r="6" spans="1:31" s="174" customFormat="1" ht="14.5" thickBot="1" x14ac:dyDescent="0.4">
      <c r="A6" s="264"/>
      <c r="B6" s="83" t="s">
        <v>392</v>
      </c>
      <c r="C6" s="83">
        <v>4017</v>
      </c>
      <c r="D6" s="83">
        <v>4049</v>
      </c>
      <c r="E6" s="83">
        <v>3871</v>
      </c>
      <c r="F6" s="83">
        <v>3641</v>
      </c>
      <c r="G6" s="83">
        <v>3749</v>
      </c>
      <c r="H6" s="83">
        <v>3815</v>
      </c>
      <c r="I6" s="83">
        <v>3894</v>
      </c>
      <c r="J6" s="83">
        <v>4023</v>
      </c>
      <c r="K6" s="83">
        <v>4051</v>
      </c>
      <c r="L6" s="83">
        <v>4239</v>
      </c>
      <c r="M6" s="83">
        <v>4358</v>
      </c>
      <c r="O6" s="186"/>
      <c r="P6" s="199"/>
      <c r="Q6" s="199"/>
      <c r="R6" s="199"/>
      <c r="S6" s="230"/>
      <c r="T6" s="230"/>
      <c r="U6" s="192"/>
      <c r="V6" s="231"/>
      <c r="W6" s="231"/>
      <c r="X6" s="231"/>
      <c r="Y6" s="238"/>
      <c r="Z6" s="194"/>
      <c r="AA6" s="194"/>
      <c r="AB6" s="194"/>
      <c r="AC6" s="194"/>
      <c r="AD6" s="194"/>
      <c r="AE6" s="192"/>
    </row>
    <row r="7" spans="1:31" s="174" customFormat="1" ht="14.5" thickBot="1" x14ac:dyDescent="0.4">
      <c r="A7" s="264"/>
      <c r="B7" s="77" t="s">
        <v>323</v>
      </c>
      <c r="C7" s="77">
        <v>110</v>
      </c>
      <c r="D7" s="77">
        <v>104</v>
      </c>
      <c r="E7" s="77">
        <v>123</v>
      </c>
      <c r="F7" s="77">
        <v>140</v>
      </c>
      <c r="G7" s="77">
        <v>142</v>
      </c>
      <c r="H7" s="77">
        <v>158</v>
      </c>
      <c r="I7" s="77">
        <v>160</v>
      </c>
      <c r="J7" s="77">
        <v>129</v>
      </c>
      <c r="K7" s="77">
        <v>138</v>
      </c>
      <c r="L7" s="77">
        <v>177</v>
      </c>
      <c r="M7" s="77">
        <v>155</v>
      </c>
      <c r="O7" s="186"/>
      <c r="P7" s="199"/>
      <c r="Q7" s="199"/>
      <c r="R7" s="199"/>
      <c r="S7" s="230"/>
      <c r="T7" s="230"/>
      <c r="U7" s="192"/>
      <c r="V7" s="231"/>
      <c r="W7" s="231"/>
      <c r="X7" s="231"/>
      <c r="Y7" s="238"/>
      <c r="Z7" s="194"/>
      <c r="AA7" s="194"/>
      <c r="AB7" s="194"/>
      <c r="AC7" s="194"/>
      <c r="AD7" s="194"/>
      <c r="AE7" s="192"/>
    </row>
    <row r="8" spans="1:31" s="174" customFormat="1" ht="14.5" thickBot="1" x14ac:dyDescent="0.4">
      <c r="A8" s="264"/>
      <c r="B8" s="83" t="s">
        <v>393</v>
      </c>
      <c r="C8" s="83">
        <v>300</v>
      </c>
      <c r="D8" s="83">
        <v>335</v>
      </c>
      <c r="E8" s="83">
        <v>312</v>
      </c>
      <c r="F8" s="83">
        <v>373</v>
      </c>
      <c r="G8" s="83">
        <v>365</v>
      </c>
      <c r="H8" s="83">
        <v>382</v>
      </c>
      <c r="I8" s="83">
        <v>357</v>
      </c>
      <c r="J8" s="83">
        <v>417</v>
      </c>
      <c r="K8" s="83">
        <v>440</v>
      </c>
      <c r="L8" s="83">
        <v>475</v>
      </c>
      <c r="M8" s="83">
        <v>502</v>
      </c>
      <c r="O8" s="186"/>
      <c r="P8" s="199"/>
      <c r="Q8" s="199"/>
      <c r="R8" s="199"/>
      <c r="S8" s="230"/>
      <c r="T8" s="230"/>
      <c r="U8" s="192"/>
      <c r="V8" s="231"/>
      <c r="W8" s="231"/>
      <c r="X8" s="231"/>
      <c r="Y8" s="238"/>
      <c r="Z8" s="194"/>
      <c r="AA8" s="194"/>
      <c r="AB8" s="194"/>
      <c r="AC8" s="194"/>
      <c r="AD8" s="194"/>
      <c r="AE8" s="192"/>
    </row>
    <row r="9" spans="1:31" s="174" customFormat="1" ht="14.5" thickBot="1" x14ac:dyDescent="0.4">
      <c r="A9" s="266"/>
      <c r="B9" s="77" t="s">
        <v>117</v>
      </c>
      <c r="C9" s="77">
        <v>644</v>
      </c>
      <c r="D9" s="77">
        <v>708</v>
      </c>
      <c r="E9" s="77">
        <v>733</v>
      </c>
      <c r="F9" s="77">
        <v>660</v>
      </c>
      <c r="G9" s="77">
        <v>776</v>
      </c>
      <c r="H9" s="77">
        <v>786</v>
      </c>
      <c r="I9" s="77">
        <v>764</v>
      </c>
      <c r="J9" s="77">
        <v>816</v>
      </c>
      <c r="K9" s="77">
        <v>811</v>
      </c>
      <c r="L9" s="77">
        <v>847</v>
      </c>
      <c r="M9" s="77">
        <v>906</v>
      </c>
      <c r="O9" s="186"/>
      <c r="P9" s="199"/>
      <c r="Q9" s="199"/>
      <c r="R9" s="199"/>
      <c r="S9" s="230"/>
      <c r="T9" s="230"/>
      <c r="U9" s="192"/>
      <c r="V9" s="231"/>
      <c r="W9" s="231"/>
      <c r="X9" s="231"/>
      <c r="Y9" s="238"/>
      <c r="Z9" s="194"/>
      <c r="AA9" s="194"/>
      <c r="AB9" s="194"/>
      <c r="AC9" s="194"/>
      <c r="AD9" s="194"/>
      <c r="AE9" s="192"/>
    </row>
    <row r="10" spans="1:31" s="174" customFormat="1" ht="14.5" thickBot="1" x14ac:dyDescent="0.4">
      <c r="A10" s="267" t="s">
        <v>310</v>
      </c>
      <c r="B10" s="77" t="s">
        <v>357</v>
      </c>
      <c r="C10" s="77">
        <v>4356</v>
      </c>
      <c r="D10" s="77">
        <v>4492</v>
      </c>
      <c r="E10" s="77">
        <v>4350</v>
      </c>
      <c r="F10" s="77">
        <v>4046</v>
      </c>
      <c r="G10" s="77">
        <v>4229</v>
      </c>
      <c r="H10" s="77">
        <v>4309</v>
      </c>
      <c r="I10" s="77">
        <v>4430</v>
      </c>
      <c r="J10" s="77">
        <v>4542</v>
      </c>
      <c r="K10" s="77">
        <v>4574</v>
      </c>
      <c r="L10" s="77">
        <v>4727</v>
      </c>
      <c r="M10" s="77">
        <v>5015</v>
      </c>
      <c r="O10" s="186"/>
      <c r="P10" s="199"/>
      <c r="Q10" s="199"/>
      <c r="R10" s="199"/>
      <c r="S10" s="230"/>
      <c r="T10" s="230"/>
      <c r="U10" s="192"/>
      <c r="V10" s="231"/>
      <c r="W10" s="231"/>
      <c r="X10" s="231"/>
      <c r="Y10" s="238"/>
      <c r="Z10" s="194"/>
      <c r="AA10" s="194"/>
      <c r="AB10" s="194"/>
      <c r="AC10" s="194"/>
      <c r="AD10" s="194"/>
      <c r="AE10" s="192"/>
    </row>
    <row r="11" spans="1:31" s="174" customFormat="1" ht="14.5" thickBot="1" x14ac:dyDescent="0.4">
      <c r="A11" s="264"/>
      <c r="B11" s="83" t="s">
        <v>392</v>
      </c>
      <c r="C11" s="83">
        <v>3520</v>
      </c>
      <c r="D11" s="83">
        <v>3571</v>
      </c>
      <c r="E11" s="83">
        <v>3414</v>
      </c>
      <c r="F11" s="83">
        <v>3132</v>
      </c>
      <c r="G11" s="83">
        <v>3238</v>
      </c>
      <c r="H11" s="83">
        <v>3285</v>
      </c>
      <c r="I11" s="83">
        <v>3425</v>
      </c>
      <c r="J11" s="83">
        <v>3492</v>
      </c>
      <c r="K11" s="83">
        <v>3518</v>
      </c>
      <c r="L11" s="83">
        <v>3621</v>
      </c>
      <c r="M11" s="83">
        <v>3794</v>
      </c>
      <c r="O11" s="186"/>
      <c r="P11" s="199"/>
      <c r="Q11" s="199"/>
      <c r="R11" s="199"/>
      <c r="S11" s="230"/>
      <c r="T11" s="230"/>
      <c r="U11" s="192"/>
      <c r="V11" s="231"/>
      <c r="W11" s="231"/>
      <c r="X11" s="231"/>
      <c r="Y11" s="238"/>
      <c r="Z11" s="194"/>
      <c r="AA11" s="194"/>
      <c r="AB11" s="194"/>
      <c r="AC11" s="194"/>
      <c r="AD11" s="194"/>
      <c r="AE11" s="192"/>
    </row>
    <row r="12" spans="1:31" s="174" customFormat="1" ht="14.5" thickBot="1" x14ac:dyDescent="0.4">
      <c r="A12" s="264"/>
      <c r="B12" s="77" t="s">
        <v>323</v>
      </c>
      <c r="C12" s="77">
        <v>91</v>
      </c>
      <c r="D12" s="77">
        <v>91</v>
      </c>
      <c r="E12" s="77">
        <v>109</v>
      </c>
      <c r="F12" s="77">
        <v>121</v>
      </c>
      <c r="G12" s="77">
        <v>117</v>
      </c>
      <c r="H12" s="77">
        <v>134</v>
      </c>
      <c r="I12" s="77">
        <v>136</v>
      </c>
      <c r="J12" s="77">
        <v>119</v>
      </c>
      <c r="K12" s="77">
        <v>118</v>
      </c>
      <c r="L12" s="77">
        <v>142</v>
      </c>
      <c r="M12" s="77">
        <v>130</v>
      </c>
      <c r="O12" s="186"/>
      <c r="P12" s="199"/>
      <c r="Q12" s="199"/>
      <c r="R12" s="199"/>
      <c r="S12" s="230"/>
      <c r="T12" s="230"/>
      <c r="U12" s="192"/>
      <c r="V12" s="231"/>
      <c r="W12" s="231"/>
      <c r="X12" s="231"/>
      <c r="Y12" s="238"/>
      <c r="Z12" s="194"/>
      <c r="AA12" s="194"/>
      <c r="AB12" s="194"/>
      <c r="AC12" s="194"/>
      <c r="AD12" s="194"/>
      <c r="AE12" s="192"/>
    </row>
    <row r="13" spans="1:31" s="174" customFormat="1" ht="14.5" thickBot="1" x14ac:dyDescent="0.4">
      <c r="A13" s="264"/>
      <c r="B13" s="83" t="s">
        <v>393</v>
      </c>
      <c r="C13" s="83">
        <v>234</v>
      </c>
      <c r="D13" s="83">
        <v>272</v>
      </c>
      <c r="E13" s="83">
        <v>250</v>
      </c>
      <c r="F13" s="83">
        <v>290</v>
      </c>
      <c r="G13" s="83">
        <v>296</v>
      </c>
      <c r="H13" s="83">
        <v>296</v>
      </c>
      <c r="I13" s="83">
        <v>282</v>
      </c>
      <c r="J13" s="83">
        <v>327</v>
      </c>
      <c r="K13" s="83">
        <v>337</v>
      </c>
      <c r="L13" s="83">
        <v>357</v>
      </c>
      <c r="M13" s="83">
        <v>408</v>
      </c>
      <c r="O13" s="186"/>
      <c r="P13" s="199"/>
      <c r="Q13" s="199"/>
      <c r="R13" s="199"/>
      <c r="S13" s="230"/>
      <c r="T13" s="230"/>
      <c r="U13" s="192"/>
      <c r="V13" s="231"/>
      <c r="W13" s="231"/>
      <c r="X13" s="231"/>
      <c r="Y13" s="238"/>
      <c r="Z13" s="194"/>
      <c r="AA13" s="194"/>
      <c r="AB13" s="194"/>
      <c r="AC13" s="194"/>
      <c r="AD13" s="194"/>
      <c r="AE13" s="192"/>
    </row>
    <row r="14" spans="1:31" s="174" customFormat="1" ht="14.5" thickBot="1" x14ac:dyDescent="0.4">
      <c r="A14" s="266"/>
      <c r="B14" s="77" t="s">
        <v>117</v>
      </c>
      <c r="C14" s="77">
        <v>511</v>
      </c>
      <c r="D14" s="77">
        <v>558</v>
      </c>
      <c r="E14" s="77">
        <v>577</v>
      </c>
      <c r="F14" s="77">
        <v>503</v>
      </c>
      <c r="G14" s="77">
        <v>578</v>
      </c>
      <c r="H14" s="77">
        <v>594</v>
      </c>
      <c r="I14" s="77">
        <v>587</v>
      </c>
      <c r="J14" s="77">
        <v>604</v>
      </c>
      <c r="K14" s="77">
        <v>601</v>
      </c>
      <c r="L14" s="77">
        <v>607</v>
      </c>
      <c r="M14" s="77">
        <v>683</v>
      </c>
      <c r="O14" s="186"/>
      <c r="P14" s="199"/>
      <c r="Q14" s="199"/>
      <c r="R14" s="199"/>
      <c r="S14" s="230"/>
      <c r="T14" s="230"/>
      <c r="U14" s="192"/>
      <c r="V14" s="186"/>
      <c r="W14" s="176"/>
      <c r="X14" s="176"/>
      <c r="Y14" s="238"/>
      <c r="Z14" s="194"/>
      <c r="AA14" s="194"/>
      <c r="AB14" s="194"/>
      <c r="AC14" s="194"/>
      <c r="AD14" s="194"/>
      <c r="AE14" s="176"/>
    </row>
    <row r="15" spans="1:31" s="174" customFormat="1" ht="14.5" thickBot="1" x14ac:dyDescent="0.4">
      <c r="A15" s="267" t="s">
        <v>287</v>
      </c>
      <c r="B15" s="77" t="s">
        <v>357</v>
      </c>
      <c r="C15" s="77">
        <v>715</v>
      </c>
      <c r="D15" s="77">
        <v>704</v>
      </c>
      <c r="E15" s="77">
        <v>689</v>
      </c>
      <c r="F15" s="77">
        <v>768</v>
      </c>
      <c r="G15" s="77">
        <v>803</v>
      </c>
      <c r="H15" s="77">
        <v>832</v>
      </c>
      <c r="I15" s="77">
        <v>745</v>
      </c>
      <c r="J15" s="77">
        <v>843</v>
      </c>
      <c r="K15" s="77">
        <v>866</v>
      </c>
      <c r="L15" s="77">
        <v>1011</v>
      </c>
      <c r="M15" s="77">
        <v>906</v>
      </c>
      <c r="O15" s="186"/>
      <c r="P15" s="199"/>
      <c r="Q15" s="199"/>
      <c r="R15" s="199"/>
      <c r="S15" s="230"/>
      <c r="T15" s="230"/>
      <c r="U15" s="192"/>
      <c r="V15" s="176"/>
      <c r="W15" s="176"/>
      <c r="X15" s="176"/>
      <c r="Y15" s="238"/>
      <c r="Z15" s="194"/>
      <c r="AA15" s="194"/>
      <c r="AB15" s="194"/>
      <c r="AC15" s="194"/>
      <c r="AD15" s="194"/>
      <c r="AE15" s="176"/>
    </row>
    <row r="16" spans="1:31" s="174" customFormat="1" ht="14.5" thickBot="1" x14ac:dyDescent="0.4">
      <c r="A16" s="264"/>
      <c r="B16" s="83" t="s">
        <v>392</v>
      </c>
      <c r="C16" s="83">
        <v>497</v>
      </c>
      <c r="D16" s="83">
        <v>478</v>
      </c>
      <c r="E16" s="83">
        <v>457</v>
      </c>
      <c r="F16" s="83">
        <v>509</v>
      </c>
      <c r="G16" s="83">
        <v>511</v>
      </c>
      <c r="H16" s="83">
        <v>530</v>
      </c>
      <c r="I16" s="83">
        <v>469</v>
      </c>
      <c r="J16" s="83">
        <v>531</v>
      </c>
      <c r="K16" s="83">
        <v>533</v>
      </c>
      <c r="L16" s="83">
        <v>618</v>
      </c>
      <c r="M16" s="83">
        <v>564</v>
      </c>
      <c r="O16" s="186"/>
      <c r="P16" s="199"/>
      <c r="Q16" s="199"/>
      <c r="R16" s="199"/>
      <c r="S16" s="230"/>
      <c r="T16" s="230"/>
      <c r="U16" s="192"/>
      <c r="V16" s="176"/>
      <c r="W16" s="176"/>
      <c r="X16" s="176"/>
      <c r="Y16" s="238"/>
      <c r="Z16" s="194"/>
      <c r="AA16" s="194"/>
      <c r="AB16" s="194"/>
      <c r="AC16" s="194"/>
      <c r="AD16" s="194"/>
      <c r="AE16" s="176"/>
    </row>
    <row r="17" spans="1:31" s="174" customFormat="1" ht="14.5" thickBot="1" x14ac:dyDescent="0.4">
      <c r="A17" s="264"/>
      <c r="B17" s="77" t="s">
        <v>323</v>
      </c>
      <c r="C17" s="77">
        <v>19</v>
      </c>
      <c r="D17" s="77">
        <v>13</v>
      </c>
      <c r="E17" s="77">
        <v>14</v>
      </c>
      <c r="F17" s="77">
        <v>19</v>
      </c>
      <c r="G17" s="77">
        <v>25</v>
      </c>
      <c r="H17" s="77">
        <v>24</v>
      </c>
      <c r="I17" s="77">
        <v>24</v>
      </c>
      <c r="J17" s="77">
        <v>10</v>
      </c>
      <c r="K17" s="77">
        <v>20</v>
      </c>
      <c r="L17" s="77">
        <v>35</v>
      </c>
      <c r="M17" s="77">
        <v>25</v>
      </c>
      <c r="O17" s="186"/>
      <c r="P17" s="199"/>
      <c r="Q17" s="199"/>
      <c r="R17" s="199"/>
      <c r="S17" s="230"/>
      <c r="T17" s="230"/>
      <c r="U17" s="192"/>
      <c r="V17" s="176"/>
      <c r="W17" s="176"/>
      <c r="X17" s="176"/>
      <c r="Y17" s="238"/>
      <c r="Z17" s="194"/>
      <c r="AA17" s="194"/>
      <c r="AB17" s="194"/>
      <c r="AC17" s="194"/>
      <c r="AD17" s="194"/>
      <c r="AE17" s="176"/>
    </row>
    <row r="18" spans="1:31" s="174" customFormat="1" ht="14.5" thickBot="1" x14ac:dyDescent="0.3">
      <c r="A18" s="264"/>
      <c r="B18" s="83" t="s">
        <v>393</v>
      </c>
      <c r="C18" s="83">
        <v>66</v>
      </c>
      <c r="D18" s="83">
        <v>63</v>
      </c>
      <c r="E18" s="83">
        <v>62</v>
      </c>
      <c r="F18" s="83">
        <v>83</v>
      </c>
      <c r="G18" s="83">
        <v>69</v>
      </c>
      <c r="H18" s="83">
        <v>86</v>
      </c>
      <c r="I18" s="83">
        <v>75</v>
      </c>
      <c r="J18" s="83">
        <v>90</v>
      </c>
      <c r="K18" s="83">
        <v>103</v>
      </c>
      <c r="L18" s="83">
        <v>118</v>
      </c>
      <c r="M18" s="83">
        <v>94</v>
      </c>
      <c r="O18" s="180"/>
      <c r="P18" s="176"/>
      <c r="Q18" s="176"/>
      <c r="R18" s="176"/>
      <c r="S18" s="233"/>
      <c r="T18" s="185"/>
      <c r="U18" s="192"/>
      <c r="V18" s="231"/>
      <c r="W18" s="231"/>
      <c r="X18" s="231"/>
      <c r="Y18" s="180"/>
      <c r="Z18" s="195"/>
      <c r="AA18" s="177"/>
      <c r="AB18" s="177"/>
      <c r="AC18" s="177"/>
      <c r="AD18" s="196"/>
      <c r="AE18" s="176"/>
    </row>
    <row r="19" spans="1:31" s="174" customFormat="1" ht="14.5" thickBot="1" x14ac:dyDescent="0.3">
      <c r="A19" s="266"/>
      <c r="B19" s="77" t="s">
        <v>117</v>
      </c>
      <c r="C19" s="77">
        <v>133</v>
      </c>
      <c r="D19" s="77">
        <v>150</v>
      </c>
      <c r="E19" s="77">
        <v>156</v>
      </c>
      <c r="F19" s="77">
        <v>157</v>
      </c>
      <c r="G19" s="77">
        <v>198</v>
      </c>
      <c r="H19" s="77">
        <v>192</v>
      </c>
      <c r="I19" s="77">
        <v>177</v>
      </c>
      <c r="J19" s="77">
        <v>212</v>
      </c>
      <c r="K19" s="77">
        <v>210</v>
      </c>
      <c r="L19" s="77">
        <v>240</v>
      </c>
      <c r="M19" s="77">
        <v>223</v>
      </c>
      <c r="O19" s="176"/>
      <c r="P19" s="176"/>
      <c r="Q19" s="176"/>
      <c r="R19" s="176"/>
      <c r="S19" s="185"/>
      <c r="T19" s="185"/>
      <c r="U19" s="192"/>
      <c r="V19" s="231"/>
      <c r="W19" s="231"/>
      <c r="X19" s="231"/>
      <c r="Y19" s="176"/>
      <c r="Z19" s="177"/>
      <c r="AA19" s="176"/>
      <c r="AB19" s="177"/>
      <c r="AC19" s="177"/>
      <c r="AD19" s="196"/>
      <c r="AE19" s="176"/>
    </row>
    <row r="20" spans="1:31" s="174" customFormat="1" ht="11.5" x14ac:dyDescent="0.25">
      <c r="O20" s="186"/>
      <c r="P20" s="199"/>
      <c r="Q20" s="199"/>
      <c r="R20" s="199"/>
      <c r="S20" s="230"/>
      <c r="T20" s="230"/>
      <c r="U20" s="192"/>
      <c r="V20" s="231"/>
      <c r="W20" s="231"/>
      <c r="X20" s="231"/>
      <c r="Y20" s="186"/>
      <c r="Z20" s="189"/>
      <c r="AA20" s="190"/>
      <c r="AB20" s="190"/>
      <c r="AC20" s="190"/>
      <c r="AD20" s="191"/>
      <c r="AE20" s="176"/>
    </row>
    <row r="21" spans="1:31" s="174" customFormat="1" ht="12" thickBot="1" x14ac:dyDescent="0.3">
      <c r="A21" s="200"/>
      <c r="O21" s="186"/>
      <c r="P21" s="199"/>
      <c r="Q21" s="199"/>
      <c r="R21" s="199"/>
      <c r="S21" s="230"/>
      <c r="T21" s="230"/>
      <c r="U21" s="192"/>
      <c r="V21" s="231"/>
      <c r="W21" s="231"/>
      <c r="X21" s="231"/>
      <c r="Y21" s="186"/>
      <c r="Z21" s="189"/>
      <c r="AA21" s="190"/>
      <c r="AB21" s="190"/>
      <c r="AC21" s="190"/>
      <c r="AD21" s="191"/>
      <c r="AE21" s="176"/>
    </row>
    <row r="22" spans="1:31" s="174" customFormat="1" ht="14.5" thickBot="1" x14ac:dyDescent="0.3">
      <c r="A22" s="203"/>
      <c r="B22" s="67"/>
      <c r="C22" s="258"/>
      <c r="D22" s="259"/>
      <c r="E22" s="259"/>
      <c r="F22" s="259"/>
      <c r="G22" s="259"/>
      <c r="H22" s="259"/>
      <c r="I22" s="259"/>
      <c r="J22" s="259"/>
      <c r="K22" s="259"/>
      <c r="L22" s="259"/>
      <c r="M22" s="260"/>
      <c r="O22" s="186"/>
      <c r="P22" s="199"/>
      <c r="Q22" s="199"/>
      <c r="R22" s="199"/>
      <c r="S22" s="230"/>
      <c r="T22" s="230"/>
      <c r="U22" s="192"/>
      <c r="V22" s="231"/>
      <c r="W22" s="231"/>
      <c r="X22" s="231"/>
      <c r="Y22" s="186"/>
      <c r="Z22" s="189"/>
      <c r="AA22" s="190"/>
      <c r="AB22" s="190"/>
      <c r="AC22" s="190"/>
      <c r="AD22" s="191"/>
      <c r="AE22" s="176"/>
    </row>
    <row r="23" spans="1:31" s="174" customFormat="1" ht="14.5" thickBot="1" x14ac:dyDescent="0.3">
      <c r="B23" s="131"/>
      <c r="C23" s="183" t="s">
        <v>394</v>
      </c>
      <c r="D23" s="183" t="s">
        <v>395</v>
      </c>
      <c r="E23" s="183" t="s">
        <v>396</v>
      </c>
      <c r="F23" s="183" t="s">
        <v>397</v>
      </c>
      <c r="G23" s="183" t="s">
        <v>398</v>
      </c>
      <c r="H23" s="183" t="s">
        <v>399</v>
      </c>
      <c r="I23" s="183" t="s">
        <v>400</v>
      </c>
      <c r="J23" s="183" t="s">
        <v>401</v>
      </c>
      <c r="K23" s="183" t="s">
        <v>402</v>
      </c>
      <c r="L23" s="183" t="s">
        <v>403</v>
      </c>
      <c r="M23" s="183" t="s">
        <v>404</v>
      </c>
      <c r="O23" s="186"/>
      <c r="P23" s="199"/>
      <c r="Q23" s="199"/>
      <c r="R23" s="199"/>
      <c r="S23" s="230"/>
      <c r="T23" s="230"/>
      <c r="U23" s="192"/>
      <c r="V23" s="231"/>
      <c r="W23" s="231"/>
      <c r="X23" s="231"/>
      <c r="Y23" s="186"/>
      <c r="Z23" s="189"/>
      <c r="AA23" s="190"/>
      <c r="AB23" s="190"/>
      <c r="AC23" s="190"/>
      <c r="AD23" s="191"/>
      <c r="AE23" s="176"/>
    </row>
    <row r="24" spans="1:31" s="174" customFormat="1" ht="14.5" thickBot="1" x14ac:dyDescent="0.3">
      <c r="A24" s="263" t="s">
        <v>290</v>
      </c>
      <c r="B24" s="77" t="s">
        <v>336</v>
      </c>
      <c r="C24" s="206">
        <f>C6/$C$5*100</f>
        <v>79.215144941826068</v>
      </c>
      <c r="D24" s="206">
        <f>D6/$D$5*100</f>
        <v>77.92532717474981</v>
      </c>
      <c r="E24" s="206">
        <f>E6/$E$5*100</f>
        <v>76.820797777336765</v>
      </c>
      <c r="F24" s="206">
        <f>F6/$F$5*100</f>
        <v>75.633568757789789</v>
      </c>
      <c r="G24" s="206">
        <f>G6/$G$5*100</f>
        <v>74.503179650238465</v>
      </c>
      <c r="H24" s="206">
        <f>H6/$H$5*100</f>
        <v>74.207352655125462</v>
      </c>
      <c r="I24" s="206">
        <f>I6/$I$5*100</f>
        <v>75.246376811594203</v>
      </c>
      <c r="J24" s="206">
        <f>J6/$J$5*100</f>
        <v>74.707520891364894</v>
      </c>
      <c r="K24" s="206">
        <f>K6/$K$5*100</f>
        <v>74.466911764705884</v>
      </c>
      <c r="L24" s="206">
        <f>L6/$L$5*100</f>
        <v>73.87591495294528</v>
      </c>
      <c r="M24" s="206">
        <f>M6/$M$5*100</f>
        <v>73.602432021617972</v>
      </c>
      <c r="O24" s="186"/>
      <c r="P24" s="199"/>
      <c r="Q24" s="199"/>
      <c r="R24" s="199"/>
      <c r="S24" s="230"/>
      <c r="T24" s="230"/>
      <c r="U24" s="192"/>
      <c r="V24" s="231"/>
      <c r="W24" s="231"/>
      <c r="X24" s="231"/>
      <c r="Y24" s="186"/>
      <c r="Z24" s="189"/>
      <c r="AA24" s="190"/>
      <c r="AB24" s="190"/>
      <c r="AC24" s="190"/>
      <c r="AD24" s="191"/>
      <c r="AE24" s="176"/>
    </row>
    <row r="25" spans="1:31" s="174" customFormat="1" ht="14.5" thickBot="1" x14ac:dyDescent="0.3">
      <c r="A25" s="264"/>
      <c r="B25" s="83" t="s">
        <v>323</v>
      </c>
      <c r="C25" s="207">
        <f t="shared" ref="C25:C27" si="0">C7/$C$5*100</f>
        <v>2.1691973969631237</v>
      </c>
      <c r="D25" s="207">
        <f t="shared" ref="D25:D27" si="1">D7/$D$5*100</f>
        <v>2.0015396458814472</v>
      </c>
      <c r="E25" s="207">
        <f t="shared" ref="E25:E27" si="2">E7/$E$5*100</f>
        <v>2.4409605080373091</v>
      </c>
      <c r="F25" s="207">
        <f t="shared" ref="F25:F27" si="3">F7/$F$5*100</f>
        <v>2.9081844619858748</v>
      </c>
      <c r="G25" s="207">
        <f t="shared" ref="G25:G27" si="4">G7/$G$5*100</f>
        <v>2.8219395866454691</v>
      </c>
      <c r="H25" s="207">
        <f t="shared" ref="H25:H27" si="5">H7/$H$5*100</f>
        <v>3.0733320365687611</v>
      </c>
      <c r="I25" s="207">
        <f t="shared" ref="I25:I27" si="6">I7/$I$5*100</f>
        <v>3.0917874396135265</v>
      </c>
      <c r="J25" s="207">
        <f t="shared" ref="J25:J27" si="7">J7/$J$5*100</f>
        <v>2.395543175487465</v>
      </c>
      <c r="K25" s="207">
        <f t="shared" ref="K25:K27" si="8">K7/$K$5*100</f>
        <v>2.5367647058823528</v>
      </c>
      <c r="L25" s="207">
        <f t="shared" ref="L25:L27" si="9">L7/$L$5*100</f>
        <v>3.0846985012199375</v>
      </c>
      <c r="M25" s="207">
        <f t="shared" ref="M25:M27" si="10">M7/$M$5*100</f>
        <v>2.6178010471204187</v>
      </c>
      <c r="O25" s="186"/>
      <c r="P25" s="199"/>
      <c r="Q25" s="199"/>
      <c r="R25" s="199"/>
      <c r="S25" s="230"/>
      <c r="T25" s="230"/>
      <c r="U25" s="192"/>
      <c r="V25" s="231"/>
      <c r="W25" s="231"/>
      <c r="X25" s="231"/>
      <c r="Y25" s="186"/>
      <c r="Z25" s="189"/>
      <c r="AA25" s="190"/>
      <c r="AB25" s="190"/>
      <c r="AC25" s="190"/>
      <c r="AD25" s="191"/>
      <c r="AE25" s="176"/>
    </row>
    <row r="26" spans="1:31" s="174" customFormat="1" ht="14.5" thickBot="1" x14ac:dyDescent="0.3">
      <c r="A26" s="264"/>
      <c r="B26" s="77" t="s">
        <v>406</v>
      </c>
      <c r="C26" s="206">
        <f t="shared" si="0"/>
        <v>5.9159929008085195</v>
      </c>
      <c r="D26" s="206">
        <f t="shared" si="1"/>
        <v>6.4472671285604317</v>
      </c>
      <c r="E26" s="206">
        <f t="shared" si="2"/>
        <v>6.1917047033141497</v>
      </c>
      <c r="F26" s="206">
        <f t="shared" si="3"/>
        <v>7.7482343165766521</v>
      </c>
      <c r="G26" s="206">
        <f t="shared" si="4"/>
        <v>7.253577106518283</v>
      </c>
      <c r="H26" s="206">
        <f t="shared" si="5"/>
        <v>7.4304609998054856</v>
      </c>
      <c r="I26" s="206">
        <f t="shared" si="6"/>
        <v>6.8985507246376807</v>
      </c>
      <c r="J26" s="206">
        <f t="shared" si="7"/>
        <v>7.7437325905292482</v>
      </c>
      <c r="K26" s="206">
        <f t="shared" si="8"/>
        <v>8.0882352941176467</v>
      </c>
      <c r="L26" s="206">
        <f t="shared" si="9"/>
        <v>8.2781456953642394</v>
      </c>
      <c r="M26" s="206">
        <f t="shared" si="10"/>
        <v>8.4782975848674216</v>
      </c>
      <c r="O26" s="186"/>
      <c r="P26" s="199"/>
      <c r="Q26" s="199"/>
      <c r="R26" s="199"/>
      <c r="S26" s="230"/>
      <c r="T26" s="230"/>
      <c r="U26" s="192"/>
      <c r="V26" s="231"/>
      <c r="W26" s="231"/>
      <c r="X26" s="231"/>
      <c r="Y26" s="186"/>
      <c r="Z26" s="189"/>
      <c r="AA26" s="190"/>
      <c r="AB26" s="190"/>
      <c r="AC26" s="190"/>
      <c r="AD26" s="191"/>
      <c r="AE26" s="176"/>
    </row>
    <row r="27" spans="1:31" s="174" customFormat="1" ht="14.5" thickBot="1" x14ac:dyDescent="0.3">
      <c r="A27" s="265"/>
      <c r="B27" s="83" t="s">
        <v>117</v>
      </c>
      <c r="C27" s="207">
        <f t="shared" si="0"/>
        <v>12.699664760402287</v>
      </c>
      <c r="D27" s="207">
        <f t="shared" si="1"/>
        <v>13.625866050808314</v>
      </c>
      <c r="E27" s="207">
        <f t="shared" si="2"/>
        <v>14.54653701131177</v>
      </c>
      <c r="F27" s="207">
        <f t="shared" si="3"/>
        <v>13.710012463647695</v>
      </c>
      <c r="G27" s="207">
        <f t="shared" si="4"/>
        <v>15.421303656597773</v>
      </c>
      <c r="H27" s="207">
        <f t="shared" si="5"/>
        <v>15.288854308500291</v>
      </c>
      <c r="I27" s="207">
        <f t="shared" si="6"/>
        <v>14.763285024154591</v>
      </c>
      <c r="J27" s="207">
        <f t="shared" si="7"/>
        <v>15.153203342618385</v>
      </c>
      <c r="K27" s="207">
        <f t="shared" si="8"/>
        <v>14.908088235294118</v>
      </c>
      <c r="L27" s="207">
        <f t="shared" si="9"/>
        <v>14.761240850470546</v>
      </c>
      <c r="M27" s="207">
        <f t="shared" si="10"/>
        <v>15.301469346394189</v>
      </c>
      <c r="O27" s="186"/>
      <c r="P27" s="199"/>
      <c r="Q27" s="199"/>
      <c r="R27" s="199"/>
      <c r="S27" s="230"/>
      <c r="T27" s="230"/>
      <c r="U27" s="192"/>
      <c r="V27" s="231"/>
      <c r="W27" s="231"/>
      <c r="X27" s="231"/>
      <c r="Y27" s="186"/>
      <c r="Z27" s="189"/>
      <c r="AA27" s="190"/>
      <c r="AB27" s="190"/>
      <c r="AC27" s="190"/>
      <c r="AD27" s="191"/>
      <c r="AE27" s="176"/>
    </row>
    <row r="28" spans="1:31" s="174" customFormat="1" ht="14.5" thickBot="1" x14ac:dyDescent="0.3">
      <c r="A28" s="263" t="s">
        <v>285</v>
      </c>
      <c r="B28" s="77" t="s">
        <v>336</v>
      </c>
      <c r="C28" s="206">
        <f>C11/$C$10*100</f>
        <v>80.808080808080803</v>
      </c>
      <c r="D28" s="206">
        <f>D11/$D$10*100</f>
        <v>79.496883348174535</v>
      </c>
      <c r="E28" s="206">
        <f>E11/$E$10*100</f>
        <v>78.482758620689651</v>
      </c>
      <c r="F28" s="206">
        <f>F11/$F$10*100</f>
        <v>77.409787444389522</v>
      </c>
      <c r="G28" s="206">
        <f>G11/$G$10*100</f>
        <v>76.566564199574373</v>
      </c>
      <c r="H28" s="206">
        <f>H11/$H$10*100</f>
        <v>76.235785565096307</v>
      </c>
      <c r="I28" s="206">
        <f>I11/$I$10*100</f>
        <v>77.313769751693002</v>
      </c>
      <c r="J28" s="206">
        <f>J11/$J$10*100</f>
        <v>76.88243064729194</v>
      </c>
      <c r="K28" s="206">
        <f>K11/$K$10*100</f>
        <v>76.912986445124616</v>
      </c>
      <c r="L28" s="206">
        <f>L11/$L$10*100</f>
        <v>76.60249629786334</v>
      </c>
      <c r="M28" s="206">
        <f>M11/$M$10*100</f>
        <v>75.6530408773679</v>
      </c>
      <c r="O28" s="186"/>
      <c r="P28" s="199"/>
      <c r="Q28" s="199"/>
      <c r="R28" s="199"/>
      <c r="S28" s="230"/>
      <c r="T28" s="230"/>
      <c r="U28" s="192"/>
      <c r="V28" s="231"/>
      <c r="W28" s="231"/>
      <c r="X28" s="231"/>
      <c r="Y28" s="186"/>
      <c r="Z28" s="189"/>
      <c r="AA28" s="190"/>
      <c r="AB28" s="190"/>
      <c r="AC28" s="190"/>
      <c r="AD28" s="191"/>
      <c r="AE28" s="176"/>
    </row>
    <row r="29" spans="1:31" s="174" customFormat="1" ht="14.5" thickBot="1" x14ac:dyDescent="0.3">
      <c r="A29" s="264"/>
      <c r="B29" s="83" t="s">
        <v>323</v>
      </c>
      <c r="C29" s="207">
        <f t="shared" ref="C29:C31" si="11">C12/$C$10*100</f>
        <v>2.089072543617998</v>
      </c>
      <c r="D29" s="207">
        <f t="shared" ref="D29:D31" si="12">D12/$D$10*100</f>
        <v>2.0258236865538737</v>
      </c>
      <c r="E29" s="207">
        <f t="shared" ref="E29:E31" si="13">E12/$E$10*100</f>
        <v>2.5057471264367819</v>
      </c>
      <c r="F29" s="207">
        <f t="shared" ref="F29:F31" si="14">F12/$F$10*100</f>
        <v>2.9906080079090462</v>
      </c>
      <c r="G29" s="207">
        <f t="shared" ref="G29:G31" si="15">G12/$G$10*100</f>
        <v>2.7666114920785057</v>
      </c>
      <c r="H29" s="207">
        <f t="shared" ref="H29:H31" si="16">H12/$H$10*100</f>
        <v>3.1097702483174752</v>
      </c>
      <c r="I29" s="207">
        <f t="shared" ref="I29:I31" si="17">I12/$I$10*100</f>
        <v>3.0699774266365689</v>
      </c>
      <c r="J29" s="207">
        <f t="shared" ref="J29:J31" si="18">J12/$J$10*100</f>
        <v>2.6199911933069133</v>
      </c>
      <c r="K29" s="207">
        <f t="shared" ref="K29:K31" si="19">K12/$K$10*100</f>
        <v>2.5797988631394841</v>
      </c>
      <c r="L29" s="207">
        <f t="shared" ref="L29:L31" si="20">L12/$L$10*100</f>
        <v>3.0040194626613075</v>
      </c>
      <c r="M29" s="207">
        <f t="shared" ref="M29:M31" si="21">M12/$M$10*100</f>
        <v>2.5922233300099702</v>
      </c>
      <c r="O29" s="186"/>
      <c r="P29" s="199"/>
      <c r="Q29" s="199"/>
      <c r="R29" s="199"/>
      <c r="S29" s="230"/>
      <c r="T29" s="230"/>
      <c r="U29" s="192"/>
      <c r="V29" s="231"/>
      <c r="W29" s="231"/>
      <c r="X29" s="231"/>
      <c r="Y29" s="186"/>
      <c r="Z29" s="189"/>
      <c r="AA29" s="190"/>
      <c r="AB29" s="190"/>
      <c r="AC29" s="190"/>
      <c r="AD29" s="191"/>
      <c r="AE29" s="176"/>
    </row>
    <row r="30" spans="1:31" s="174" customFormat="1" ht="14.5" thickBot="1" x14ac:dyDescent="0.3">
      <c r="A30" s="264"/>
      <c r="B30" s="77" t="s">
        <v>406</v>
      </c>
      <c r="C30" s="206">
        <f t="shared" si="11"/>
        <v>5.3719008264462813</v>
      </c>
      <c r="D30" s="206">
        <f t="shared" si="12"/>
        <v>6.0552092609082813</v>
      </c>
      <c r="E30" s="206">
        <f t="shared" si="13"/>
        <v>5.7471264367816088</v>
      </c>
      <c r="F30" s="206">
        <f t="shared" si="14"/>
        <v>7.1675729115175484</v>
      </c>
      <c r="G30" s="206">
        <f t="shared" si="15"/>
        <v>6.999290612437929</v>
      </c>
      <c r="H30" s="206">
        <f t="shared" si="16"/>
        <v>6.8693432350893477</v>
      </c>
      <c r="I30" s="206">
        <f t="shared" si="17"/>
        <v>6.3656884875846504</v>
      </c>
      <c r="J30" s="206">
        <f t="shared" si="18"/>
        <v>7.1994715984147959</v>
      </c>
      <c r="K30" s="206">
        <f t="shared" si="19"/>
        <v>7.3677306515085261</v>
      </c>
      <c r="L30" s="206">
        <f t="shared" si="20"/>
        <v>7.5523587899301887</v>
      </c>
      <c r="M30" s="206">
        <f t="shared" si="21"/>
        <v>8.1355932203389827</v>
      </c>
      <c r="O30" s="186"/>
      <c r="P30" s="199"/>
      <c r="Q30" s="199"/>
      <c r="R30" s="199"/>
      <c r="S30" s="230"/>
      <c r="T30" s="230"/>
      <c r="U30" s="192"/>
      <c r="V30" s="231"/>
      <c r="W30" s="231"/>
      <c r="X30" s="231"/>
      <c r="Y30" s="186"/>
      <c r="Z30" s="189"/>
      <c r="AA30" s="190"/>
      <c r="AB30" s="190"/>
      <c r="AC30" s="190"/>
      <c r="AD30" s="191"/>
      <c r="AE30" s="176"/>
    </row>
    <row r="31" spans="1:31" s="174" customFormat="1" ht="14.5" thickBot="1" x14ac:dyDescent="0.3">
      <c r="A31" s="265"/>
      <c r="B31" s="83" t="s">
        <v>117</v>
      </c>
      <c r="C31" s="207">
        <f t="shared" si="11"/>
        <v>11.730945821854913</v>
      </c>
      <c r="D31" s="207">
        <f t="shared" si="12"/>
        <v>12.422083704363313</v>
      </c>
      <c r="E31" s="207">
        <f t="shared" si="13"/>
        <v>13.264367816091955</v>
      </c>
      <c r="F31" s="207">
        <f t="shared" si="14"/>
        <v>12.432031636183885</v>
      </c>
      <c r="G31" s="207">
        <f t="shared" si="15"/>
        <v>13.667533695909198</v>
      </c>
      <c r="H31" s="207">
        <f t="shared" si="16"/>
        <v>13.785100951496867</v>
      </c>
      <c r="I31" s="207">
        <f t="shared" si="17"/>
        <v>13.25056433408578</v>
      </c>
      <c r="J31" s="207">
        <f t="shared" si="18"/>
        <v>13.29810656098635</v>
      </c>
      <c r="K31" s="207">
        <f t="shared" si="19"/>
        <v>13.139484040227373</v>
      </c>
      <c r="L31" s="207">
        <f t="shared" si="20"/>
        <v>12.841125449545165</v>
      </c>
      <c r="M31" s="207">
        <f t="shared" si="21"/>
        <v>13.619142572283149</v>
      </c>
      <c r="O31" s="186"/>
      <c r="P31" s="199"/>
      <c r="Q31" s="199"/>
      <c r="R31" s="199"/>
      <c r="S31" s="230"/>
      <c r="T31" s="230"/>
      <c r="U31" s="192"/>
      <c r="V31" s="231"/>
      <c r="W31" s="231"/>
      <c r="X31" s="231"/>
      <c r="Y31" s="186"/>
      <c r="Z31" s="189"/>
      <c r="AA31" s="190"/>
      <c r="AB31" s="190"/>
      <c r="AC31" s="190"/>
      <c r="AD31" s="191"/>
      <c r="AE31" s="176"/>
    </row>
    <row r="32" spans="1:31" s="174" customFormat="1" ht="14.5" thickBot="1" x14ac:dyDescent="0.3">
      <c r="A32" s="263" t="s">
        <v>288</v>
      </c>
      <c r="B32" s="77" t="s">
        <v>336</v>
      </c>
      <c r="C32" s="206">
        <f>C16/$C$15*100</f>
        <v>69.510489510489521</v>
      </c>
      <c r="D32" s="206">
        <f>D16/$D$15*100</f>
        <v>67.897727272727266</v>
      </c>
      <c r="E32" s="206">
        <f>E16/$E$15*100</f>
        <v>66.328011611030476</v>
      </c>
      <c r="F32" s="206">
        <f>F16/$F$15*100</f>
        <v>66.276041666666657</v>
      </c>
      <c r="G32" s="206">
        <f>G16/$G$15*100</f>
        <v>63.636363636363633</v>
      </c>
      <c r="H32" s="206">
        <f>H16/$H$15*100</f>
        <v>63.701923076923073</v>
      </c>
      <c r="I32" s="206">
        <f>I16/$I$15*100</f>
        <v>62.95302013422819</v>
      </c>
      <c r="J32" s="206">
        <f>J16/$J$15*100</f>
        <v>62.989323843416365</v>
      </c>
      <c r="K32" s="206">
        <f>K16/$K$15*100</f>
        <v>61.54734411085451</v>
      </c>
      <c r="L32" s="206">
        <f>L16/$L$15*100</f>
        <v>61.127596439169139</v>
      </c>
      <c r="M32" s="206">
        <f>M16/$M$15*100</f>
        <v>62.251655629139066</v>
      </c>
      <c r="O32" s="186"/>
      <c r="P32" s="199"/>
      <c r="Q32" s="199"/>
      <c r="R32" s="199"/>
      <c r="S32" s="230"/>
      <c r="T32" s="230"/>
      <c r="U32" s="192"/>
      <c r="V32" s="231"/>
      <c r="W32" s="231"/>
      <c r="X32" s="231"/>
      <c r="Y32" s="186"/>
      <c r="Z32" s="189"/>
      <c r="AA32" s="190"/>
      <c r="AB32" s="190"/>
      <c r="AC32" s="190"/>
      <c r="AD32" s="191"/>
      <c r="AE32" s="176"/>
    </row>
    <row r="33" spans="1:33" s="174" customFormat="1" ht="14.5" thickBot="1" x14ac:dyDescent="0.3">
      <c r="A33" s="264"/>
      <c r="B33" s="83" t="s">
        <v>323</v>
      </c>
      <c r="C33" s="207">
        <f t="shared" ref="C33:C35" si="22">C17/$C$15*100</f>
        <v>2.6573426573426575</v>
      </c>
      <c r="D33" s="207">
        <f t="shared" ref="D33:D35" si="23">D17/$D$15*100</f>
        <v>1.8465909090909092</v>
      </c>
      <c r="E33" s="207">
        <f t="shared" ref="E33:E35" si="24">E17/$E$15*100</f>
        <v>2.0319303338171264</v>
      </c>
      <c r="F33" s="207">
        <f t="shared" ref="F33:F35" si="25">F17/$F$15*100</f>
        <v>2.473958333333333</v>
      </c>
      <c r="G33" s="207">
        <f t="shared" ref="G33:G35" si="26">G17/$G$15*100</f>
        <v>3.1133250311332503</v>
      </c>
      <c r="H33" s="207">
        <f t="shared" ref="H33:H35" si="27">H17/$H$15*100</f>
        <v>2.8846153846153846</v>
      </c>
      <c r="I33" s="207">
        <f t="shared" ref="I33:I35" si="28">I17/$I$15*100</f>
        <v>3.2214765100671143</v>
      </c>
      <c r="J33" s="207">
        <f t="shared" ref="J33:J35" si="29">J17/$J$15*100</f>
        <v>1.1862396204033214</v>
      </c>
      <c r="K33" s="207">
        <f t="shared" ref="K33:K35" si="30">K17/$K$15*100</f>
        <v>2.3094688221709005</v>
      </c>
      <c r="L33" s="207">
        <f t="shared" ref="L33:L35" si="31">L17/$L$15*100</f>
        <v>3.4619188921859543</v>
      </c>
      <c r="M33" s="207">
        <f t="shared" ref="M33:M35" si="32">M17/$M$15*100</f>
        <v>2.759381898454746</v>
      </c>
      <c r="O33" s="186"/>
      <c r="P33" s="199"/>
      <c r="Q33" s="199"/>
      <c r="R33" s="199"/>
      <c r="S33" s="230"/>
      <c r="T33" s="230"/>
      <c r="U33" s="192"/>
      <c r="V33" s="231"/>
      <c r="W33" s="231"/>
      <c r="X33" s="231"/>
      <c r="Y33" s="186"/>
      <c r="Z33" s="189"/>
      <c r="AA33" s="190"/>
      <c r="AB33" s="190"/>
      <c r="AC33" s="190"/>
      <c r="AD33" s="191"/>
      <c r="AE33" s="176"/>
    </row>
    <row r="34" spans="1:33" s="174" customFormat="1" ht="14.5" thickBot="1" x14ac:dyDescent="0.3">
      <c r="A34" s="264"/>
      <c r="B34" s="77" t="s">
        <v>406</v>
      </c>
      <c r="C34" s="206">
        <f t="shared" si="22"/>
        <v>9.2307692307692317</v>
      </c>
      <c r="D34" s="206">
        <f t="shared" si="23"/>
        <v>8.9488636363636367</v>
      </c>
      <c r="E34" s="206">
        <f t="shared" si="24"/>
        <v>8.99854862119013</v>
      </c>
      <c r="F34" s="206">
        <f t="shared" si="25"/>
        <v>10.807291666666668</v>
      </c>
      <c r="G34" s="206">
        <f t="shared" si="26"/>
        <v>8.5927770859277697</v>
      </c>
      <c r="H34" s="206">
        <f t="shared" si="27"/>
        <v>10.336538461538462</v>
      </c>
      <c r="I34" s="206">
        <f t="shared" si="28"/>
        <v>10.067114093959731</v>
      </c>
      <c r="J34" s="206">
        <f t="shared" si="29"/>
        <v>10.676156583629894</v>
      </c>
      <c r="K34" s="206">
        <f t="shared" si="30"/>
        <v>11.893764434180138</v>
      </c>
      <c r="L34" s="206">
        <f t="shared" si="31"/>
        <v>11.671612265084075</v>
      </c>
      <c r="M34" s="206">
        <f t="shared" si="32"/>
        <v>10.375275938189846</v>
      </c>
      <c r="O34" s="210"/>
      <c r="P34" s="176"/>
      <c r="S34" s="234"/>
      <c r="T34" s="176"/>
      <c r="U34" s="192"/>
      <c r="V34" s="176"/>
      <c r="W34" s="176"/>
      <c r="X34" s="176"/>
      <c r="Y34" s="180"/>
      <c r="Z34" s="177"/>
      <c r="AA34" s="177"/>
      <c r="AB34" s="177"/>
      <c r="AC34" s="177"/>
      <c r="AD34" s="177"/>
      <c r="AF34" s="176"/>
      <c r="AG34" s="176"/>
    </row>
    <row r="35" spans="1:33" s="174" customFormat="1" ht="14.5" thickBot="1" x14ac:dyDescent="0.3">
      <c r="A35" s="265"/>
      <c r="B35" s="83" t="s">
        <v>117</v>
      </c>
      <c r="C35" s="207">
        <f t="shared" si="22"/>
        <v>18.601398601398603</v>
      </c>
      <c r="D35" s="207">
        <f t="shared" si="23"/>
        <v>21.306818181818183</v>
      </c>
      <c r="E35" s="207">
        <f t="shared" si="24"/>
        <v>22.641509433962266</v>
      </c>
      <c r="F35" s="207">
        <f t="shared" si="25"/>
        <v>20.442708333333336</v>
      </c>
      <c r="G35" s="207">
        <f t="shared" si="26"/>
        <v>24.657534246575342</v>
      </c>
      <c r="H35" s="207">
        <f t="shared" si="27"/>
        <v>23.076923076923077</v>
      </c>
      <c r="I35" s="207">
        <f t="shared" si="28"/>
        <v>23.758389261744966</v>
      </c>
      <c r="J35" s="207">
        <f t="shared" si="29"/>
        <v>25.148279952550418</v>
      </c>
      <c r="K35" s="207">
        <f t="shared" si="30"/>
        <v>24.249422632794456</v>
      </c>
      <c r="L35" s="207">
        <f t="shared" si="31"/>
        <v>23.738872403560833</v>
      </c>
      <c r="M35" s="207">
        <f t="shared" si="32"/>
        <v>24.613686534216335</v>
      </c>
      <c r="O35" s="185"/>
      <c r="P35" s="176"/>
      <c r="Q35" s="176"/>
      <c r="R35" s="176"/>
      <c r="T35" s="176"/>
      <c r="U35" s="192"/>
      <c r="V35" s="176"/>
      <c r="Y35" s="186"/>
      <c r="Z35" s="177"/>
      <c r="AA35" s="177"/>
      <c r="AB35" s="177"/>
      <c r="AC35" s="177"/>
      <c r="AD35" s="177"/>
      <c r="AF35" s="192"/>
      <c r="AG35" s="192"/>
    </row>
    <row r="36" spans="1:33" s="174" customFormat="1" ht="11.5" x14ac:dyDescent="0.25">
      <c r="O36" s="176"/>
      <c r="P36" s="176"/>
      <c r="Q36" s="176"/>
      <c r="R36" s="176"/>
      <c r="S36" s="185"/>
      <c r="T36" s="176"/>
      <c r="U36" s="176"/>
      <c r="V36" s="176"/>
      <c r="Y36" s="186"/>
      <c r="Z36" s="177"/>
      <c r="AA36" s="177"/>
      <c r="AB36" s="177"/>
      <c r="AC36" s="177"/>
      <c r="AD36" s="177"/>
      <c r="AF36" s="192"/>
      <c r="AG36" s="192"/>
    </row>
    <row r="37" spans="1:33" s="174" customFormat="1" ht="11.5" x14ac:dyDescent="0.25">
      <c r="O37" s="176"/>
      <c r="P37" s="176"/>
      <c r="Q37" s="176"/>
      <c r="R37" s="176"/>
      <c r="S37" s="176"/>
      <c r="T37" s="176"/>
      <c r="U37" s="176"/>
      <c r="V37" s="176"/>
      <c r="Y37" s="186"/>
      <c r="Z37" s="177"/>
      <c r="AA37" s="177"/>
      <c r="AB37" s="177"/>
      <c r="AC37" s="177"/>
      <c r="AD37" s="177"/>
      <c r="AF37" s="192"/>
      <c r="AG37" s="192"/>
    </row>
    <row r="38" spans="1:33" s="174" customFormat="1" ht="11.5" x14ac:dyDescent="0.25">
      <c r="O38" s="176"/>
      <c r="P38" s="176"/>
      <c r="Q38" s="176"/>
      <c r="R38" s="176"/>
      <c r="S38" s="176"/>
      <c r="T38" s="176"/>
      <c r="U38" s="176"/>
      <c r="V38" s="176"/>
      <c r="Y38" s="186"/>
      <c r="Z38" s="177"/>
      <c r="AA38" s="177"/>
      <c r="AB38" s="177"/>
      <c r="AC38" s="177"/>
      <c r="AD38" s="177"/>
      <c r="AF38" s="192"/>
      <c r="AG38" s="192"/>
    </row>
    <row r="39" spans="1:33" s="174" customFormat="1" ht="11.5" x14ac:dyDescent="0.25">
      <c r="O39" s="176"/>
      <c r="P39" s="176"/>
      <c r="Q39" s="176"/>
      <c r="R39" s="176"/>
      <c r="S39" s="176"/>
      <c r="T39" s="176"/>
      <c r="U39" s="176"/>
      <c r="V39" s="176"/>
      <c r="Y39" s="186"/>
      <c r="Z39" s="177"/>
      <c r="AA39" s="177"/>
      <c r="AB39" s="177"/>
      <c r="AC39" s="177"/>
      <c r="AD39" s="177"/>
      <c r="AF39" s="192"/>
      <c r="AG39" s="192"/>
    </row>
    <row r="40" spans="1:33" s="174" customFormat="1" ht="11.5" x14ac:dyDescent="0.25">
      <c r="O40" s="176"/>
      <c r="P40" s="176"/>
      <c r="Q40" s="176"/>
      <c r="R40" s="176"/>
      <c r="S40" s="176"/>
      <c r="T40" s="176"/>
      <c r="U40" s="176"/>
      <c r="V40" s="176"/>
      <c r="Y40" s="186"/>
      <c r="Z40" s="177"/>
      <c r="AA40" s="177"/>
      <c r="AB40" s="177"/>
      <c r="AC40" s="177"/>
      <c r="AD40" s="177"/>
      <c r="AF40" s="192"/>
      <c r="AG40" s="192"/>
    </row>
    <row r="41" spans="1:33" s="174" customFormat="1" ht="10.5" customHeight="1" x14ac:dyDescent="0.25">
      <c r="O41" s="176"/>
      <c r="P41" s="176"/>
      <c r="Q41" s="176"/>
      <c r="R41" s="176"/>
      <c r="S41" s="176"/>
      <c r="T41" s="176"/>
      <c r="U41" s="176"/>
      <c r="V41" s="176"/>
      <c r="Y41" s="186"/>
      <c r="Z41" s="177"/>
      <c r="AA41" s="177"/>
      <c r="AB41" s="177"/>
      <c r="AC41" s="177"/>
      <c r="AD41" s="177"/>
      <c r="AF41" s="192"/>
      <c r="AG41" s="192"/>
    </row>
    <row r="42" spans="1:33" s="174" customFormat="1" ht="11.5" x14ac:dyDescent="0.25">
      <c r="O42" s="176"/>
      <c r="P42" s="176"/>
      <c r="Q42" s="176"/>
      <c r="R42" s="176"/>
      <c r="S42" s="176"/>
      <c r="T42" s="176"/>
      <c r="U42" s="176"/>
      <c r="V42" s="176"/>
      <c r="Y42" s="186"/>
      <c r="Z42" s="177"/>
      <c r="AA42" s="177"/>
      <c r="AB42" s="177"/>
      <c r="AC42" s="177"/>
      <c r="AD42" s="177"/>
      <c r="AF42" s="192"/>
      <c r="AG42" s="192"/>
    </row>
    <row r="43" spans="1:33" s="174" customFormat="1" ht="11.5" x14ac:dyDescent="0.25">
      <c r="O43" s="176"/>
      <c r="P43" s="176"/>
      <c r="Q43" s="176"/>
      <c r="R43" s="176"/>
      <c r="S43" s="176"/>
      <c r="T43" s="176"/>
      <c r="U43" s="176"/>
      <c r="V43" s="176"/>
      <c r="Y43" s="186"/>
      <c r="Z43" s="177"/>
      <c r="AA43" s="177"/>
      <c r="AB43" s="177"/>
      <c r="AC43" s="177"/>
      <c r="AD43" s="177"/>
      <c r="AF43" s="192"/>
      <c r="AG43" s="192"/>
    </row>
    <row r="44" spans="1:33" s="174" customFormat="1" ht="11.5" x14ac:dyDescent="0.25">
      <c r="O44" s="176"/>
      <c r="P44" s="176"/>
      <c r="Q44" s="176"/>
      <c r="R44" s="176"/>
      <c r="S44" s="176"/>
      <c r="T44" s="176"/>
      <c r="U44" s="176"/>
      <c r="V44" s="176"/>
      <c r="Y44" s="186"/>
      <c r="Z44" s="177"/>
      <c r="AA44" s="177"/>
      <c r="AB44" s="177"/>
      <c r="AC44" s="177"/>
      <c r="AD44" s="177"/>
      <c r="AF44" s="192"/>
      <c r="AG44" s="192"/>
    </row>
    <row r="45" spans="1:33" s="174" customFormat="1" ht="11.5" x14ac:dyDescent="0.25">
      <c r="O45" s="176"/>
      <c r="P45" s="176"/>
      <c r="Q45" s="176"/>
      <c r="R45" s="176"/>
      <c r="S45" s="176"/>
      <c r="T45" s="176"/>
      <c r="U45" s="176"/>
      <c r="V45" s="176"/>
      <c r="Y45" s="186"/>
      <c r="Z45" s="177"/>
      <c r="AA45" s="177"/>
      <c r="AB45" s="177"/>
      <c r="AC45" s="177"/>
      <c r="AD45" s="177"/>
      <c r="AF45" s="192"/>
      <c r="AG45" s="192"/>
    </row>
    <row r="46" spans="1:33" s="174" customFormat="1" ht="11.5" x14ac:dyDescent="0.25">
      <c r="O46" s="176"/>
      <c r="P46" s="176"/>
      <c r="Q46" s="176"/>
      <c r="R46" s="176"/>
      <c r="S46" s="176"/>
      <c r="T46" s="176"/>
      <c r="U46" s="176"/>
      <c r="V46" s="176"/>
      <c r="AF46" s="192"/>
      <c r="AG46" s="192"/>
    </row>
    <row r="47" spans="1:33" s="174" customFormat="1" ht="11.5" x14ac:dyDescent="0.25">
      <c r="O47" s="217"/>
      <c r="Q47" s="218"/>
      <c r="R47" s="218"/>
      <c r="S47" s="176"/>
      <c r="T47" s="176"/>
      <c r="U47" s="176"/>
      <c r="V47" s="176"/>
      <c r="AF47" s="192"/>
      <c r="AG47" s="192"/>
    </row>
    <row r="48" spans="1:33" s="174" customFormat="1" ht="11.5" x14ac:dyDescent="0.25">
      <c r="O48" s="217"/>
      <c r="Q48" s="218"/>
      <c r="R48" s="218"/>
      <c r="S48" s="218"/>
      <c r="T48" s="218"/>
      <c r="U48" s="218"/>
    </row>
    <row r="49" spans="15:22" s="174" customFormat="1" ht="11.5" x14ac:dyDescent="0.25">
      <c r="O49" s="217"/>
      <c r="Q49" s="218"/>
      <c r="R49" s="218"/>
      <c r="S49" s="218"/>
      <c r="T49" s="218"/>
      <c r="U49" s="218"/>
    </row>
    <row r="50" spans="15:22" s="174" customFormat="1" ht="11.5" x14ac:dyDescent="0.25">
      <c r="S50" s="218"/>
      <c r="T50" s="218"/>
      <c r="U50" s="218"/>
      <c r="V50" s="176"/>
    </row>
    <row r="51" spans="15:22" s="174" customFormat="1" ht="11.5" x14ac:dyDescent="0.25"/>
    <row r="52" spans="15:22" s="174" customFormat="1" ht="11.5" x14ac:dyDescent="0.25"/>
    <row r="53" spans="15:22" s="174" customFormat="1" ht="11.5" x14ac:dyDescent="0.25"/>
  </sheetData>
  <mergeCells count="8">
    <mergeCell ref="A28:A31"/>
    <mergeCell ref="A32:A35"/>
    <mergeCell ref="C3:M3"/>
    <mergeCell ref="A5:A9"/>
    <mergeCell ref="A10:A14"/>
    <mergeCell ref="A15:A19"/>
    <mergeCell ref="C22:M22"/>
    <mergeCell ref="A24:A2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66395-B781-4475-8E7E-379EC142A601}">
  <dimension ref="A1:T42"/>
  <sheetViews>
    <sheetView workbookViewId="0">
      <pane xSplit="2" ySplit="6" topLeftCell="C7" activePane="bottomRight" state="frozen"/>
      <selection pane="topRight" activeCell="C1" sqref="C1"/>
      <selection pane="bottomLeft" activeCell="A7" sqref="A7"/>
      <selection pane="bottomRight"/>
    </sheetView>
  </sheetViews>
  <sheetFormatPr defaultRowHeight="14" x14ac:dyDescent="0.35"/>
  <cols>
    <col min="1" max="1" width="2.1796875" customWidth="1"/>
    <col min="2" max="2" width="21.7265625" style="3" customWidth="1"/>
    <col min="4" max="10" width="8.81640625" style="3"/>
    <col min="13" max="19" width="8.81640625" style="3"/>
  </cols>
  <sheetData>
    <row r="1" spans="1:20" x14ac:dyDescent="0.35">
      <c r="A1" s="16" t="s">
        <v>40</v>
      </c>
      <c r="B1" s="16"/>
    </row>
    <row r="2" spans="1:20" x14ac:dyDescent="0.35">
      <c r="A2" s="16" t="s">
        <v>25</v>
      </c>
      <c r="B2" s="16"/>
    </row>
    <row r="3" spans="1:20" x14ac:dyDescent="0.35">
      <c r="A3" s="15" t="s">
        <v>26</v>
      </c>
      <c r="B3" s="15"/>
    </row>
    <row r="4" spans="1:20" ht="14.5" thickBot="1" x14ac:dyDescent="0.4"/>
    <row r="5" spans="1:20" ht="14.5" thickBot="1" x14ac:dyDescent="0.4">
      <c r="A5" s="2"/>
      <c r="B5" s="17"/>
      <c r="C5" s="247" t="s">
        <v>48</v>
      </c>
      <c r="D5" s="248"/>
      <c r="E5" s="248"/>
      <c r="F5" s="248"/>
      <c r="G5" s="248"/>
      <c r="H5" s="248"/>
      <c r="I5" s="248"/>
      <c r="J5" s="248"/>
      <c r="K5" s="249"/>
      <c r="L5" s="247" t="s">
        <v>47</v>
      </c>
      <c r="M5" s="248"/>
      <c r="N5" s="248"/>
      <c r="O5" s="248"/>
      <c r="P5" s="248"/>
      <c r="Q5" s="248"/>
      <c r="R5" s="248"/>
      <c r="S5" s="248"/>
      <c r="T5" s="248"/>
    </row>
    <row r="6" spans="1:20" ht="14.5" thickBot="1" x14ac:dyDescent="0.4">
      <c r="A6" s="19" t="s">
        <v>1</v>
      </c>
      <c r="B6" s="20" t="s">
        <v>49</v>
      </c>
      <c r="C6" s="21" t="s">
        <v>50</v>
      </c>
      <c r="D6" s="21" t="s">
        <v>51</v>
      </c>
      <c r="E6" s="21" t="s">
        <v>52</v>
      </c>
      <c r="F6" s="21" t="s">
        <v>53</v>
      </c>
      <c r="G6" s="21" t="s">
        <v>54</v>
      </c>
      <c r="H6" s="21" t="s">
        <v>55</v>
      </c>
      <c r="I6" s="21" t="s">
        <v>56</v>
      </c>
      <c r="J6" s="21" t="s">
        <v>57</v>
      </c>
      <c r="K6" s="21" t="s">
        <v>58</v>
      </c>
      <c r="L6" s="21" t="s">
        <v>50</v>
      </c>
      <c r="M6" s="21" t="s">
        <v>51</v>
      </c>
      <c r="N6" s="21" t="s">
        <v>52</v>
      </c>
      <c r="O6" s="21" t="s">
        <v>53</v>
      </c>
      <c r="P6" s="21" t="s">
        <v>54</v>
      </c>
      <c r="Q6" s="21" t="s">
        <v>55</v>
      </c>
      <c r="R6" s="21" t="s">
        <v>56</v>
      </c>
      <c r="S6" s="21" t="s">
        <v>57</v>
      </c>
      <c r="T6" s="21" t="s">
        <v>58</v>
      </c>
    </row>
    <row r="7" spans="1:20" s="18" customFormat="1" x14ac:dyDescent="0.35">
      <c r="A7" s="22" t="s">
        <v>41</v>
      </c>
      <c r="B7" s="23"/>
      <c r="C7" s="24">
        <v>294199.59691600408</v>
      </c>
      <c r="D7" s="24">
        <v>289922.07105000498</v>
      </c>
      <c r="E7" s="24">
        <v>288678.67872000474</v>
      </c>
      <c r="F7" s="24">
        <v>288024.5282850028</v>
      </c>
      <c r="G7" s="24">
        <v>287684.70542900113</v>
      </c>
      <c r="H7" s="24">
        <v>291160.60055100039</v>
      </c>
      <c r="I7" s="24">
        <v>294204.04082699976</v>
      </c>
      <c r="J7" s="24">
        <v>305837.85972400074</v>
      </c>
      <c r="K7" s="24">
        <v>326635.24086200184</v>
      </c>
      <c r="L7" s="24">
        <v>81.413840867456628</v>
      </c>
      <c r="M7" s="24">
        <v>82.067225560810826</v>
      </c>
      <c r="N7" s="24">
        <v>82.530619992053175</v>
      </c>
      <c r="O7" s="24">
        <v>82.962247378239766</v>
      </c>
      <c r="P7" s="24">
        <v>83.196961980384856</v>
      </c>
      <c r="Q7" s="24">
        <v>82.910034144603699</v>
      </c>
      <c r="R7" s="24">
        <v>83.464859730976656</v>
      </c>
      <c r="S7" s="24">
        <v>83.512332938843528</v>
      </c>
      <c r="T7" s="24">
        <v>83.075382277450558</v>
      </c>
    </row>
    <row r="8" spans="1:20" x14ac:dyDescent="0.35">
      <c r="A8" s="25"/>
      <c r="B8" s="26" t="s">
        <v>14</v>
      </c>
      <c r="C8" s="27">
        <v>271614.53161900328</v>
      </c>
      <c r="D8" s="27">
        <v>268162.76752800337</v>
      </c>
      <c r="E8" s="27">
        <v>266409.04211200256</v>
      </c>
      <c r="F8" s="27">
        <v>264410.49382200208</v>
      </c>
      <c r="G8" s="27">
        <v>263355.73270600103</v>
      </c>
      <c r="H8" s="27">
        <v>264901.85511500004</v>
      </c>
      <c r="I8" s="27">
        <v>267548.02435800136</v>
      </c>
      <c r="J8" s="27">
        <v>278390.59700799809</v>
      </c>
      <c r="K8" s="27">
        <v>302246.86800200166</v>
      </c>
      <c r="L8" s="27">
        <v>81.375547919008369</v>
      </c>
      <c r="M8" s="27">
        <v>81.984573035955094</v>
      </c>
      <c r="N8" s="27">
        <v>82.404404617360896</v>
      </c>
      <c r="O8" s="27">
        <v>82.82677885947983</v>
      </c>
      <c r="P8" s="27">
        <v>83.034187669142142</v>
      </c>
      <c r="Q8" s="27">
        <v>82.743772495433603</v>
      </c>
      <c r="R8" s="27">
        <v>83.334656348471739</v>
      </c>
      <c r="S8" s="27">
        <v>83.373226021406964</v>
      </c>
      <c r="T8" s="27">
        <v>82.927342359557045</v>
      </c>
    </row>
    <row r="9" spans="1:20" x14ac:dyDescent="0.35">
      <c r="A9" s="28"/>
      <c r="B9" s="29" t="s">
        <v>12</v>
      </c>
      <c r="C9" s="30">
        <v>22585.065297000117</v>
      </c>
      <c r="D9" s="30">
        <v>21759.303522000093</v>
      </c>
      <c r="E9" s="30">
        <v>22269.636608000066</v>
      </c>
      <c r="F9" s="30">
        <v>23614.034463000131</v>
      </c>
      <c r="G9" s="30">
        <v>24328.972722999999</v>
      </c>
      <c r="H9" s="30">
        <v>26258.745436000052</v>
      </c>
      <c r="I9" s="30">
        <v>26656.016469000089</v>
      </c>
      <c r="J9" s="30">
        <v>27447.262716000088</v>
      </c>
      <c r="K9" s="30">
        <v>24388.372860000127</v>
      </c>
      <c r="L9" s="30">
        <v>81.874362947890233</v>
      </c>
      <c r="M9" s="30">
        <v>83.08583949697757</v>
      </c>
      <c r="N9" s="30">
        <v>84.040519666837824</v>
      </c>
      <c r="O9" s="30">
        <v>84.479112190104814</v>
      </c>
      <c r="P9" s="30">
        <v>84.95895779053815</v>
      </c>
      <c r="Q9" s="30">
        <v>84.587304652716227</v>
      </c>
      <c r="R9" s="30">
        <v>84.771718833292866</v>
      </c>
      <c r="S9" s="30">
        <v>84.923258982515932</v>
      </c>
      <c r="T9" s="30">
        <v>84.91005168240622</v>
      </c>
    </row>
    <row r="10" spans="1:20" x14ac:dyDescent="0.35">
      <c r="A10" s="25" t="s">
        <v>42</v>
      </c>
      <c r="B10" s="26"/>
      <c r="C10" s="27">
        <v>126812.69609900257</v>
      </c>
      <c r="D10" s="27">
        <v>127836.17700000353</v>
      </c>
      <c r="E10" s="27">
        <v>129964.71217300229</v>
      </c>
      <c r="F10" s="27">
        <v>132428.09171100063</v>
      </c>
      <c r="G10" s="27">
        <v>134174.03693999979</v>
      </c>
      <c r="H10" s="27">
        <v>136223.47202599791</v>
      </c>
      <c r="I10" s="27">
        <v>137651.28020699671</v>
      </c>
      <c r="J10" s="27">
        <v>139521.29695899642</v>
      </c>
      <c r="K10" s="27">
        <v>146803.62523399704</v>
      </c>
      <c r="L10" s="27">
        <v>89.871355028906564</v>
      </c>
      <c r="M10" s="27">
        <v>90.111292725956076</v>
      </c>
      <c r="N10" s="27">
        <v>90.092730845981691</v>
      </c>
      <c r="O10" s="27">
        <v>90.195085088212835</v>
      </c>
      <c r="P10" s="27">
        <v>90.195261387936611</v>
      </c>
      <c r="Q10" s="27">
        <v>90.033625024641935</v>
      </c>
      <c r="R10" s="27">
        <v>90.811108436324602</v>
      </c>
      <c r="S10" s="27">
        <v>91.291888365627926</v>
      </c>
      <c r="T10" s="27">
        <v>90.603825203478934</v>
      </c>
    </row>
    <row r="11" spans="1:20" x14ac:dyDescent="0.35">
      <c r="A11" s="28"/>
      <c r="B11" s="29" t="s">
        <v>14</v>
      </c>
      <c r="C11" s="30">
        <v>125748.80978800227</v>
      </c>
      <c r="D11" s="30">
        <v>126545.21248500301</v>
      </c>
      <c r="E11" s="30">
        <v>128581.6877360019</v>
      </c>
      <c r="F11" s="30">
        <v>130849.4224040038</v>
      </c>
      <c r="G11" s="30">
        <v>132409.34930900039</v>
      </c>
      <c r="H11" s="30">
        <v>134436.44110299886</v>
      </c>
      <c r="I11" s="30">
        <v>135895.0391759999</v>
      </c>
      <c r="J11" s="30">
        <v>137764.18091899654</v>
      </c>
      <c r="K11" s="30">
        <v>145076.12586900344</v>
      </c>
      <c r="L11" s="30">
        <v>89.881701616166737</v>
      </c>
      <c r="M11" s="30">
        <v>90.112466071890111</v>
      </c>
      <c r="N11" s="30">
        <v>90.087081635822514</v>
      </c>
      <c r="O11" s="30">
        <v>90.180303816532941</v>
      </c>
      <c r="P11" s="30">
        <v>90.180345236898034</v>
      </c>
      <c r="Q11" s="30">
        <v>90.011645904896326</v>
      </c>
      <c r="R11" s="30">
        <v>90.7808070705197</v>
      </c>
      <c r="S11" s="30">
        <v>91.278485810978438</v>
      </c>
      <c r="T11" s="30">
        <v>90.586100374676576</v>
      </c>
    </row>
    <row r="12" spans="1:20" x14ac:dyDescent="0.35">
      <c r="A12" s="25"/>
      <c r="B12" s="26" t="s">
        <v>12</v>
      </c>
      <c r="C12" s="27">
        <v>1063.8863110000029</v>
      </c>
      <c r="D12" s="27">
        <v>1290.9645150000022</v>
      </c>
      <c r="E12" s="27">
        <v>1383.0244369999998</v>
      </c>
      <c r="F12" s="27">
        <v>1578.6693069999976</v>
      </c>
      <c r="G12" s="27">
        <v>1764.6876310000021</v>
      </c>
      <c r="H12" s="27">
        <v>1787.0309230000009</v>
      </c>
      <c r="I12" s="27">
        <v>1756.2410309999957</v>
      </c>
      <c r="J12" s="27">
        <v>1757.1160399999978</v>
      </c>
      <c r="K12" s="27">
        <v>1727.4993649999999</v>
      </c>
      <c r="L12" s="27">
        <v>88.648413235356287</v>
      </c>
      <c r="M12" s="27">
        <v>89.996276930600018</v>
      </c>
      <c r="N12" s="27">
        <v>90.617945699224862</v>
      </c>
      <c r="O12" s="27">
        <v>91.420244057885441</v>
      </c>
      <c r="P12" s="27">
        <v>91.314461079978429</v>
      </c>
      <c r="Q12" s="27">
        <v>91.687090893111531</v>
      </c>
      <c r="R12" s="27">
        <v>93.155778228330192</v>
      </c>
      <c r="S12" s="27">
        <v>92.342696577198637</v>
      </c>
      <c r="T12" s="27">
        <v>92.09236380780132</v>
      </c>
    </row>
    <row r="13" spans="1:20" x14ac:dyDescent="0.35">
      <c r="A13" s="28" t="s">
        <v>43</v>
      </c>
      <c r="B13" s="29"/>
      <c r="C13" s="30">
        <v>82553.437937000403</v>
      </c>
      <c r="D13" s="30">
        <v>84916.397551000584</v>
      </c>
      <c r="E13" s="30">
        <v>86324.315652001227</v>
      </c>
      <c r="F13" s="30">
        <v>87286.524195001577</v>
      </c>
      <c r="G13" s="30">
        <v>87335.748661001591</v>
      </c>
      <c r="H13" s="30">
        <v>88592.390556002196</v>
      </c>
      <c r="I13" s="30">
        <v>89026.839913002477</v>
      </c>
      <c r="J13" s="30">
        <v>92346.812090003004</v>
      </c>
      <c r="K13" s="30">
        <v>100601.75061000342</v>
      </c>
      <c r="L13" s="30">
        <v>85.142587746372612</v>
      </c>
      <c r="M13" s="30">
        <v>85.693223490132624</v>
      </c>
      <c r="N13" s="30">
        <v>86.075623967513167</v>
      </c>
      <c r="O13" s="30">
        <v>86.193879708625559</v>
      </c>
      <c r="P13" s="30">
        <v>86.723313375139895</v>
      </c>
      <c r="Q13" s="30">
        <v>86.749139721976078</v>
      </c>
      <c r="R13" s="30">
        <v>87.463037449403615</v>
      </c>
      <c r="S13" s="30">
        <v>88.275799479683698</v>
      </c>
      <c r="T13" s="30">
        <v>87.973305099670199</v>
      </c>
    </row>
    <row r="14" spans="1:20" x14ac:dyDescent="0.35">
      <c r="A14" s="25"/>
      <c r="B14" s="26" t="s">
        <v>14</v>
      </c>
      <c r="C14" s="27">
        <v>72887.990044000573</v>
      </c>
      <c r="D14" s="27">
        <v>75482.933233000585</v>
      </c>
      <c r="E14" s="27">
        <v>75926.863189000942</v>
      </c>
      <c r="F14" s="27">
        <v>75813.748716998845</v>
      </c>
      <c r="G14" s="27">
        <v>75142.40681400086</v>
      </c>
      <c r="H14" s="27">
        <v>74660.79597900121</v>
      </c>
      <c r="I14" s="27">
        <v>74472.264277001581</v>
      </c>
      <c r="J14" s="27">
        <v>76956.298448001733</v>
      </c>
      <c r="K14" s="27">
        <v>84706.603910998791</v>
      </c>
      <c r="L14" s="27">
        <v>85.312356163171856</v>
      </c>
      <c r="M14" s="27">
        <v>85.646536990842236</v>
      </c>
      <c r="N14" s="27">
        <v>85.911034110288426</v>
      </c>
      <c r="O14" s="27">
        <v>86.191340980162479</v>
      </c>
      <c r="P14" s="27">
        <v>86.620355614844541</v>
      </c>
      <c r="Q14" s="27">
        <v>86.612455017707617</v>
      </c>
      <c r="R14" s="27">
        <v>87.392669783433902</v>
      </c>
      <c r="S14" s="27">
        <v>88.269898678147896</v>
      </c>
      <c r="T14" s="27">
        <v>87.944874693292505</v>
      </c>
    </row>
    <row r="15" spans="1:20" x14ac:dyDescent="0.35">
      <c r="A15" s="28"/>
      <c r="B15" s="29" t="s">
        <v>12</v>
      </c>
      <c r="C15" s="30">
        <v>9665.4478930000787</v>
      </c>
      <c r="D15" s="30">
        <v>9433.4643180000567</v>
      </c>
      <c r="E15" s="30">
        <v>10397.452463000049</v>
      </c>
      <c r="F15" s="30">
        <v>11472.775478000092</v>
      </c>
      <c r="G15" s="30">
        <v>12193.341847000009</v>
      </c>
      <c r="H15" s="30">
        <v>13931.594577000033</v>
      </c>
      <c r="I15" s="30">
        <v>14554.575636000061</v>
      </c>
      <c r="J15" s="30">
        <v>15390.513642000087</v>
      </c>
      <c r="K15" s="30">
        <v>15895.146699000108</v>
      </c>
      <c r="L15" s="30">
        <v>83.862349229714724</v>
      </c>
      <c r="M15" s="30">
        <v>86.066790802217724</v>
      </c>
      <c r="N15" s="30">
        <v>87.277532955936792</v>
      </c>
      <c r="O15" s="30">
        <v>86.21065599109599</v>
      </c>
      <c r="P15" s="30">
        <v>87.357798490546827</v>
      </c>
      <c r="Q15" s="30">
        <v>87.481646597816635</v>
      </c>
      <c r="R15" s="30">
        <v>87.823091878194219</v>
      </c>
      <c r="S15" s="30">
        <v>88.30530491757213</v>
      </c>
      <c r="T15" s="30">
        <v>88.124813180619526</v>
      </c>
    </row>
    <row r="16" spans="1:20" x14ac:dyDescent="0.35">
      <c r="A16" s="25" t="s">
        <v>44</v>
      </c>
      <c r="B16" s="26"/>
      <c r="C16" s="27">
        <v>84833.462880001069</v>
      </c>
      <c r="D16" s="27">
        <v>77169.49649900083</v>
      </c>
      <c r="E16" s="27">
        <v>72389.650895001236</v>
      </c>
      <c r="F16" s="27">
        <v>68309.912379000598</v>
      </c>
      <c r="G16" s="27">
        <v>66174.919827999751</v>
      </c>
      <c r="H16" s="27">
        <v>66344.7379690003</v>
      </c>
      <c r="I16" s="27">
        <v>67525.920707000565</v>
      </c>
      <c r="J16" s="27">
        <v>73969.750675001342</v>
      </c>
      <c r="K16" s="27">
        <v>79229.865018001365</v>
      </c>
      <c r="L16" s="27">
        <v>65.142654942712994</v>
      </c>
      <c r="M16" s="27">
        <v>64.75171183802631</v>
      </c>
      <c r="N16" s="27">
        <v>64.726588797238222</v>
      </c>
      <c r="O16" s="27">
        <v>64.811018574089971</v>
      </c>
      <c r="P16" s="27">
        <v>64.353469225579644</v>
      </c>
      <c r="Q16" s="27">
        <v>63.156910328210216</v>
      </c>
      <c r="R16" s="27">
        <v>63.218328437838224</v>
      </c>
      <c r="S16" s="27">
        <v>62.891679245484035</v>
      </c>
      <c r="T16" s="27">
        <v>62.906948015785133</v>
      </c>
    </row>
    <row r="17" spans="1:20" x14ac:dyDescent="0.35">
      <c r="A17" s="28"/>
      <c r="B17" s="29" t="s">
        <v>14</v>
      </c>
      <c r="C17" s="30">
        <v>72977.731787000419</v>
      </c>
      <c r="D17" s="30">
        <v>66134.62180999975</v>
      </c>
      <c r="E17" s="30">
        <v>61900.491186999716</v>
      </c>
      <c r="F17" s="30">
        <v>57747.322700999466</v>
      </c>
      <c r="G17" s="30">
        <v>55803.976582999763</v>
      </c>
      <c r="H17" s="30">
        <v>55804.618032999999</v>
      </c>
      <c r="I17" s="30">
        <v>57180.7209049999</v>
      </c>
      <c r="J17" s="30">
        <v>63670.117640999779</v>
      </c>
      <c r="K17" s="30">
        <v>72464.138221999412</v>
      </c>
      <c r="L17" s="30">
        <v>62.786524799508605</v>
      </c>
      <c r="M17" s="30">
        <v>62.252673218863222</v>
      </c>
      <c r="N17" s="30">
        <v>62.144485332717146</v>
      </c>
      <c r="O17" s="30">
        <v>61.747281083855256</v>
      </c>
      <c r="P17" s="30">
        <v>61.249156588475543</v>
      </c>
      <c r="Q17" s="30">
        <v>60.0591632878279</v>
      </c>
      <c r="R17" s="30">
        <v>60.35305744148193</v>
      </c>
      <c r="S17" s="30">
        <v>60.350001052641268</v>
      </c>
      <c r="T17" s="30">
        <v>61.728979921297487</v>
      </c>
    </row>
    <row r="18" spans="1:20" x14ac:dyDescent="0.35">
      <c r="A18" s="25"/>
      <c r="B18" s="26" t="s">
        <v>12</v>
      </c>
      <c r="C18" s="27">
        <v>11855.731093000035</v>
      </c>
      <c r="D18" s="27">
        <v>11034.874689000029</v>
      </c>
      <c r="E18" s="27">
        <v>10489.159708000019</v>
      </c>
      <c r="F18" s="27">
        <v>10562.58967800004</v>
      </c>
      <c r="G18" s="27">
        <v>10370.943244999989</v>
      </c>
      <c r="H18" s="27">
        <v>10540.119936000016</v>
      </c>
      <c r="I18" s="27">
        <v>10345.199802000036</v>
      </c>
      <c r="J18" s="27">
        <v>10299.633034000004</v>
      </c>
      <c r="K18" s="27">
        <v>6765.7267960000172</v>
      </c>
      <c r="L18" s="27">
        <v>79.645770127879786</v>
      </c>
      <c r="M18" s="27">
        <v>79.729043128593119</v>
      </c>
      <c r="N18" s="27">
        <v>79.964556108169774</v>
      </c>
      <c r="O18" s="27">
        <v>81.560948554647197</v>
      </c>
      <c r="P18" s="27">
        <v>81.057156210930899</v>
      </c>
      <c r="Q18" s="27">
        <v>79.557918229553934</v>
      </c>
      <c r="R18" s="27">
        <v>79.055457183117511</v>
      </c>
      <c r="S18" s="27">
        <v>78.603787532233426</v>
      </c>
      <c r="T18" s="27">
        <v>75.523544191474755</v>
      </c>
    </row>
    <row r="19" spans="1:20" s="18" customFormat="1" x14ac:dyDescent="0.35">
      <c r="A19" s="31" t="s">
        <v>45</v>
      </c>
      <c r="B19" s="32"/>
      <c r="C19" s="33">
        <v>173590.46524999951</v>
      </c>
      <c r="D19" s="33">
        <v>170708.29669199931</v>
      </c>
      <c r="E19" s="33">
        <v>170007.70195299771</v>
      </c>
      <c r="F19" s="33">
        <v>169894.26126499803</v>
      </c>
      <c r="G19" s="33">
        <v>170318.1132800004</v>
      </c>
      <c r="H19" s="33">
        <v>173537.87786000059</v>
      </c>
      <c r="I19" s="33">
        <v>175814.51649999895</v>
      </c>
      <c r="J19" s="33">
        <v>183149.42208099816</v>
      </c>
      <c r="K19" s="33">
        <v>197364.16225999829</v>
      </c>
      <c r="L19" s="33">
        <v>83.65488841248991</v>
      </c>
      <c r="M19" s="33">
        <v>84.462024475037083</v>
      </c>
      <c r="N19" s="33">
        <v>85.077160233337636</v>
      </c>
      <c r="O19" s="33">
        <v>85.476745311041114</v>
      </c>
      <c r="P19" s="33">
        <v>85.517686401388573</v>
      </c>
      <c r="Q19" s="33">
        <v>84.968522041334964</v>
      </c>
      <c r="R19" s="33">
        <v>85.480992312064259</v>
      </c>
      <c r="S19" s="33">
        <v>85.464533032275298</v>
      </c>
      <c r="T19" s="33">
        <v>85.166437044439249</v>
      </c>
    </row>
    <row r="20" spans="1:20" x14ac:dyDescent="0.35">
      <c r="A20" s="25"/>
      <c r="B20" s="26" t="s">
        <v>14</v>
      </c>
      <c r="C20" s="27">
        <v>162075.27589099994</v>
      </c>
      <c r="D20" s="27">
        <v>159416.6607909984</v>
      </c>
      <c r="E20" s="27">
        <v>158369.32441199807</v>
      </c>
      <c r="F20" s="27">
        <v>157760.34899899841</v>
      </c>
      <c r="G20" s="27">
        <v>157658.73945100055</v>
      </c>
      <c r="H20" s="27">
        <v>159791.9710610006</v>
      </c>
      <c r="I20" s="27">
        <v>161828.03666799844</v>
      </c>
      <c r="J20" s="27">
        <v>168610.76069699856</v>
      </c>
      <c r="K20" s="27">
        <v>184445.98410999877</v>
      </c>
      <c r="L20" s="27">
        <v>83.649572246177755</v>
      </c>
      <c r="M20" s="27">
        <v>84.414222661478973</v>
      </c>
      <c r="N20" s="27">
        <v>85.017466081997938</v>
      </c>
      <c r="O20" s="27">
        <v>85.388928536857918</v>
      </c>
      <c r="P20" s="27">
        <v>85.430273091908418</v>
      </c>
      <c r="Q20" s="27">
        <v>84.860615398385264</v>
      </c>
      <c r="R20" s="27">
        <v>85.423680498065281</v>
      </c>
      <c r="S20" s="27">
        <v>85.410969266866331</v>
      </c>
      <c r="T20" s="27">
        <v>85.06393209004834</v>
      </c>
    </row>
    <row r="21" spans="1:20" x14ac:dyDescent="0.35">
      <c r="A21" s="28"/>
      <c r="B21" s="29" t="s">
        <v>12</v>
      </c>
      <c r="C21" s="30">
        <v>11515.189359000009</v>
      </c>
      <c r="D21" s="30">
        <v>11291.635900999991</v>
      </c>
      <c r="E21" s="30">
        <v>11638.377540999991</v>
      </c>
      <c r="F21" s="30">
        <v>12133.912265999985</v>
      </c>
      <c r="G21" s="30">
        <v>12659.373829</v>
      </c>
      <c r="H21" s="30">
        <v>13745.906798999993</v>
      </c>
      <c r="I21" s="30">
        <v>13986.479832000014</v>
      </c>
      <c r="J21" s="30">
        <v>14538.661384000017</v>
      </c>
      <c r="K21" s="30">
        <v>12918.178150000009</v>
      </c>
      <c r="L21" s="30">
        <v>83.729712985050057</v>
      </c>
      <c r="M21" s="30">
        <v>85.136896173354728</v>
      </c>
      <c r="N21" s="30">
        <v>85.889448920975425</v>
      </c>
      <c r="O21" s="30">
        <v>86.618504427095473</v>
      </c>
      <c r="P21" s="30">
        <v>86.60632414683046</v>
      </c>
      <c r="Q21" s="30">
        <v>86.222903830741572</v>
      </c>
      <c r="R21" s="30">
        <v>86.14410829612973</v>
      </c>
      <c r="S21" s="30">
        <v>86.085733773724073</v>
      </c>
      <c r="T21" s="30">
        <v>86.630004659720427</v>
      </c>
    </row>
    <row r="22" spans="1:20" x14ac:dyDescent="0.35">
      <c r="A22" s="25" t="s">
        <v>42</v>
      </c>
      <c r="B22" s="26"/>
      <c r="C22" s="27">
        <v>77233.407540000277</v>
      </c>
      <c r="D22" s="27">
        <v>77647.683052000531</v>
      </c>
      <c r="E22" s="27">
        <v>79361.754357998492</v>
      </c>
      <c r="F22" s="27">
        <v>81400.496849998919</v>
      </c>
      <c r="G22" s="27">
        <v>82919.36604900095</v>
      </c>
      <c r="H22" s="27">
        <v>84829.68052600084</v>
      </c>
      <c r="I22" s="27">
        <v>86079.534728999686</v>
      </c>
      <c r="J22" s="27">
        <v>87329.724021999078</v>
      </c>
      <c r="K22" s="27">
        <v>92250.645702999289</v>
      </c>
      <c r="L22" s="27">
        <v>92.271670083771866</v>
      </c>
      <c r="M22" s="27">
        <v>92.615143822005194</v>
      </c>
      <c r="N22" s="27">
        <v>92.749249637722471</v>
      </c>
      <c r="O22" s="27">
        <v>92.826994826505768</v>
      </c>
      <c r="P22" s="27">
        <v>92.674022159019927</v>
      </c>
      <c r="Q22" s="27">
        <v>92.323407539362208</v>
      </c>
      <c r="R22" s="27">
        <v>93.01167451521512</v>
      </c>
      <c r="S22" s="27">
        <v>93.426834425572153</v>
      </c>
      <c r="T22" s="27">
        <v>92.865507169962711</v>
      </c>
    </row>
    <row r="23" spans="1:20" x14ac:dyDescent="0.35">
      <c r="A23" s="28"/>
      <c r="B23" s="29" t="s">
        <v>14</v>
      </c>
      <c r="C23" s="30">
        <v>76563.101085000206</v>
      </c>
      <c r="D23" s="30">
        <v>76900.365015998905</v>
      </c>
      <c r="E23" s="30">
        <v>78538.004707998538</v>
      </c>
      <c r="F23" s="30">
        <v>80463.737282998933</v>
      </c>
      <c r="G23" s="30">
        <v>81862.583172000785</v>
      </c>
      <c r="H23" s="30">
        <v>83746.001012000706</v>
      </c>
      <c r="I23" s="30">
        <v>84997.828463998914</v>
      </c>
      <c r="J23" s="30">
        <v>86237.191101999095</v>
      </c>
      <c r="K23" s="30">
        <v>91193.429425999406</v>
      </c>
      <c r="L23" s="30">
        <v>92.284904867325039</v>
      </c>
      <c r="M23" s="30">
        <v>92.634029307378356</v>
      </c>
      <c r="N23" s="30">
        <v>92.762667709619876</v>
      </c>
      <c r="O23" s="30">
        <v>92.837915797571242</v>
      </c>
      <c r="P23" s="30">
        <v>92.673639237976062</v>
      </c>
      <c r="Q23" s="30">
        <v>92.320211192672815</v>
      </c>
      <c r="R23" s="30">
        <v>92.994362045965531</v>
      </c>
      <c r="S23" s="30">
        <v>93.428906913704495</v>
      </c>
      <c r="T23" s="30">
        <v>92.862320819263203</v>
      </c>
    </row>
    <row r="24" spans="1:20" x14ac:dyDescent="0.35">
      <c r="A24" s="25"/>
      <c r="B24" s="26" t="s">
        <v>12</v>
      </c>
      <c r="C24" s="27">
        <v>670.30645500000014</v>
      </c>
      <c r="D24" s="27">
        <v>747.31803600000114</v>
      </c>
      <c r="E24" s="27">
        <v>823.74965000000111</v>
      </c>
      <c r="F24" s="27">
        <v>936.75956700000017</v>
      </c>
      <c r="G24" s="27">
        <v>1056.7828770000019</v>
      </c>
      <c r="H24" s="27">
        <v>1083.6795140000024</v>
      </c>
      <c r="I24" s="27">
        <v>1081.7062650000009</v>
      </c>
      <c r="J24" s="27">
        <v>1092.532920000001</v>
      </c>
      <c r="K24" s="27">
        <v>1057.2162770000018</v>
      </c>
      <c r="L24" s="27">
        <v>90.759979328824997</v>
      </c>
      <c r="M24" s="27">
        <v>90.671793536596653</v>
      </c>
      <c r="N24" s="27">
        <v>91.469942758681512</v>
      </c>
      <c r="O24" s="27">
        <v>91.888928990152451</v>
      </c>
      <c r="P24" s="27">
        <v>92.703684738254736</v>
      </c>
      <c r="Q24" s="27">
        <v>92.570418993987502</v>
      </c>
      <c r="R24" s="27">
        <v>94.372045938839946</v>
      </c>
      <c r="S24" s="27">
        <v>93.263246169474556</v>
      </c>
      <c r="T24" s="27">
        <v>93.140355612953599</v>
      </c>
    </row>
    <row r="25" spans="1:20" x14ac:dyDescent="0.35">
      <c r="A25" s="28" t="s">
        <v>43</v>
      </c>
      <c r="B25" s="29"/>
      <c r="C25" s="30">
        <v>45518.916294999457</v>
      </c>
      <c r="D25" s="30">
        <v>47177.769461999262</v>
      </c>
      <c r="E25" s="30">
        <v>47774.944550999433</v>
      </c>
      <c r="F25" s="30">
        <v>47993.406384999471</v>
      </c>
      <c r="G25" s="30">
        <v>47821.951047999486</v>
      </c>
      <c r="H25" s="30">
        <v>48539.071095999789</v>
      </c>
      <c r="I25" s="30">
        <v>48743.325874999486</v>
      </c>
      <c r="J25" s="30">
        <v>50469.948741999375</v>
      </c>
      <c r="K25" s="30">
        <v>56030.833623999388</v>
      </c>
      <c r="L25" s="30">
        <v>87.897186319820705</v>
      </c>
      <c r="M25" s="30">
        <v>88.477745223195441</v>
      </c>
      <c r="N25" s="30">
        <v>88.861746254024339</v>
      </c>
      <c r="O25" s="30">
        <v>88.772555528711365</v>
      </c>
      <c r="P25" s="30">
        <v>89.175547488158983</v>
      </c>
      <c r="Q25" s="30">
        <v>88.846443410389838</v>
      </c>
      <c r="R25" s="30">
        <v>89.540976567394608</v>
      </c>
      <c r="S25" s="30">
        <v>90.443391505259825</v>
      </c>
      <c r="T25" s="30">
        <v>90.222457404639343</v>
      </c>
    </row>
    <row r="26" spans="1:20" x14ac:dyDescent="0.35">
      <c r="A26" s="25"/>
      <c r="B26" s="26" t="s">
        <v>14</v>
      </c>
      <c r="C26" s="27">
        <v>41021.060680999748</v>
      </c>
      <c r="D26" s="27">
        <v>42597.633988999587</v>
      </c>
      <c r="E26" s="27">
        <v>42735.66573399958</v>
      </c>
      <c r="F26" s="27">
        <v>42580.506094999648</v>
      </c>
      <c r="G26" s="27">
        <v>41999.955880999776</v>
      </c>
      <c r="H26" s="27">
        <v>41769.266269999978</v>
      </c>
      <c r="I26" s="27">
        <v>41625.596311999609</v>
      </c>
      <c r="J26" s="27">
        <v>42910.977594999538</v>
      </c>
      <c r="K26" s="27">
        <v>48036.434270999562</v>
      </c>
      <c r="L26" s="27">
        <v>87.950277412746118</v>
      </c>
      <c r="M26" s="27">
        <v>88.37831621425039</v>
      </c>
      <c r="N26" s="27">
        <v>88.73859265303372</v>
      </c>
      <c r="O26" s="27">
        <v>88.711991622760038</v>
      </c>
      <c r="P26" s="27">
        <v>89.081450718495063</v>
      </c>
      <c r="Q26" s="27">
        <v>88.685924623313355</v>
      </c>
      <c r="R26" s="27">
        <v>89.51363255910249</v>
      </c>
      <c r="S26" s="27">
        <v>90.500738606136025</v>
      </c>
      <c r="T26" s="27">
        <v>90.14783047579084</v>
      </c>
    </row>
    <row r="27" spans="1:20" x14ac:dyDescent="0.35">
      <c r="A27" s="28"/>
      <c r="B27" s="29" t="s">
        <v>12</v>
      </c>
      <c r="C27" s="30">
        <v>4497.8556139999964</v>
      </c>
      <c r="D27" s="30">
        <v>4580.1354729999912</v>
      </c>
      <c r="E27" s="30">
        <v>5039.2788169999994</v>
      </c>
      <c r="F27" s="30">
        <v>5412.9002899999923</v>
      </c>
      <c r="G27" s="30">
        <v>5821.9951670000028</v>
      </c>
      <c r="H27" s="30">
        <v>6769.8048260000023</v>
      </c>
      <c r="I27" s="30">
        <v>7117.7295630000226</v>
      </c>
      <c r="J27" s="30">
        <v>7558.971147000032</v>
      </c>
      <c r="K27" s="30">
        <v>7994.3993530000071</v>
      </c>
      <c r="L27" s="30">
        <v>87.412988263810462</v>
      </c>
      <c r="M27" s="30">
        <v>89.402486544906935</v>
      </c>
      <c r="N27" s="30">
        <v>89.906151875741557</v>
      </c>
      <c r="O27" s="30">
        <v>89.248980666499307</v>
      </c>
      <c r="P27" s="30">
        <v>89.854362921884132</v>
      </c>
      <c r="Q27" s="30">
        <v>89.836834142629328</v>
      </c>
      <c r="R27" s="30">
        <v>89.700888606851592</v>
      </c>
      <c r="S27" s="30">
        <v>90.117841888391965</v>
      </c>
      <c r="T27" s="30">
        <v>90.670872776974718</v>
      </c>
    </row>
    <row r="28" spans="1:20" x14ac:dyDescent="0.35">
      <c r="A28" s="25" t="s">
        <v>44</v>
      </c>
      <c r="B28" s="26"/>
      <c r="C28" s="27">
        <v>50838.141414999773</v>
      </c>
      <c r="D28" s="27">
        <v>45882.844177999526</v>
      </c>
      <c r="E28" s="27">
        <v>42871.003043999786</v>
      </c>
      <c r="F28" s="27">
        <v>40500.358029999647</v>
      </c>
      <c r="G28" s="27">
        <v>39576.796182999948</v>
      </c>
      <c r="H28" s="27">
        <v>40169.126237999968</v>
      </c>
      <c r="I28" s="27">
        <v>40991.655895999778</v>
      </c>
      <c r="J28" s="27">
        <v>45349.749316999711</v>
      </c>
      <c r="K28" s="27">
        <v>49082.68293299964</v>
      </c>
      <c r="L28" s="27">
        <v>66.765832480357972</v>
      </c>
      <c r="M28" s="27">
        <v>66.535420548132024</v>
      </c>
      <c r="N28" s="27">
        <v>66.657277190253353</v>
      </c>
      <c r="O28" s="27">
        <v>66.798117306952449</v>
      </c>
      <c r="P28" s="27">
        <v>66.104167567377033</v>
      </c>
      <c r="Q28" s="27">
        <v>64.750425104689896</v>
      </c>
      <c r="R28" s="27">
        <v>64.839358366100868</v>
      </c>
      <c r="S28" s="27">
        <v>64.59058489719834</v>
      </c>
      <c r="T28" s="27">
        <v>64.924323805634359</v>
      </c>
    </row>
    <row r="29" spans="1:20" x14ac:dyDescent="0.35">
      <c r="A29" s="28"/>
      <c r="B29" s="29" t="s">
        <v>14</v>
      </c>
      <c r="C29" s="30">
        <v>44491.114124999986</v>
      </c>
      <c r="D29" s="30">
        <v>39918.661785999895</v>
      </c>
      <c r="E29" s="30">
        <v>37095.653969999941</v>
      </c>
      <c r="F29" s="30">
        <v>34716.105620999857</v>
      </c>
      <c r="G29" s="30">
        <v>33796.200397999994</v>
      </c>
      <c r="H29" s="30">
        <v>34276.703778999909</v>
      </c>
      <c r="I29" s="30">
        <v>35204.611891999928</v>
      </c>
      <c r="J29" s="30">
        <v>39462.591999999917</v>
      </c>
      <c r="K29" s="30">
        <v>45216.120412999815</v>
      </c>
      <c r="L29" s="30">
        <v>64.824075324900292</v>
      </c>
      <c r="M29" s="30">
        <v>64.349242978953242</v>
      </c>
      <c r="N29" s="30">
        <v>64.3326304996733</v>
      </c>
      <c r="O29" s="30">
        <v>64.048082589390347</v>
      </c>
      <c r="P29" s="30">
        <v>63.347614271711109</v>
      </c>
      <c r="Q29" s="30">
        <v>61.973593309660998</v>
      </c>
      <c r="R29" s="30">
        <v>62.309146882738808</v>
      </c>
      <c r="S29" s="30">
        <v>62.354921676900197</v>
      </c>
      <c r="T29" s="30">
        <v>63.934871168080043</v>
      </c>
    </row>
    <row r="30" spans="1:20" x14ac:dyDescent="0.35">
      <c r="A30" s="25"/>
      <c r="B30" s="26" t="s">
        <v>12</v>
      </c>
      <c r="C30" s="27">
        <v>6347.0272900000127</v>
      </c>
      <c r="D30" s="27">
        <v>5964.1823919999997</v>
      </c>
      <c r="E30" s="27">
        <v>5775.3490739999897</v>
      </c>
      <c r="F30" s="27">
        <v>5784.2524089999915</v>
      </c>
      <c r="G30" s="27">
        <v>5780.5957849999968</v>
      </c>
      <c r="H30" s="27">
        <v>5892.4224589999876</v>
      </c>
      <c r="I30" s="27">
        <v>5787.0440039999903</v>
      </c>
      <c r="J30" s="27">
        <v>5887.1573169999847</v>
      </c>
      <c r="K30" s="27">
        <v>3866.5625200000013</v>
      </c>
      <c r="L30" s="27">
        <v>80.377076809275636</v>
      </c>
      <c r="M30" s="27">
        <v>81.16764962034064</v>
      </c>
      <c r="N30" s="27">
        <v>81.588719105077189</v>
      </c>
      <c r="O30" s="27">
        <v>83.303361021377853</v>
      </c>
      <c r="P30" s="27">
        <v>82.220331203976187</v>
      </c>
      <c r="Q30" s="27">
        <v>80.903482959010859</v>
      </c>
      <c r="R30" s="27">
        <v>80.231519409779438</v>
      </c>
      <c r="S30" s="27">
        <v>79.576606292831102</v>
      </c>
      <c r="T30" s="27">
        <v>76.495120701119177</v>
      </c>
    </row>
    <row r="31" spans="1:20" s="18" customFormat="1" x14ac:dyDescent="0.35">
      <c r="A31" s="31" t="s">
        <v>46</v>
      </c>
      <c r="B31" s="32"/>
      <c r="C31" s="33">
        <v>120609.13166599879</v>
      </c>
      <c r="D31" s="33">
        <v>119213.77435799752</v>
      </c>
      <c r="E31" s="33">
        <v>118670.97676699757</v>
      </c>
      <c r="F31" s="33">
        <v>118130.2670199975</v>
      </c>
      <c r="G31" s="33">
        <v>117366.59214899888</v>
      </c>
      <c r="H31" s="33">
        <v>117622.72269099878</v>
      </c>
      <c r="I31" s="33">
        <v>118389.52432699727</v>
      </c>
      <c r="J31" s="33">
        <v>122688.43764299764</v>
      </c>
      <c r="K31" s="33">
        <v>129271.07860199783</v>
      </c>
      <c r="L31" s="33">
        <v>78.188343091165294</v>
      </c>
      <c r="M31" s="33">
        <v>78.637990593894472</v>
      </c>
      <c r="N31" s="33">
        <v>78.882453724738966</v>
      </c>
      <c r="O31" s="33">
        <v>79.345911112169958</v>
      </c>
      <c r="P31" s="33">
        <v>79.829211434078815</v>
      </c>
      <c r="Q31" s="33">
        <v>79.872988129801399</v>
      </c>
      <c r="R31" s="33">
        <v>80.470799429118586</v>
      </c>
      <c r="S31" s="33">
        <v>80.598086692279551</v>
      </c>
      <c r="T31" s="33">
        <v>79.882871804194892</v>
      </c>
    </row>
    <row r="32" spans="1:20" x14ac:dyDescent="0.35">
      <c r="A32" s="25"/>
      <c r="B32" s="26" t="s">
        <v>14</v>
      </c>
      <c r="C32" s="27">
        <v>109539.25572799929</v>
      </c>
      <c r="D32" s="27">
        <v>108746.10673699852</v>
      </c>
      <c r="E32" s="27">
        <v>108039.71769999807</v>
      </c>
      <c r="F32" s="27">
        <v>106650.14482299816</v>
      </c>
      <c r="G32" s="27">
        <v>105696.99325499935</v>
      </c>
      <c r="H32" s="27">
        <v>105109.88405399934</v>
      </c>
      <c r="I32" s="27">
        <v>105719.98768999835</v>
      </c>
      <c r="J32" s="27">
        <v>109779.83631099827</v>
      </c>
      <c r="K32" s="27">
        <v>117800.88389199825</v>
      </c>
      <c r="L32" s="27">
        <v>78.010880907542898</v>
      </c>
      <c r="M32" s="27">
        <v>78.422821339140398</v>
      </c>
      <c r="N32" s="27">
        <v>78.574065297610815</v>
      </c>
      <c r="O32" s="27">
        <v>79.03676405958042</v>
      </c>
      <c r="P32" s="27">
        <v>79.460161618478793</v>
      </c>
      <c r="Q32" s="27">
        <v>79.525668861000767</v>
      </c>
      <c r="R32" s="27">
        <v>80.136938640902372</v>
      </c>
      <c r="S32" s="27">
        <v>80.243457839310864</v>
      </c>
      <c r="T32" s="27">
        <v>79.581990589184642</v>
      </c>
    </row>
    <row r="33" spans="1:20" x14ac:dyDescent="0.35">
      <c r="A33" s="28"/>
      <c r="B33" s="29" t="s">
        <v>12</v>
      </c>
      <c r="C33" s="30">
        <v>11069.87593799997</v>
      </c>
      <c r="D33" s="30">
        <v>10467.667620999975</v>
      </c>
      <c r="E33" s="30">
        <v>10631.259066999992</v>
      </c>
      <c r="F33" s="30">
        <v>11480.122196999981</v>
      </c>
      <c r="G33" s="30">
        <v>11669.598894000042</v>
      </c>
      <c r="H33" s="30">
        <v>12512.838636999983</v>
      </c>
      <c r="I33" s="30">
        <v>12669.536636999979</v>
      </c>
      <c r="J33" s="30">
        <v>12908.601332</v>
      </c>
      <c r="K33" s="30">
        <v>11470.194710000014</v>
      </c>
      <c r="L33" s="30">
        <v>79.944376819339666</v>
      </c>
      <c r="M33" s="30">
        <v>80.873332753307153</v>
      </c>
      <c r="N33" s="30">
        <v>82.016437987458517</v>
      </c>
      <c r="O33" s="30">
        <v>82.217882103809856</v>
      </c>
      <c r="P33" s="30">
        <v>83.171867529161744</v>
      </c>
      <c r="Q33" s="30">
        <v>82.790526598280138</v>
      </c>
      <c r="R33" s="30">
        <v>83.256675458497028</v>
      </c>
      <c r="S33" s="30">
        <v>83.613990307921625</v>
      </c>
      <c r="T33" s="30">
        <v>82.972973931564525</v>
      </c>
    </row>
    <row r="34" spans="1:20" x14ac:dyDescent="0.35">
      <c r="A34" s="25" t="s">
        <v>42</v>
      </c>
      <c r="B34" s="26"/>
      <c r="C34" s="27">
        <v>49579.288558999484</v>
      </c>
      <c r="D34" s="27">
        <v>50188.493947999043</v>
      </c>
      <c r="E34" s="27">
        <v>50602.957814998561</v>
      </c>
      <c r="F34" s="27">
        <v>51027.594860998659</v>
      </c>
      <c r="G34" s="27">
        <v>51254.670890999601</v>
      </c>
      <c r="H34" s="27">
        <v>51393.791499999417</v>
      </c>
      <c r="I34" s="27">
        <v>51571.745477998455</v>
      </c>
      <c r="J34" s="27">
        <v>52191.572936998899</v>
      </c>
      <c r="K34" s="27">
        <v>54552.979530998935</v>
      </c>
      <c r="L34" s="27">
        <v>86.132202728726327</v>
      </c>
      <c r="M34" s="27">
        <v>86.23753161018108</v>
      </c>
      <c r="N34" s="27">
        <v>85.926452808086935</v>
      </c>
      <c r="O34" s="27">
        <v>85.996596781154466</v>
      </c>
      <c r="P34" s="27">
        <v>86.18514351667605</v>
      </c>
      <c r="Q34" s="27">
        <v>86.254150626494251</v>
      </c>
      <c r="R34" s="27">
        <v>87.13809519126508</v>
      </c>
      <c r="S34" s="27">
        <v>87.719582728431007</v>
      </c>
      <c r="T34" s="27">
        <v>86.779256434237951</v>
      </c>
    </row>
    <row r="35" spans="1:20" x14ac:dyDescent="0.35">
      <c r="A35" s="28"/>
      <c r="B35" s="29" t="s">
        <v>14</v>
      </c>
      <c r="C35" s="30">
        <v>49185.708702999516</v>
      </c>
      <c r="D35" s="30">
        <v>49644.847468999185</v>
      </c>
      <c r="E35" s="30">
        <v>50043.683027998704</v>
      </c>
      <c r="F35" s="30">
        <v>50385.685120998758</v>
      </c>
      <c r="G35" s="30">
        <v>50546.76613699962</v>
      </c>
      <c r="H35" s="30">
        <v>50690.440090999575</v>
      </c>
      <c r="I35" s="30">
        <v>50897.210711998952</v>
      </c>
      <c r="J35" s="30">
        <v>51526.989816999012</v>
      </c>
      <c r="K35" s="30">
        <v>53882.696442999062</v>
      </c>
      <c r="L35" s="30">
        <v>86.140844804340546</v>
      </c>
      <c r="M35" s="30">
        <v>86.206539412720048</v>
      </c>
      <c r="N35" s="30">
        <v>85.888046334150786</v>
      </c>
      <c r="O35" s="30">
        <v>85.936213620505711</v>
      </c>
      <c r="P35" s="30">
        <v>86.142352242797472</v>
      </c>
      <c r="Q35" s="30">
        <v>86.197650394510902</v>
      </c>
      <c r="R35" s="30">
        <v>87.084192590738994</v>
      </c>
      <c r="S35" s="30">
        <v>87.67947340516146</v>
      </c>
      <c r="T35" s="30">
        <v>86.733725453336504</v>
      </c>
    </row>
    <row r="36" spans="1:20" x14ac:dyDescent="0.35">
      <c r="A36" s="25"/>
      <c r="B36" s="26" t="s">
        <v>12</v>
      </c>
      <c r="C36" s="27">
        <v>393.57985600000001</v>
      </c>
      <c r="D36" s="27">
        <v>543.64647900000057</v>
      </c>
      <c r="E36" s="27">
        <v>559.2747870000012</v>
      </c>
      <c r="F36" s="27">
        <v>641.90974000000165</v>
      </c>
      <c r="G36" s="27">
        <v>707.90475400000196</v>
      </c>
      <c r="H36" s="27">
        <v>703.35140900000158</v>
      </c>
      <c r="I36" s="27">
        <v>674.53476600000113</v>
      </c>
      <c r="J36" s="27">
        <v>664.58312000000092</v>
      </c>
      <c r="K36" s="27">
        <v>670.28308800000059</v>
      </c>
      <c r="L36" s="27">
        <v>85.052201790502593</v>
      </c>
      <c r="M36" s="27">
        <v>89.067684982010221</v>
      </c>
      <c r="N36" s="27">
        <v>89.363048650685741</v>
      </c>
      <c r="O36" s="27">
        <v>90.736277034406626</v>
      </c>
      <c r="P36" s="27">
        <v>89.240583533466207</v>
      </c>
      <c r="Q36" s="27">
        <v>90.326114637414321</v>
      </c>
      <c r="R36" s="27">
        <v>91.205331092480634</v>
      </c>
      <c r="S36" s="27">
        <v>90.829370848952678</v>
      </c>
      <c r="T36" s="27">
        <v>90.43939953881538</v>
      </c>
    </row>
    <row r="37" spans="1:20" x14ac:dyDescent="0.35">
      <c r="A37" s="28" t="s">
        <v>43</v>
      </c>
      <c r="B37" s="29"/>
      <c r="C37" s="30">
        <v>37034.521641999447</v>
      </c>
      <c r="D37" s="30">
        <v>37738.628088998783</v>
      </c>
      <c r="E37" s="30">
        <v>38549.371100999233</v>
      </c>
      <c r="F37" s="30">
        <v>39293.117809999108</v>
      </c>
      <c r="G37" s="30">
        <v>39513.797612999399</v>
      </c>
      <c r="H37" s="30">
        <v>40053.319459999555</v>
      </c>
      <c r="I37" s="30">
        <v>40283.514037999113</v>
      </c>
      <c r="J37" s="30">
        <v>41876.863347999075</v>
      </c>
      <c r="K37" s="30">
        <v>44570.916985999291</v>
      </c>
      <c r="L37" s="30">
        <v>81.756926575887462</v>
      </c>
      <c r="M37" s="30">
        <v>82.212240448719697</v>
      </c>
      <c r="N37" s="30">
        <v>82.622731379429609</v>
      </c>
      <c r="O37" s="30">
        <v>83.04423306651934</v>
      </c>
      <c r="P37" s="30">
        <v>83.755473612960373</v>
      </c>
      <c r="Q37" s="30">
        <v>84.207498374546219</v>
      </c>
      <c r="R37" s="30">
        <v>84.948716988667968</v>
      </c>
      <c r="S37" s="30">
        <v>85.663420001434389</v>
      </c>
      <c r="T37" s="30">
        <v>85.145858703769377</v>
      </c>
    </row>
    <row r="38" spans="1:20" x14ac:dyDescent="0.35">
      <c r="A38" s="25"/>
      <c r="B38" s="26" t="s">
        <v>14</v>
      </c>
      <c r="C38" s="27">
        <v>31866.929362999887</v>
      </c>
      <c r="D38" s="27">
        <v>32885.2992439995</v>
      </c>
      <c r="E38" s="27">
        <v>33191.197454999507</v>
      </c>
      <c r="F38" s="27">
        <v>33233.242621999467</v>
      </c>
      <c r="G38" s="27">
        <v>33142.450932999825</v>
      </c>
      <c r="H38" s="27">
        <v>32891.529708999842</v>
      </c>
      <c r="I38" s="27">
        <v>32846.667964999462</v>
      </c>
      <c r="J38" s="27">
        <v>34045.320852999415</v>
      </c>
      <c r="K38" s="27">
        <v>36670.169639999454</v>
      </c>
      <c r="L38" s="27">
        <v>81.91666257695671</v>
      </c>
      <c r="M38" s="27">
        <v>82.107954883565654</v>
      </c>
      <c r="N38" s="27">
        <v>82.270382190765716</v>
      </c>
      <c r="O38" s="27">
        <v>82.961725944661566</v>
      </c>
      <c r="P38" s="27">
        <v>83.501519111744486</v>
      </c>
      <c r="Q38" s="27">
        <v>83.97933625353582</v>
      </c>
      <c r="R38" s="27">
        <v>84.704837325465064</v>
      </c>
      <c r="S38" s="27">
        <v>85.458131311323442</v>
      </c>
      <c r="T38" s="27">
        <v>85.059092007071754</v>
      </c>
    </row>
    <row r="39" spans="1:20" x14ac:dyDescent="0.35">
      <c r="A39" s="28"/>
      <c r="B39" s="29" t="s">
        <v>12</v>
      </c>
      <c r="C39" s="30">
        <v>5167.5922789999786</v>
      </c>
      <c r="D39" s="30">
        <v>4853.3288449999864</v>
      </c>
      <c r="E39" s="30">
        <v>5358.1736459999893</v>
      </c>
      <c r="F39" s="30">
        <v>6059.8751879999882</v>
      </c>
      <c r="G39" s="30">
        <v>6371.3466800000406</v>
      </c>
      <c r="H39" s="30">
        <v>7161.7897509999902</v>
      </c>
      <c r="I39" s="30">
        <v>7436.8460729999788</v>
      </c>
      <c r="J39" s="30">
        <v>7831.5424950000015</v>
      </c>
      <c r="K39" s="30">
        <v>7900.7473460000128</v>
      </c>
      <c r="L39" s="30">
        <v>80.771884492841195</v>
      </c>
      <c r="M39" s="30">
        <v>82.918861023265038</v>
      </c>
      <c r="N39" s="30">
        <v>84.805357823944931</v>
      </c>
      <c r="O39" s="30">
        <v>83.496714200814765</v>
      </c>
      <c r="P39" s="30">
        <v>85.076493331154524</v>
      </c>
      <c r="Q39" s="30">
        <v>85.25536510096228</v>
      </c>
      <c r="R39" s="30">
        <v>86.025871772026264</v>
      </c>
      <c r="S39" s="30">
        <v>86.555852025750653</v>
      </c>
      <c r="T39" s="30">
        <v>85.548573706248561</v>
      </c>
    </row>
    <row r="40" spans="1:20" x14ac:dyDescent="0.35">
      <c r="A40" s="25" t="s">
        <v>44</v>
      </c>
      <c r="B40" s="26"/>
      <c r="C40" s="27">
        <v>33995.321464999863</v>
      </c>
      <c r="D40" s="27">
        <v>31286.652320999703</v>
      </c>
      <c r="E40" s="27">
        <v>29518.647850999783</v>
      </c>
      <c r="F40" s="27">
        <v>27809.554348999718</v>
      </c>
      <c r="G40" s="27">
        <v>26598.123644999876</v>
      </c>
      <c r="H40" s="27">
        <v>26175.611730999794</v>
      </c>
      <c r="I40" s="27">
        <v>26534.264810999714</v>
      </c>
      <c r="J40" s="27">
        <v>28620.001357999656</v>
      </c>
      <c r="K40" s="27">
        <v>30147.182084999589</v>
      </c>
      <c r="L40" s="27">
        <v>62.715281832409076</v>
      </c>
      <c r="M40" s="27">
        <v>62.135847795914842</v>
      </c>
      <c r="N40" s="27">
        <v>61.922580009587236</v>
      </c>
      <c r="O40" s="27">
        <v>61.917113511399315</v>
      </c>
      <c r="P40" s="27">
        <v>61.7485098541623</v>
      </c>
      <c r="Q40" s="27">
        <v>60.711500575183841</v>
      </c>
      <c r="R40" s="27">
        <v>60.714068323994887</v>
      </c>
      <c r="S40" s="27">
        <v>60.199682677958592</v>
      </c>
      <c r="T40" s="27">
        <v>59.622454759648406</v>
      </c>
    </row>
    <row r="41" spans="1:20" x14ac:dyDescent="0.35">
      <c r="A41" s="28"/>
      <c r="B41" s="29" t="s">
        <v>14</v>
      </c>
      <c r="C41" s="30">
        <v>28486.617661999891</v>
      </c>
      <c r="D41" s="30">
        <v>26215.96002399984</v>
      </c>
      <c r="E41" s="30">
        <v>24804.837216999873</v>
      </c>
      <c r="F41" s="30">
        <v>23031.217079999948</v>
      </c>
      <c r="G41" s="30">
        <v>22007.776184999915</v>
      </c>
      <c r="H41" s="30">
        <v>21527.914253999912</v>
      </c>
      <c r="I41" s="30">
        <v>21976.10901299995</v>
      </c>
      <c r="J41" s="30">
        <v>24207.525640999844</v>
      </c>
      <c r="K41" s="30">
        <v>27248.01780899975</v>
      </c>
      <c r="L41" s="30">
        <v>59.604227271728661</v>
      </c>
      <c r="M41" s="30">
        <v>59.060256878316508</v>
      </c>
      <c r="N41" s="30">
        <v>58.87211247901206</v>
      </c>
      <c r="O41" s="30">
        <v>58.279167878996873</v>
      </c>
      <c r="P41" s="30">
        <v>58.026663966177971</v>
      </c>
      <c r="Q41" s="30">
        <v>57.011011479449515</v>
      </c>
      <c r="R41" s="30">
        <v>57.219501379999414</v>
      </c>
      <c r="S41" s="30">
        <v>57.081622212075601</v>
      </c>
      <c r="T41" s="30">
        <v>58.068462487272768</v>
      </c>
    </row>
    <row r="42" spans="1:20" ht="14.5" thickBot="1" x14ac:dyDescent="0.4">
      <c r="A42" s="34"/>
      <c r="B42" s="35" t="s">
        <v>12</v>
      </c>
      <c r="C42" s="36">
        <v>5508.7038029999931</v>
      </c>
      <c r="D42" s="36">
        <v>5070.6922969999896</v>
      </c>
      <c r="E42" s="36">
        <v>4713.8106340000022</v>
      </c>
      <c r="F42" s="36">
        <v>4778.3372689999924</v>
      </c>
      <c r="G42" s="36">
        <v>4590.347459999999</v>
      </c>
      <c r="H42" s="36">
        <v>4647.6974769999924</v>
      </c>
      <c r="I42" s="36">
        <v>4558.1557979999989</v>
      </c>
      <c r="J42" s="36">
        <v>4412.4757169999993</v>
      </c>
      <c r="K42" s="36">
        <v>2899.1642760000018</v>
      </c>
      <c r="L42" s="36">
        <v>78.80317200858191</v>
      </c>
      <c r="M42" s="36">
        <v>78.036944495005812</v>
      </c>
      <c r="N42" s="36">
        <v>77.97463564073395</v>
      </c>
      <c r="O42" s="36">
        <v>79.451730862220984</v>
      </c>
      <c r="P42" s="36">
        <v>79.592377232736112</v>
      </c>
      <c r="Q42" s="36">
        <v>77.851990537158613</v>
      </c>
      <c r="R42" s="36">
        <v>77.562326154090115</v>
      </c>
      <c r="S42" s="36">
        <v>77.305845639317781</v>
      </c>
      <c r="T42" s="36">
        <v>74.227770320155372</v>
      </c>
    </row>
  </sheetData>
  <mergeCells count="2">
    <mergeCell ref="C5:K5"/>
    <mergeCell ref="L5:T5"/>
  </mergeCells>
  <phoneticPr fontId="9" type="noConversion"/>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9DA05-F685-42DD-A98C-EEB956EB9191}">
  <dimension ref="A1:AH54"/>
  <sheetViews>
    <sheetView workbookViewId="0"/>
  </sheetViews>
  <sheetFormatPr defaultColWidth="9.1796875" defaultRowHeight="12.5" x14ac:dyDescent="0.25"/>
  <cols>
    <col min="1" max="1" width="9.1796875" style="213"/>
    <col min="2" max="2" width="26" style="213" customWidth="1"/>
    <col min="3" max="27" width="9.1796875" style="213"/>
    <col min="28" max="28" width="13.26953125" style="213" bestFit="1" customWidth="1"/>
    <col min="29" max="16384" width="9.1796875" style="213"/>
  </cols>
  <sheetData>
    <row r="1" spans="1:33" s="174" customFormat="1" ht="14" x14ac:dyDescent="0.3">
      <c r="A1" s="18" t="s">
        <v>434</v>
      </c>
      <c r="C1" s="3"/>
      <c r="P1" s="229"/>
    </row>
    <row r="2" spans="1:33" s="174" customFormat="1" ht="12" thickBot="1" x14ac:dyDescent="0.3">
      <c r="A2" s="200"/>
      <c r="B2" s="214"/>
      <c r="C2" s="176"/>
      <c r="D2" s="177"/>
      <c r="E2" s="178"/>
      <c r="F2" s="176"/>
      <c r="G2" s="176"/>
      <c r="H2" s="176"/>
      <c r="I2" s="176"/>
      <c r="J2" s="176"/>
      <c r="K2" s="176"/>
      <c r="L2" s="176"/>
      <c r="M2" s="176"/>
      <c r="P2" s="175"/>
      <c r="Q2" s="176"/>
      <c r="R2" s="177"/>
      <c r="S2" s="178"/>
      <c r="T2" s="176"/>
      <c r="U2" s="176"/>
      <c r="V2" s="176"/>
      <c r="W2" s="176"/>
      <c r="X2" s="176"/>
      <c r="Y2" s="176"/>
    </row>
    <row r="3" spans="1:33" s="174" customFormat="1" ht="14.5" thickBot="1" x14ac:dyDescent="0.3">
      <c r="A3" s="215"/>
      <c r="B3" s="204"/>
      <c r="C3" s="258"/>
      <c r="D3" s="259"/>
      <c r="E3" s="259"/>
      <c r="F3" s="259"/>
      <c r="G3" s="259"/>
      <c r="H3" s="259"/>
      <c r="I3" s="259"/>
      <c r="J3" s="259"/>
      <c r="K3" s="259"/>
      <c r="L3" s="259"/>
      <c r="M3" s="260"/>
      <c r="P3" s="180"/>
      <c r="Q3" s="176"/>
      <c r="R3" s="176"/>
      <c r="S3" s="176"/>
      <c r="T3" s="185"/>
      <c r="U3" s="176"/>
      <c r="V3" s="176"/>
      <c r="W3" s="176"/>
      <c r="X3" s="176"/>
      <c r="Y3" s="176"/>
      <c r="Z3" s="180"/>
      <c r="AA3" s="180"/>
      <c r="AB3" s="176"/>
      <c r="AC3" s="176"/>
      <c r="AD3" s="176"/>
      <c r="AE3" s="176"/>
      <c r="AF3" s="176"/>
    </row>
    <row r="4" spans="1:33" s="174" customFormat="1" ht="14.5" thickBot="1" x14ac:dyDescent="0.3">
      <c r="A4" s="215"/>
      <c r="B4" s="131"/>
      <c r="C4" s="183" t="s">
        <v>435</v>
      </c>
      <c r="D4" s="183" t="s">
        <v>386</v>
      </c>
      <c r="E4" s="184" t="s">
        <v>387</v>
      </c>
      <c r="F4" s="184" t="s">
        <v>388</v>
      </c>
      <c r="G4" s="184" t="s">
        <v>389</v>
      </c>
      <c r="H4" s="183" t="s">
        <v>390</v>
      </c>
      <c r="I4" s="183" t="s">
        <v>391</v>
      </c>
      <c r="J4" s="183" t="s">
        <v>50</v>
      </c>
      <c r="K4" s="183" t="s">
        <v>51</v>
      </c>
      <c r="L4" s="183" t="s">
        <v>52</v>
      </c>
      <c r="M4" s="183" t="s">
        <v>53</v>
      </c>
      <c r="P4" s="176"/>
      <c r="Q4" s="176"/>
      <c r="R4" s="176"/>
      <c r="S4" s="176"/>
      <c r="T4" s="185"/>
      <c r="V4" s="176"/>
      <c r="W4" s="176"/>
      <c r="X4" s="176"/>
      <c r="Y4" s="176"/>
      <c r="Z4" s="176"/>
      <c r="AA4" s="176"/>
      <c r="AB4" s="176"/>
      <c r="AC4" s="176"/>
      <c r="AD4" s="176"/>
      <c r="AE4" s="185"/>
      <c r="AF4" s="176"/>
    </row>
    <row r="5" spans="1:33" s="174" customFormat="1" ht="14.5" thickBot="1" x14ac:dyDescent="0.3">
      <c r="A5" s="264" t="s">
        <v>289</v>
      </c>
      <c r="B5" s="77" t="s">
        <v>357</v>
      </c>
      <c r="C5" s="77">
        <v>2169</v>
      </c>
      <c r="D5" s="77">
        <v>2475</v>
      </c>
      <c r="E5" s="77">
        <v>2922</v>
      </c>
      <c r="F5" s="77">
        <v>2979</v>
      </c>
      <c r="G5" s="77">
        <v>3070</v>
      </c>
      <c r="H5" s="77">
        <v>2711</v>
      </c>
      <c r="I5" s="77">
        <v>2598</v>
      </c>
      <c r="J5" s="77">
        <v>2603</v>
      </c>
      <c r="K5" s="77">
        <v>2407</v>
      </c>
      <c r="L5" s="77">
        <v>2509</v>
      </c>
      <c r="M5" s="77">
        <v>2585</v>
      </c>
      <c r="P5" s="186"/>
      <c r="Q5" s="199"/>
      <c r="R5" s="199"/>
      <c r="S5" s="199"/>
      <c r="T5" s="230"/>
      <c r="U5" s="230"/>
      <c r="V5" s="192"/>
      <c r="W5" s="231"/>
      <c r="X5" s="231"/>
      <c r="Y5" s="231"/>
      <c r="Z5" s="186"/>
      <c r="AA5" s="189"/>
      <c r="AB5" s="190"/>
      <c r="AC5" s="190"/>
      <c r="AD5" s="190"/>
      <c r="AE5" s="191"/>
      <c r="AF5" s="192"/>
      <c r="AG5" s="237"/>
    </row>
    <row r="6" spans="1:33" s="174" customFormat="1" ht="14.5" thickBot="1" x14ac:dyDescent="0.3">
      <c r="A6" s="264"/>
      <c r="B6" s="83" t="s">
        <v>392</v>
      </c>
      <c r="C6" s="83">
        <v>1584</v>
      </c>
      <c r="D6" s="83">
        <v>1836</v>
      </c>
      <c r="E6" s="83">
        <v>2061</v>
      </c>
      <c r="F6" s="83">
        <v>2085</v>
      </c>
      <c r="G6" s="83">
        <v>2254</v>
      </c>
      <c r="H6" s="83">
        <v>1979</v>
      </c>
      <c r="I6" s="83">
        <v>1864</v>
      </c>
      <c r="J6" s="83">
        <v>1881</v>
      </c>
      <c r="K6" s="83">
        <v>1714</v>
      </c>
      <c r="L6" s="83">
        <v>1832</v>
      </c>
      <c r="M6" s="83">
        <v>1889</v>
      </c>
      <c r="P6" s="186"/>
      <c r="Q6" s="199"/>
      <c r="R6" s="199"/>
      <c r="S6" s="199"/>
      <c r="T6" s="230"/>
      <c r="U6" s="230"/>
      <c r="V6" s="192"/>
      <c r="W6" s="231"/>
      <c r="X6" s="231"/>
      <c r="Y6" s="231"/>
      <c r="Z6" s="186"/>
      <c r="AA6" s="189"/>
      <c r="AB6" s="190"/>
      <c r="AC6" s="190"/>
      <c r="AD6" s="190"/>
      <c r="AE6" s="191"/>
      <c r="AF6" s="192"/>
      <c r="AG6" s="237"/>
    </row>
    <row r="7" spans="1:33" s="174" customFormat="1" ht="14.5" thickBot="1" x14ac:dyDescent="0.3">
      <c r="A7" s="264"/>
      <c r="B7" s="77" t="s">
        <v>323</v>
      </c>
      <c r="C7" s="77">
        <v>81</v>
      </c>
      <c r="D7" s="77">
        <v>92</v>
      </c>
      <c r="E7" s="77">
        <v>164</v>
      </c>
      <c r="F7" s="77">
        <v>157</v>
      </c>
      <c r="G7" s="77">
        <v>141</v>
      </c>
      <c r="H7" s="77">
        <v>159</v>
      </c>
      <c r="I7" s="77">
        <v>204</v>
      </c>
      <c r="J7" s="77">
        <v>190</v>
      </c>
      <c r="K7" s="77">
        <v>161</v>
      </c>
      <c r="L7" s="77">
        <v>168</v>
      </c>
      <c r="M7" s="77">
        <v>176</v>
      </c>
      <c r="P7" s="186"/>
      <c r="Q7" s="199"/>
      <c r="R7" s="199"/>
      <c r="S7" s="199"/>
      <c r="T7" s="230"/>
      <c r="U7" s="230"/>
      <c r="V7" s="192"/>
      <c r="W7" s="231"/>
      <c r="X7" s="231"/>
      <c r="Y7" s="231"/>
      <c r="Z7" s="186"/>
      <c r="AA7" s="189"/>
      <c r="AB7" s="190"/>
      <c r="AC7" s="190"/>
      <c r="AD7" s="190"/>
      <c r="AE7" s="191"/>
      <c r="AF7" s="192"/>
      <c r="AG7" s="237"/>
    </row>
    <row r="8" spans="1:33" s="174" customFormat="1" ht="14.5" thickBot="1" x14ac:dyDescent="0.3">
      <c r="A8" s="264"/>
      <c r="B8" s="83" t="s">
        <v>393</v>
      </c>
      <c r="C8" s="83">
        <v>115</v>
      </c>
      <c r="D8" s="83">
        <v>105</v>
      </c>
      <c r="E8" s="83">
        <v>147</v>
      </c>
      <c r="F8" s="83">
        <v>147</v>
      </c>
      <c r="G8" s="83">
        <v>142</v>
      </c>
      <c r="H8" s="83">
        <v>140</v>
      </c>
      <c r="I8" s="83">
        <v>121</v>
      </c>
      <c r="J8" s="83">
        <v>125</v>
      </c>
      <c r="K8" s="83">
        <v>133</v>
      </c>
      <c r="L8" s="83">
        <v>144</v>
      </c>
      <c r="M8" s="83">
        <v>133</v>
      </c>
      <c r="P8" s="186"/>
      <c r="Q8" s="199"/>
      <c r="R8" s="199"/>
      <c r="S8" s="199"/>
      <c r="T8" s="230"/>
      <c r="U8" s="230"/>
      <c r="V8" s="192"/>
      <c r="W8" s="231"/>
      <c r="X8" s="231"/>
      <c r="Y8" s="231"/>
      <c r="Z8" s="186"/>
      <c r="AA8" s="189"/>
      <c r="AB8" s="190"/>
      <c r="AC8" s="190"/>
      <c r="AD8" s="190"/>
      <c r="AE8" s="191"/>
      <c r="AF8" s="192"/>
      <c r="AG8" s="237"/>
    </row>
    <row r="9" spans="1:33" s="174" customFormat="1" ht="14.5" thickBot="1" x14ac:dyDescent="0.3">
      <c r="A9" s="266"/>
      <c r="B9" s="77" t="s">
        <v>117</v>
      </c>
      <c r="C9" s="77">
        <v>389</v>
      </c>
      <c r="D9" s="77">
        <v>442</v>
      </c>
      <c r="E9" s="77">
        <v>550</v>
      </c>
      <c r="F9" s="77">
        <v>590</v>
      </c>
      <c r="G9" s="77">
        <v>533</v>
      </c>
      <c r="H9" s="77">
        <v>433</v>
      </c>
      <c r="I9" s="77">
        <v>409</v>
      </c>
      <c r="J9" s="77">
        <v>407</v>
      </c>
      <c r="K9" s="77">
        <v>399</v>
      </c>
      <c r="L9" s="77">
        <v>365</v>
      </c>
      <c r="M9" s="77">
        <v>387</v>
      </c>
      <c r="P9" s="186"/>
      <c r="Q9" s="199"/>
      <c r="R9" s="199"/>
      <c r="S9" s="199"/>
      <c r="T9" s="230"/>
      <c r="U9" s="230"/>
      <c r="V9" s="192"/>
      <c r="W9" s="231"/>
      <c r="X9" s="231"/>
      <c r="Y9" s="231"/>
      <c r="Z9" s="186"/>
      <c r="AA9" s="189"/>
      <c r="AB9" s="190"/>
      <c r="AC9" s="190"/>
      <c r="AD9" s="190"/>
      <c r="AE9" s="191"/>
      <c r="AF9" s="192"/>
      <c r="AG9" s="237"/>
    </row>
    <row r="10" spans="1:33" s="174" customFormat="1" ht="14.5" thickBot="1" x14ac:dyDescent="0.3">
      <c r="A10" s="267" t="s">
        <v>310</v>
      </c>
      <c r="B10" s="77" t="s">
        <v>357</v>
      </c>
      <c r="C10" s="77">
        <v>1810</v>
      </c>
      <c r="D10" s="77">
        <v>2087</v>
      </c>
      <c r="E10" s="77">
        <v>2506</v>
      </c>
      <c r="F10" s="77">
        <v>2511</v>
      </c>
      <c r="G10" s="77">
        <v>2540</v>
      </c>
      <c r="H10" s="77">
        <v>2290</v>
      </c>
      <c r="I10" s="77">
        <v>2164</v>
      </c>
      <c r="J10" s="77">
        <v>2181</v>
      </c>
      <c r="K10" s="77">
        <v>2013</v>
      </c>
      <c r="L10" s="77">
        <v>2080</v>
      </c>
      <c r="M10" s="77">
        <v>2094</v>
      </c>
      <c r="P10" s="186"/>
      <c r="Q10" s="199"/>
      <c r="R10" s="199"/>
      <c r="S10" s="199"/>
      <c r="T10" s="230"/>
      <c r="U10" s="230"/>
      <c r="V10" s="192"/>
      <c r="W10" s="231"/>
      <c r="X10" s="231"/>
      <c r="Y10" s="231"/>
      <c r="Z10" s="186"/>
      <c r="AA10" s="189"/>
      <c r="AB10" s="190"/>
      <c r="AC10" s="190"/>
      <c r="AD10" s="190"/>
      <c r="AE10" s="191"/>
      <c r="AF10" s="192"/>
      <c r="AG10" s="237"/>
    </row>
    <row r="11" spans="1:33" s="174" customFormat="1" ht="14.5" thickBot="1" x14ac:dyDescent="0.3">
      <c r="A11" s="264"/>
      <c r="B11" s="83" t="s">
        <v>392</v>
      </c>
      <c r="C11" s="83">
        <v>1391</v>
      </c>
      <c r="D11" s="83">
        <v>1594</v>
      </c>
      <c r="E11" s="83">
        <v>1802</v>
      </c>
      <c r="F11" s="83">
        <v>1823</v>
      </c>
      <c r="G11" s="83">
        <v>1935</v>
      </c>
      <c r="H11" s="83">
        <v>1719</v>
      </c>
      <c r="I11" s="83">
        <v>1619</v>
      </c>
      <c r="J11" s="83">
        <v>1637</v>
      </c>
      <c r="K11" s="83">
        <v>1501</v>
      </c>
      <c r="L11" s="83">
        <v>1584</v>
      </c>
      <c r="M11" s="83">
        <v>1604</v>
      </c>
      <c r="P11" s="186"/>
      <c r="Q11" s="199"/>
      <c r="R11" s="199"/>
      <c r="S11" s="199"/>
      <c r="T11" s="230"/>
      <c r="U11" s="230"/>
      <c r="V11" s="192"/>
      <c r="W11" s="231"/>
      <c r="X11" s="231"/>
      <c r="Y11" s="231"/>
      <c r="Z11" s="186"/>
      <c r="AA11" s="189"/>
      <c r="AB11" s="190"/>
      <c r="AC11" s="190"/>
      <c r="AD11" s="190"/>
      <c r="AE11" s="191"/>
      <c r="AF11" s="192"/>
      <c r="AG11" s="237"/>
    </row>
    <row r="12" spans="1:33" s="174" customFormat="1" ht="14.5" thickBot="1" x14ac:dyDescent="0.3">
      <c r="A12" s="264"/>
      <c r="B12" s="77" t="s">
        <v>323</v>
      </c>
      <c r="C12" s="77">
        <v>70</v>
      </c>
      <c r="D12" s="77">
        <v>77</v>
      </c>
      <c r="E12" s="77">
        <v>142</v>
      </c>
      <c r="F12" s="77">
        <v>125</v>
      </c>
      <c r="G12" s="77">
        <v>121</v>
      </c>
      <c r="H12" s="77">
        <v>137</v>
      </c>
      <c r="I12" s="77">
        <v>167</v>
      </c>
      <c r="J12" s="77">
        <v>152</v>
      </c>
      <c r="K12" s="77">
        <v>138</v>
      </c>
      <c r="L12" s="77">
        <v>139</v>
      </c>
      <c r="M12" s="77">
        <v>142</v>
      </c>
      <c r="P12" s="186"/>
      <c r="Q12" s="199"/>
      <c r="R12" s="199"/>
      <c r="S12" s="199"/>
      <c r="T12" s="230"/>
      <c r="U12" s="230"/>
      <c r="V12" s="192"/>
      <c r="W12" s="231"/>
      <c r="X12" s="231"/>
      <c r="Y12" s="231"/>
      <c r="Z12" s="186"/>
      <c r="AA12" s="189"/>
      <c r="AB12" s="190"/>
      <c r="AC12" s="190"/>
      <c r="AD12" s="190"/>
      <c r="AE12" s="191"/>
      <c r="AF12" s="192"/>
      <c r="AG12" s="237"/>
    </row>
    <row r="13" spans="1:33" s="174" customFormat="1" ht="14.5" thickBot="1" x14ac:dyDescent="0.3">
      <c r="A13" s="264"/>
      <c r="B13" s="83" t="s">
        <v>393</v>
      </c>
      <c r="C13" s="83">
        <v>79</v>
      </c>
      <c r="D13" s="83">
        <v>85</v>
      </c>
      <c r="E13" s="83">
        <v>121</v>
      </c>
      <c r="F13" s="83">
        <v>114</v>
      </c>
      <c r="G13" s="83">
        <v>103</v>
      </c>
      <c r="H13" s="83">
        <v>119</v>
      </c>
      <c r="I13" s="83">
        <v>93</v>
      </c>
      <c r="J13" s="83">
        <v>97</v>
      </c>
      <c r="K13" s="83">
        <v>92</v>
      </c>
      <c r="L13" s="83">
        <v>101</v>
      </c>
      <c r="M13" s="83">
        <v>96</v>
      </c>
      <c r="P13" s="186"/>
      <c r="Q13" s="199"/>
      <c r="R13" s="199"/>
      <c r="S13" s="199"/>
      <c r="T13" s="230"/>
      <c r="U13" s="230"/>
      <c r="V13" s="192"/>
      <c r="W13" s="231"/>
      <c r="X13" s="231"/>
      <c r="Y13" s="231"/>
      <c r="Z13" s="186"/>
      <c r="AA13" s="189"/>
      <c r="AB13" s="190"/>
      <c r="AC13" s="190"/>
      <c r="AD13" s="190"/>
      <c r="AE13" s="191"/>
      <c r="AF13" s="192"/>
      <c r="AG13" s="237"/>
    </row>
    <row r="14" spans="1:33" s="174" customFormat="1" ht="14.5" thickBot="1" x14ac:dyDescent="0.3">
      <c r="A14" s="266"/>
      <c r="B14" s="77" t="s">
        <v>117</v>
      </c>
      <c r="C14" s="77">
        <v>270</v>
      </c>
      <c r="D14" s="77">
        <v>331</v>
      </c>
      <c r="E14" s="77">
        <v>441</v>
      </c>
      <c r="F14" s="77">
        <v>449</v>
      </c>
      <c r="G14" s="77">
        <v>381</v>
      </c>
      <c r="H14" s="77">
        <v>315</v>
      </c>
      <c r="I14" s="77">
        <v>285</v>
      </c>
      <c r="J14" s="77">
        <v>295</v>
      </c>
      <c r="K14" s="77">
        <v>282</v>
      </c>
      <c r="L14" s="77">
        <v>256</v>
      </c>
      <c r="M14" s="77">
        <v>252</v>
      </c>
      <c r="P14" s="186"/>
      <c r="Q14" s="199"/>
      <c r="R14" s="199"/>
      <c r="S14" s="199"/>
      <c r="T14" s="230"/>
      <c r="U14" s="230"/>
      <c r="V14" s="192"/>
      <c r="W14" s="186"/>
      <c r="X14" s="176"/>
      <c r="Y14" s="176"/>
      <c r="Z14" s="186"/>
      <c r="AA14" s="177"/>
      <c r="AB14" s="177"/>
      <c r="AC14" s="177"/>
      <c r="AD14" s="177"/>
      <c r="AE14" s="196"/>
      <c r="AF14" s="176"/>
      <c r="AG14" s="237"/>
    </row>
    <row r="15" spans="1:33" s="174" customFormat="1" ht="14.5" thickBot="1" x14ac:dyDescent="0.3">
      <c r="A15" s="267" t="s">
        <v>287</v>
      </c>
      <c r="B15" s="77" t="s">
        <v>357</v>
      </c>
      <c r="C15" s="77">
        <v>359</v>
      </c>
      <c r="D15" s="77">
        <v>388</v>
      </c>
      <c r="E15" s="77">
        <v>416</v>
      </c>
      <c r="F15" s="77">
        <v>468</v>
      </c>
      <c r="G15" s="77">
        <v>530</v>
      </c>
      <c r="H15" s="77">
        <v>421</v>
      </c>
      <c r="I15" s="77">
        <v>434</v>
      </c>
      <c r="J15" s="77">
        <v>422</v>
      </c>
      <c r="K15" s="77">
        <v>394</v>
      </c>
      <c r="L15" s="77">
        <v>429</v>
      </c>
      <c r="M15" s="77">
        <v>491</v>
      </c>
      <c r="P15" s="186"/>
      <c r="Q15" s="199"/>
      <c r="R15" s="199"/>
      <c r="S15" s="199"/>
      <c r="T15" s="230"/>
      <c r="U15" s="230"/>
      <c r="V15" s="192"/>
      <c r="W15" s="176"/>
      <c r="X15" s="176"/>
      <c r="Y15" s="176"/>
      <c r="Z15" s="186"/>
      <c r="AA15" s="177"/>
      <c r="AB15" s="177"/>
      <c r="AC15" s="177"/>
      <c r="AD15" s="177"/>
      <c r="AE15" s="196"/>
      <c r="AF15" s="176"/>
      <c r="AG15" s="237"/>
    </row>
    <row r="16" spans="1:33" s="174" customFormat="1" ht="14.5" thickBot="1" x14ac:dyDescent="0.3">
      <c r="A16" s="264"/>
      <c r="B16" s="83" t="s">
        <v>392</v>
      </c>
      <c r="C16" s="83">
        <v>193</v>
      </c>
      <c r="D16" s="83">
        <v>242</v>
      </c>
      <c r="E16" s="83">
        <v>259</v>
      </c>
      <c r="F16" s="83">
        <v>262</v>
      </c>
      <c r="G16" s="83">
        <v>319</v>
      </c>
      <c r="H16" s="83">
        <v>260</v>
      </c>
      <c r="I16" s="83">
        <v>245</v>
      </c>
      <c r="J16" s="83">
        <v>244</v>
      </c>
      <c r="K16" s="83">
        <v>213</v>
      </c>
      <c r="L16" s="83">
        <v>248</v>
      </c>
      <c r="M16" s="83">
        <v>285</v>
      </c>
      <c r="P16" s="186"/>
      <c r="Q16" s="199"/>
      <c r="R16" s="199"/>
      <c r="S16" s="199"/>
      <c r="T16" s="230"/>
      <c r="U16" s="230"/>
      <c r="V16" s="192"/>
      <c r="W16" s="176"/>
      <c r="X16" s="176"/>
      <c r="Y16" s="176"/>
      <c r="Z16" s="186"/>
      <c r="AA16" s="177"/>
      <c r="AB16" s="177"/>
      <c r="AC16" s="177"/>
      <c r="AD16" s="177"/>
      <c r="AE16" s="196"/>
      <c r="AF16" s="176"/>
      <c r="AG16" s="237"/>
    </row>
    <row r="17" spans="1:33" s="174" customFormat="1" ht="14.5" thickBot="1" x14ac:dyDescent="0.3">
      <c r="A17" s="264"/>
      <c r="B17" s="77" t="s">
        <v>323</v>
      </c>
      <c r="C17" s="77">
        <v>11</v>
      </c>
      <c r="D17" s="77">
        <v>15</v>
      </c>
      <c r="E17" s="77">
        <v>22</v>
      </c>
      <c r="F17" s="77">
        <v>32</v>
      </c>
      <c r="G17" s="77">
        <v>20</v>
      </c>
      <c r="H17" s="77">
        <v>22</v>
      </c>
      <c r="I17" s="77">
        <v>37</v>
      </c>
      <c r="J17" s="77">
        <v>38</v>
      </c>
      <c r="K17" s="77">
        <v>23</v>
      </c>
      <c r="L17" s="77">
        <v>29</v>
      </c>
      <c r="M17" s="77">
        <v>34</v>
      </c>
      <c r="P17" s="186"/>
      <c r="Q17" s="199"/>
      <c r="R17" s="199"/>
      <c r="S17" s="199"/>
      <c r="T17" s="230"/>
      <c r="U17" s="230"/>
      <c r="V17" s="192"/>
      <c r="W17" s="176"/>
      <c r="X17" s="176"/>
      <c r="Y17" s="176"/>
      <c r="Z17" s="186"/>
      <c r="AA17" s="177"/>
      <c r="AB17" s="177"/>
      <c r="AC17" s="177"/>
      <c r="AD17" s="177"/>
      <c r="AE17" s="196"/>
      <c r="AF17" s="176"/>
      <c r="AG17" s="237"/>
    </row>
    <row r="18" spans="1:33" s="174" customFormat="1" ht="14.5" thickBot="1" x14ac:dyDescent="0.3">
      <c r="A18" s="264"/>
      <c r="B18" s="83" t="s">
        <v>393</v>
      </c>
      <c r="C18" s="83">
        <v>36</v>
      </c>
      <c r="D18" s="83">
        <v>20</v>
      </c>
      <c r="E18" s="83">
        <v>26</v>
      </c>
      <c r="F18" s="83">
        <v>33</v>
      </c>
      <c r="G18" s="83">
        <v>39</v>
      </c>
      <c r="H18" s="83">
        <v>21</v>
      </c>
      <c r="I18" s="83">
        <v>28</v>
      </c>
      <c r="J18" s="83">
        <v>28</v>
      </c>
      <c r="K18" s="83">
        <v>41</v>
      </c>
      <c r="L18" s="83">
        <v>43</v>
      </c>
      <c r="M18" s="83">
        <v>37</v>
      </c>
      <c r="P18" s="180"/>
      <c r="Q18" s="176"/>
      <c r="R18" s="176"/>
      <c r="S18" s="176"/>
      <c r="T18" s="233"/>
      <c r="U18" s="185"/>
      <c r="V18" s="192"/>
      <c r="W18" s="231"/>
      <c r="X18" s="231"/>
      <c r="Y18" s="231"/>
      <c r="Z18" s="180"/>
      <c r="AA18" s="195"/>
      <c r="AB18" s="177"/>
      <c r="AC18" s="177"/>
      <c r="AD18" s="177"/>
      <c r="AE18" s="196"/>
      <c r="AF18" s="176"/>
    </row>
    <row r="19" spans="1:33" s="174" customFormat="1" ht="14.5" thickBot="1" x14ac:dyDescent="0.3">
      <c r="A19" s="266"/>
      <c r="B19" s="77" t="s">
        <v>117</v>
      </c>
      <c r="C19" s="77">
        <v>119</v>
      </c>
      <c r="D19" s="77">
        <v>111</v>
      </c>
      <c r="E19" s="77">
        <v>109</v>
      </c>
      <c r="F19" s="77">
        <v>141</v>
      </c>
      <c r="G19" s="77">
        <v>152</v>
      </c>
      <c r="H19" s="77">
        <v>118</v>
      </c>
      <c r="I19" s="77">
        <v>124</v>
      </c>
      <c r="J19" s="77">
        <v>112</v>
      </c>
      <c r="K19" s="77">
        <v>117</v>
      </c>
      <c r="L19" s="77">
        <v>109</v>
      </c>
      <c r="M19" s="77">
        <v>135</v>
      </c>
      <c r="P19" s="176"/>
      <c r="Q19" s="176"/>
      <c r="R19" s="176"/>
      <c r="S19" s="176"/>
      <c r="T19" s="185"/>
      <c r="U19" s="185"/>
      <c r="V19" s="192"/>
      <c r="W19" s="231"/>
      <c r="X19" s="231"/>
      <c r="Y19" s="231"/>
      <c r="Z19" s="176"/>
      <c r="AA19" s="177"/>
      <c r="AB19" s="176"/>
      <c r="AC19" s="177"/>
      <c r="AD19" s="177"/>
      <c r="AE19" s="196"/>
      <c r="AF19" s="176"/>
    </row>
    <row r="20" spans="1:33" s="174" customFormat="1" ht="11.5" x14ac:dyDescent="0.25">
      <c r="P20" s="186"/>
      <c r="Q20" s="199"/>
      <c r="R20" s="199"/>
      <c r="S20" s="199"/>
      <c r="T20" s="230"/>
      <c r="U20" s="230"/>
      <c r="V20" s="192"/>
      <c r="W20" s="231"/>
      <c r="X20" s="231"/>
      <c r="Y20" s="231"/>
      <c r="Z20" s="186"/>
      <c r="AA20" s="189"/>
      <c r="AB20" s="190"/>
      <c r="AC20" s="190"/>
      <c r="AD20" s="190"/>
      <c r="AE20" s="191"/>
      <c r="AF20" s="176"/>
    </row>
    <row r="21" spans="1:33" s="174" customFormat="1" ht="12" thickBot="1" x14ac:dyDescent="0.3">
      <c r="A21" s="200"/>
      <c r="P21" s="186"/>
      <c r="Q21" s="199"/>
      <c r="R21" s="199"/>
      <c r="S21" s="199"/>
      <c r="T21" s="230"/>
      <c r="U21" s="230"/>
      <c r="V21" s="192"/>
      <c r="W21" s="231"/>
      <c r="X21" s="231"/>
      <c r="Y21" s="231"/>
      <c r="Z21" s="186"/>
      <c r="AA21" s="189"/>
      <c r="AB21" s="190"/>
      <c r="AC21" s="190"/>
      <c r="AD21" s="190"/>
      <c r="AE21" s="191"/>
      <c r="AF21" s="176"/>
    </row>
    <row r="22" spans="1:33" s="174" customFormat="1" ht="14.5" thickBot="1" x14ac:dyDescent="0.3">
      <c r="A22" s="203"/>
      <c r="B22" s="67"/>
      <c r="C22" s="258"/>
      <c r="D22" s="259"/>
      <c r="E22" s="259"/>
      <c r="F22" s="259"/>
      <c r="G22" s="259"/>
      <c r="H22" s="259"/>
      <c r="I22" s="259"/>
      <c r="J22" s="259"/>
      <c r="K22" s="259"/>
      <c r="L22" s="259"/>
      <c r="M22" s="260"/>
      <c r="P22" s="186"/>
      <c r="Q22" s="199"/>
      <c r="R22" s="199"/>
      <c r="S22" s="199"/>
      <c r="T22" s="230"/>
      <c r="U22" s="230"/>
      <c r="V22" s="192"/>
      <c r="W22" s="231"/>
      <c r="X22" s="231"/>
      <c r="Y22" s="231"/>
      <c r="Z22" s="186"/>
      <c r="AA22" s="189"/>
      <c r="AB22" s="190"/>
      <c r="AC22" s="190"/>
      <c r="AD22" s="190"/>
      <c r="AE22" s="191"/>
      <c r="AF22" s="176"/>
    </row>
    <row r="23" spans="1:33" s="174" customFormat="1" ht="14.5" thickBot="1" x14ac:dyDescent="0.3">
      <c r="B23" s="131"/>
      <c r="C23" s="183" t="s">
        <v>423</v>
      </c>
      <c r="D23" s="183" t="s">
        <v>394</v>
      </c>
      <c r="E23" s="183" t="s">
        <v>395</v>
      </c>
      <c r="F23" s="183" t="s">
        <v>396</v>
      </c>
      <c r="G23" s="183" t="s">
        <v>397</v>
      </c>
      <c r="H23" s="183" t="s">
        <v>398</v>
      </c>
      <c r="I23" s="183" t="s">
        <v>399</v>
      </c>
      <c r="J23" s="183" t="s">
        <v>400</v>
      </c>
      <c r="K23" s="183" t="s">
        <v>401</v>
      </c>
      <c r="L23" s="183" t="s">
        <v>402</v>
      </c>
      <c r="M23" s="183" t="s">
        <v>403</v>
      </c>
      <c r="P23" s="186"/>
      <c r="Q23" s="199"/>
      <c r="R23" s="199"/>
      <c r="S23" s="199"/>
      <c r="T23" s="230"/>
      <c r="U23" s="230"/>
      <c r="V23" s="192"/>
      <c r="W23" s="231"/>
      <c r="X23" s="231"/>
      <c r="Y23" s="231"/>
      <c r="Z23" s="186"/>
      <c r="AA23" s="189"/>
      <c r="AB23" s="190"/>
      <c r="AC23" s="190"/>
      <c r="AD23" s="190"/>
      <c r="AE23" s="191"/>
      <c r="AF23" s="176"/>
    </row>
    <row r="24" spans="1:33" s="174" customFormat="1" ht="14.5" thickBot="1" x14ac:dyDescent="0.3">
      <c r="A24" s="263" t="s">
        <v>290</v>
      </c>
      <c r="B24" s="77" t="s">
        <v>342</v>
      </c>
      <c r="C24" s="206">
        <f>C6/$C$5*100</f>
        <v>73.029045643153523</v>
      </c>
      <c r="D24" s="206">
        <f>D6/$D$5*100</f>
        <v>74.181818181818187</v>
      </c>
      <c r="E24" s="206">
        <f>E6/$E$5*100</f>
        <v>70.533880903490768</v>
      </c>
      <c r="F24" s="206">
        <f>F6/$F$5*100</f>
        <v>69.98992950654582</v>
      </c>
      <c r="G24" s="206">
        <f>G6/$G$5*100</f>
        <v>73.420195439739416</v>
      </c>
      <c r="H24" s="206">
        <f>H6/$H$5*100</f>
        <v>72.998893397270379</v>
      </c>
      <c r="I24" s="206">
        <f>I6/$I$5*100</f>
        <v>71.74749807544265</v>
      </c>
      <c r="J24" s="206">
        <f>J6/$J$5*100</f>
        <v>72.262773722627742</v>
      </c>
      <c r="K24" s="206">
        <f>K6/$K$5*100</f>
        <v>71.208973826339843</v>
      </c>
      <c r="L24" s="206">
        <f>L6/$L$5*100</f>
        <v>73.0171383021124</v>
      </c>
      <c r="M24" s="206">
        <f>M6/$M$5*100</f>
        <v>73.07543520309477</v>
      </c>
      <c r="P24" s="186"/>
      <c r="Q24" s="199"/>
      <c r="R24" s="199"/>
      <c r="S24" s="199"/>
      <c r="T24" s="230"/>
      <c r="U24" s="230"/>
      <c r="V24" s="192"/>
      <c r="W24" s="231"/>
      <c r="X24" s="231"/>
      <c r="Y24" s="231"/>
      <c r="Z24" s="186"/>
      <c r="AA24" s="189"/>
      <c r="AB24" s="190"/>
      <c r="AC24" s="190"/>
      <c r="AD24" s="190"/>
      <c r="AE24" s="191"/>
      <c r="AF24" s="176"/>
    </row>
    <row r="25" spans="1:33" s="174" customFormat="1" ht="14.5" thickBot="1" x14ac:dyDescent="0.3">
      <c r="A25" s="264"/>
      <c r="B25" s="83" t="s">
        <v>323</v>
      </c>
      <c r="C25" s="207">
        <f t="shared" ref="C25:C27" si="0">C7/$C$5*100</f>
        <v>3.7344398340248963</v>
      </c>
      <c r="D25" s="207">
        <f t="shared" ref="D25:D27" si="1">D7/$D$5*100</f>
        <v>3.7171717171717176</v>
      </c>
      <c r="E25" s="207">
        <f t="shared" ref="E25:E27" si="2">E7/$E$5*100</f>
        <v>5.6125941136208075</v>
      </c>
      <c r="F25" s="207">
        <f t="shared" ref="F25:F27" si="3">F7/$F$5*100</f>
        <v>5.270224907687143</v>
      </c>
      <c r="G25" s="207">
        <f t="shared" ref="G25:G27" si="4">G7/$G$5*100</f>
        <v>4.5928338762214986</v>
      </c>
      <c r="H25" s="207">
        <f t="shared" ref="H25:H27" si="5">H7/$H$5*100</f>
        <v>5.8649944669863521</v>
      </c>
      <c r="I25" s="207">
        <f t="shared" ref="I25:I27" si="6">I7/$I$5*100</f>
        <v>7.8521939953810627</v>
      </c>
      <c r="J25" s="207">
        <f t="shared" ref="J25:J27" si="7">J7/$J$5*100</f>
        <v>7.2992700729926998</v>
      </c>
      <c r="K25" s="207">
        <f t="shared" ref="K25:K27" si="8">K7/$K$5*100</f>
        <v>6.6888242625675112</v>
      </c>
      <c r="L25" s="207">
        <f t="shared" ref="L25:L27" si="9">L7/$L$5*100</f>
        <v>6.6958947787963341</v>
      </c>
      <c r="M25" s="207">
        <f t="shared" ref="M25:M27" si="10">M7/$M$5*100</f>
        <v>6.8085106382978724</v>
      </c>
      <c r="P25" s="186"/>
      <c r="Q25" s="199"/>
      <c r="R25" s="199"/>
      <c r="S25" s="199"/>
      <c r="T25" s="230"/>
      <c r="U25" s="230"/>
      <c r="V25" s="192"/>
      <c r="W25" s="231"/>
      <c r="X25" s="231"/>
      <c r="Y25" s="231"/>
      <c r="Z25" s="186"/>
      <c r="AA25" s="189"/>
      <c r="AB25" s="190"/>
      <c r="AC25" s="190"/>
      <c r="AD25" s="190"/>
      <c r="AE25" s="191"/>
      <c r="AF25" s="176"/>
    </row>
    <row r="26" spans="1:33" s="174" customFormat="1" ht="14.5" thickBot="1" x14ac:dyDescent="0.3">
      <c r="A26" s="264"/>
      <c r="B26" s="77" t="s">
        <v>406</v>
      </c>
      <c r="C26" s="206">
        <f t="shared" si="0"/>
        <v>5.3019824804057167</v>
      </c>
      <c r="D26" s="206">
        <f t="shared" si="1"/>
        <v>4.2424242424242431</v>
      </c>
      <c r="E26" s="206">
        <f t="shared" si="2"/>
        <v>5.0308008213552364</v>
      </c>
      <c r="F26" s="206">
        <f t="shared" si="3"/>
        <v>4.9345417925478348</v>
      </c>
      <c r="G26" s="206">
        <f t="shared" si="4"/>
        <v>4.6254071661237788</v>
      </c>
      <c r="H26" s="206">
        <f t="shared" si="5"/>
        <v>5.1641460715603094</v>
      </c>
      <c r="I26" s="206">
        <f t="shared" si="6"/>
        <v>4.657428791377983</v>
      </c>
      <c r="J26" s="206">
        <f t="shared" si="7"/>
        <v>4.802151363810987</v>
      </c>
      <c r="K26" s="206">
        <f t="shared" si="8"/>
        <v>5.5255504777731623</v>
      </c>
      <c r="L26" s="206">
        <f t="shared" si="9"/>
        <v>5.7393383818254282</v>
      </c>
      <c r="M26" s="206">
        <f t="shared" si="10"/>
        <v>5.1450676982591874</v>
      </c>
      <c r="P26" s="186"/>
      <c r="Q26" s="199"/>
      <c r="R26" s="199"/>
      <c r="S26" s="199"/>
      <c r="T26" s="230"/>
      <c r="U26" s="230"/>
      <c r="V26" s="192"/>
      <c r="W26" s="231"/>
      <c r="X26" s="231"/>
      <c r="Y26" s="231"/>
      <c r="Z26" s="186"/>
      <c r="AA26" s="189"/>
      <c r="AB26" s="190"/>
      <c r="AC26" s="190"/>
      <c r="AD26" s="190"/>
      <c r="AE26" s="191"/>
      <c r="AF26" s="176"/>
    </row>
    <row r="27" spans="1:33" s="174" customFormat="1" ht="14.5" thickBot="1" x14ac:dyDescent="0.3">
      <c r="A27" s="265"/>
      <c r="B27" s="83" t="s">
        <v>117</v>
      </c>
      <c r="C27" s="207">
        <f t="shared" si="0"/>
        <v>17.93453204241586</v>
      </c>
      <c r="D27" s="207">
        <f t="shared" si="1"/>
        <v>17.858585858585858</v>
      </c>
      <c r="E27" s="207">
        <f t="shared" si="2"/>
        <v>18.822724161533198</v>
      </c>
      <c r="F27" s="207">
        <f t="shared" si="3"/>
        <v>19.805303793219199</v>
      </c>
      <c r="G27" s="207">
        <f t="shared" si="4"/>
        <v>17.361563517915311</v>
      </c>
      <c r="H27" s="207">
        <f t="shared" si="5"/>
        <v>15.971966064182958</v>
      </c>
      <c r="I27" s="207">
        <f t="shared" si="6"/>
        <v>15.742879137798308</v>
      </c>
      <c r="J27" s="207">
        <f t="shared" si="7"/>
        <v>15.635804840568573</v>
      </c>
      <c r="K27" s="207">
        <f t="shared" si="8"/>
        <v>16.576651433319483</v>
      </c>
      <c r="L27" s="207">
        <f t="shared" si="9"/>
        <v>14.547628537265844</v>
      </c>
      <c r="M27" s="207">
        <f t="shared" si="10"/>
        <v>14.970986460348163</v>
      </c>
      <c r="P27" s="186"/>
      <c r="Q27" s="199"/>
      <c r="R27" s="199"/>
      <c r="S27" s="199"/>
      <c r="T27" s="230"/>
      <c r="U27" s="230"/>
      <c r="V27" s="192"/>
      <c r="W27" s="231"/>
      <c r="X27" s="231"/>
      <c r="Y27" s="231"/>
      <c r="Z27" s="186"/>
      <c r="AA27" s="189"/>
      <c r="AB27" s="190"/>
      <c r="AC27" s="190"/>
      <c r="AD27" s="190"/>
      <c r="AE27" s="191"/>
      <c r="AF27" s="176"/>
    </row>
    <row r="28" spans="1:33" s="174" customFormat="1" ht="14.5" thickBot="1" x14ac:dyDescent="0.3">
      <c r="A28" s="263" t="s">
        <v>285</v>
      </c>
      <c r="B28" s="77" t="s">
        <v>342</v>
      </c>
      <c r="C28" s="206">
        <f>C11/$C$10*100</f>
        <v>76.850828729281773</v>
      </c>
      <c r="D28" s="206">
        <f>D11/$D$10*100</f>
        <v>76.377575467177778</v>
      </c>
      <c r="E28" s="206">
        <f>E11/$E$10*100</f>
        <v>71.907422186751788</v>
      </c>
      <c r="F28" s="206">
        <f>F11/$F$10*100</f>
        <v>72.600557546794107</v>
      </c>
      <c r="G28" s="206">
        <f>G11/$G$10*100</f>
        <v>76.181102362204726</v>
      </c>
      <c r="H28" s="206">
        <f>H11/$H$10*100</f>
        <v>75.065502183406124</v>
      </c>
      <c r="I28" s="206">
        <f>I11/$I$10*100</f>
        <v>74.815157116451019</v>
      </c>
      <c r="J28" s="206">
        <f>J11/$J$10*100</f>
        <v>75.057313159101327</v>
      </c>
      <c r="K28" s="206">
        <f>K11/$K$10*100</f>
        <v>74.565325384997521</v>
      </c>
      <c r="L28" s="206">
        <f>L11/$L$10*100</f>
        <v>76.153846153846146</v>
      </c>
      <c r="M28" s="206">
        <f>M11/$M$10*100</f>
        <v>76.59980897803247</v>
      </c>
      <c r="P28" s="186"/>
      <c r="Q28" s="199"/>
      <c r="R28" s="199"/>
      <c r="S28" s="199"/>
      <c r="T28" s="230"/>
      <c r="U28" s="230"/>
      <c r="V28" s="192"/>
      <c r="W28" s="231"/>
      <c r="X28" s="231"/>
      <c r="Y28" s="231"/>
      <c r="Z28" s="186"/>
      <c r="AA28" s="189"/>
      <c r="AB28" s="190"/>
      <c r="AC28" s="190"/>
      <c r="AD28" s="190"/>
      <c r="AE28" s="191"/>
      <c r="AF28" s="176"/>
    </row>
    <row r="29" spans="1:33" s="174" customFormat="1" ht="14.5" thickBot="1" x14ac:dyDescent="0.3">
      <c r="A29" s="264"/>
      <c r="B29" s="83" t="s">
        <v>323</v>
      </c>
      <c r="C29" s="207">
        <f t="shared" ref="C29:C31" si="11">C12/$C$10*100</f>
        <v>3.867403314917127</v>
      </c>
      <c r="D29" s="207">
        <f t="shared" ref="D29:D31" si="12">D12/$D$10*100</f>
        <v>3.689506468615237</v>
      </c>
      <c r="E29" s="207">
        <f t="shared" ref="E29:E31" si="13">E12/$E$10*100</f>
        <v>5.6664006384676773</v>
      </c>
      <c r="F29" s="207">
        <f t="shared" ref="F29:F31" si="14">F12/$F$10*100</f>
        <v>4.9780963759458379</v>
      </c>
      <c r="G29" s="207">
        <f t="shared" ref="G29:G31" si="15">G12/$G$10*100</f>
        <v>4.7637795275590555</v>
      </c>
      <c r="H29" s="207">
        <f t="shared" ref="H29:H31" si="16">H12/$H$10*100</f>
        <v>5.9825327510917026</v>
      </c>
      <c r="I29" s="207">
        <f t="shared" ref="I29:I31" si="17">I12/$I$10*100</f>
        <v>7.7171903881700556</v>
      </c>
      <c r="J29" s="207">
        <f t="shared" ref="J29:J31" si="18">J12/$J$10*100</f>
        <v>6.9692801467216876</v>
      </c>
      <c r="K29" s="207">
        <f t="shared" ref="K29:K31" si="19">K12/$K$10*100</f>
        <v>6.855439642324888</v>
      </c>
      <c r="L29" s="207">
        <f t="shared" ref="L29:L31" si="20">L12/$L$10*100</f>
        <v>6.6826923076923075</v>
      </c>
      <c r="M29" s="207">
        <f t="shared" ref="M29:M31" si="21">M12/$M$10*100</f>
        <v>6.7812798471824252</v>
      </c>
      <c r="P29" s="186"/>
      <c r="Q29" s="199"/>
      <c r="R29" s="199"/>
      <c r="S29" s="199"/>
      <c r="T29" s="230"/>
      <c r="U29" s="230"/>
      <c r="V29" s="192"/>
      <c r="W29" s="231"/>
      <c r="X29" s="231"/>
      <c r="Y29" s="231"/>
      <c r="Z29" s="186"/>
      <c r="AA29" s="189"/>
      <c r="AB29" s="190"/>
      <c r="AC29" s="190"/>
      <c r="AD29" s="190"/>
      <c r="AE29" s="191"/>
      <c r="AF29" s="176"/>
    </row>
    <row r="30" spans="1:33" s="174" customFormat="1" ht="14.5" thickBot="1" x14ac:dyDescent="0.3">
      <c r="A30" s="264"/>
      <c r="B30" s="77" t="s">
        <v>406</v>
      </c>
      <c r="C30" s="206">
        <f t="shared" si="11"/>
        <v>4.3646408839779012</v>
      </c>
      <c r="D30" s="206">
        <f t="shared" si="12"/>
        <v>4.0728318160038333</v>
      </c>
      <c r="E30" s="206">
        <f t="shared" si="13"/>
        <v>4.8284118116520354</v>
      </c>
      <c r="F30" s="206">
        <f t="shared" si="14"/>
        <v>4.540023894862605</v>
      </c>
      <c r="G30" s="206">
        <f t="shared" si="15"/>
        <v>4.0551181102362204</v>
      </c>
      <c r="H30" s="206">
        <f t="shared" si="16"/>
        <v>5.1965065502183405</v>
      </c>
      <c r="I30" s="206">
        <f t="shared" si="17"/>
        <v>4.2975970425138632</v>
      </c>
      <c r="J30" s="206">
        <f t="shared" si="18"/>
        <v>4.4475011462631819</v>
      </c>
      <c r="K30" s="206">
        <f t="shared" si="19"/>
        <v>4.570293094883259</v>
      </c>
      <c r="L30" s="206">
        <f t="shared" si="20"/>
        <v>4.8557692307692308</v>
      </c>
      <c r="M30" s="206">
        <f t="shared" si="21"/>
        <v>4.5845272206303722</v>
      </c>
      <c r="P30" s="186"/>
      <c r="Q30" s="199"/>
      <c r="R30" s="199"/>
      <c r="S30" s="199"/>
      <c r="T30" s="230"/>
      <c r="U30" s="230"/>
      <c r="V30" s="192"/>
      <c r="W30" s="231"/>
      <c r="X30" s="231"/>
      <c r="Y30" s="231"/>
      <c r="Z30" s="186"/>
      <c r="AA30" s="189"/>
      <c r="AB30" s="190"/>
      <c r="AC30" s="190"/>
      <c r="AD30" s="190"/>
      <c r="AE30" s="191"/>
      <c r="AF30" s="176"/>
    </row>
    <row r="31" spans="1:33" s="174" customFormat="1" ht="14.5" thickBot="1" x14ac:dyDescent="0.3">
      <c r="A31" s="265"/>
      <c r="B31" s="83" t="s">
        <v>117</v>
      </c>
      <c r="C31" s="207">
        <f t="shared" si="11"/>
        <v>14.917127071823206</v>
      </c>
      <c r="D31" s="207">
        <f t="shared" si="12"/>
        <v>15.860086248203162</v>
      </c>
      <c r="E31" s="207">
        <f t="shared" si="13"/>
        <v>17.597765363128492</v>
      </c>
      <c r="F31" s="207">
        <f t="shared" si="14"/>
        <v>17.881322182397451</v>
      </c>
      <c r="G31" s="207">
        <f t="shared" si="15"/>
        <v>15</v>
      </c>
      <c r="H31" s="207">
        <f t="shared" si="16"/>
        <v>13.755458515283841</v>
      </c>
      <c r="I31" s="207">
        <f t="shared" si="17"/>
        <v>13.170055452865064</v>
      </c>
      <c r="J31" s="207">
        <f t="shared" si="18"/>
        <v>13.525905547913803</v>
      </c>
      <c r="K31" s="207">
        <f t="shared" si="19"/>
        <v>14.008941877794337</v>
      </c>
      <c r="L31" s="207">
        <f t="shared" si="20"/>
        <v>12.307692307692308</v>
      </c>
      <c r="M31" s="207">
        <f t="shared" si="21"/>
        <v>12.034383954154727</v>
      </c>
      <c r="P31" s="186"/>
      <c r="Q31" s="199"/>
      <c r="R31" s="199"/>
      <c r="S31" s="199"/>
      <c r="T31" s="230"/>
      <c r="U31" s="230"/>
      <c r="V31" s="192"/>
      <c r="W31" s="231"/>
      <c r="X31" s="231"/>
      <c r="Y31" s="231"/>
      <c r="Z31" s="186"/>
      <c r="AA31" s="189"/>
      <c r="AB31" s="190"/>
      <c r="AC31" s="190"/>
      <c r="AD31" s="190"/>
      <c r="AE31" s="191"/>
      <c r="AF31" s="176"/>
    </row>
    <row r="32" spans="1:33" s="174" customFormat="1" ht="14.5" thickBot="1" x14ac:dyDescent="0.3">
      <c r="A32" s="263" t="s">
        <v>288</v>
      </c>
      <c r="B32" s="77" t="s">
        <v>342</v>
      </c>
      <c r="C32" s="206">
        <f>C16/$C$15*100</f>
        <v>53.760445682451255</v>
      </c>
      <c r="D32" s="206">
        <f>D16/$D$15*100</f>
        <v>62.371134020618555</v>
      </c>
      <c r="E32" s="206">
        <f>E16/$E$15*100</f>
        <v>62.259615384615387</v>
      </c>
      <c r="F32" s="206">
        <f>F16/$F$15*100</f>
        <v>55.982905982905983</v>
      </c>
      <c r="G32" s="206">
        <f>G16/$G$15*100</f>
        <v>60.188679245283019</v>
      </c>
      <c r="H32" s="206">
        <f>H16/$H$15*100</f>
        <v>61.757719714964367</v>
      </c>
      <c r="I32" s="206">
        <f>I16/$I$15*100</f>
        <v>56.451612903225815</v>
      </c>
      <c r="J32" s="206">
        <f>J16/$J$15*100</f>
        <v>57.81990521327014</v>
      </c>
      <c r="K32" s="206">
        <f>K16/$K$15*100</f>
        <v>54.060913705583758</v>
      </c>
      <c r="L32" s="206">
        <f>L16/$L$15*100</f>
        <v>57.808857808857809</v>
      </c>
      <c r="M32" s="206">
        <f>M16/$M$15*100</f>
        <v>58.044806517311606</v>
      </c>
      <c r="P32" s="186"/>
      <c r="Q32" s="199"/>
      <c r="R32" s="199"/>
      <c r="S32" s="199"/>
      <c r="T32" s="230"/>
      <c r="U32" s="230"/>
      <c r="V32" s="192"/>
      <c r="W32" s="231"/>
      <c r="X32" s="231"/>
      <c r="Y32" s="231"/>
      <c r="Z32" s="186"/>
      <c r="AA32" s="189"/>
      <c r="AB32" s="190"/>
      <c r="AC32" s="190"/>
      <c r="AD32" s="190"/>
      <c r="AE32" s="191"/>
      <c r="AF32" s="176"/>
    </row>
    <row r="33" spans="1:34" s="174" customFormat="1" ht="14.5" thickBot="1" x14ac:dyDescent="0.3">
      <c r="A33" s="264"/>
      <c r="B33" s="83" t="s">
        <v>323</v>
      </c>
      <c r="C33" s="207">
        <f t="shared" ref="C33:C35" si="22">C17/$C$15*100</f>
        <v>3.0640668523676879</v>
      </c>
      <c r="D33" s="207">
        <f t="shared" ref="D33:D35" si="23">D17/$D$15*100</f>
        <v>3.865979381443299</v>
      </c>
      <c r="E33" s="207">
        <f t="shared" ref="E33:E35" si="24">E17/$E$15*100</f>
        <v>5.2884615384615383</v>
      </c>
      <c r="F33" s="207">
        <f t="shared" ref="F33:F35" si="25">F17/$F$15*100</f>
        <v>6.8376068376068382</v>
      </c>
      <c r="G33" s="207">
        <f t="shared" ref="G33:G35" si="26">G17/$G$15*100</f>
        <v>3.7735849056603774</v>
      </c>
      <c r="H33" s="207">
        <f t="shared" ref="H33:H35" si="27">H17/$H$15*100</f>
        <v>5.225653206650831</v>
      </c>
      <c r="I33" s="207">
        <f t="shared" ref="I33:I35" si="28">I17/$I$15*100</f>
        <v>8.5253456221198167</v>
      </c>
      <c r="J33" s="207">
        <f t="shared" ref="J33:J35" si="29">J17/$J$15*100</f>
        <v>9.0047393364928912</v>
      </c>
      <c r="K33" s="207">
        <f t="shared" ref="K33:K35" si="30">K17/$K$15*100</f>
        <v>5.8375634517766501</v>
      </c>
      <c r="L33" s="207">
        <f t="shared" ref="L33:L35" si="31">L17/$L$15*100</f>
        <v>6.7599067599067597</v>
      </c>
      <c r="M33" s="207">
        <f t="shared" ref="M33:M35" si="32">M17/$M$15*100</f>
        <v>6.9246435845213856</v>
      </c>
      <c r="P33" s="186"/>
      <c r="Q33" s="199"/>
      <c r="R33" s="199"/>
      <c r="S33" s="199"/>
      <c r="T33" s="230"/>
      <c r="U33" s="230"/>
      <c r="V33" s="192"/>
      <c r="W33" s="231"/>
      <c r="X33" s="231"/>
      <c r="Y33" s="231"/>
      <c r="Z33" s="186"/>
      <c r="AA33" s="189"/>
      <c r="AB33" s="190"/>
      <c r="AC33" s="190"/>
      <c r="AD33" s="190"/>
      <c r="AE33" s="191"/>
      <c r="AF33" s="176"/>
    </row>
    <row r="34" spans="1:34" s="174" customFormat="1" ht="14.5" thickBot="1" x14ac:dyDescent="0.3">
      <c r="A34" s="264"/>
      <c r="B34" s="77" t="s">
        <v>406</v>
      </c>
      <c r="C34" s="206">
        <f t="shared" si="22"/>
        <v>10.027855153203342</v>
      </c>
      <c r="D34" s="206">
        <f t="shared" si="23"/>
        <v>5.1546391752577314</v>
      </c>
      <c r="E34" s="206">
        <f t="shared" si="24"/>
        <v>6.25</v>
      </c>
      <c r="F34" s="206">
        <f t="shared" si="25"/>
        <v>7.0512820512820511</v>
      </c>
      <c r="G34" s="206">
        <f t="shared" si="26"/>
        <v>7.3584905660377355</v>
      </c>
      <c r="H34" s="206">
        <f t="shared" si="27"/>
        <v>4.9881235154394297</v>
      </c>
      <c r="I34" s="206">
        <f t="shared" si="28"/>
        <v>6.4516129032258061</v>
      </c>
      <c r="J34" s="206">
        <f t="shared" si="29"/>
        <v>6.6350710900473935</v>
      </c>
      <c r="K34" s="206">
        <f t="shared" si="30"/>
        <v>10.406091370558377</v>
      </c>
      <c r="L34" s="206">
        <f t="shared" si="31"/>
        <v>10.023310023310025</v>
      </c>
      <c r="M34" s="206">
        <f t="shared" si="32"/>
        <v>7.5356415478615073</v>
      </c>
      <c r="P34" s="239"/>
      <c r="Q34" s="199"/>
      <c r="R34" s="199"/>
      <c r="S34" s="199"/>
      <c r="T34" s="230"/>
      <c r="U34" s="230"/>
      <c r="V34" s="192"/>
      <c r="W34" s="231"/>
      <c r="X34" s="231"/>
      <c r="Y34" s="231"/>
      <c r="Z34" s="186"/>
      <c r="AA34" s="189"/>
      <c r="AB34" s="190"/>
      <c r="AC34" s="190"/>
      <c r="AD34" s="190"/>
      <c r="AE34" s="191"/>
      <c r="AF34" s="176"/>
    </row>
    <row r="35" spans="1:34" s="174" customFormat="1" ht="14.5" thickBot="1" x14ac:dyDescent="0.3">
      <c r="A35" s="265"/>
      <c r="B35" s="83" t="s">
        <v>117</v>
      </c>
      <c r="C35" s="207">
        <f t="shared" si="22"/>
        <v>33.147632311977716</v>
      </c>
      <c r="D35" s="207">
        <f t="shared" si="23"/>
        <v>28.60824742268041</v>
      </c>
      <c r="E35" s="207">
        <f t="shared" si="24"/>
        <v>26.201923076923077</v>
      </c>
      <c r="F35" s="207">
        <f t="shared" si="25"/>
        <v>30.128205128205128</v>
      </c>
      <c r="G35" s="207">
        <f t="shared" si="26"/>
        <v>28.679245283018869</v>
      </c>
      <c r="H35" s="207">
        <f t="shared" si="27"/>
        <v>28.028503562945367</v>
      </c>
      <c r="I35" s="207">
        <f t="shared" si="28"/>
        <v>28.571428571428569</v>
      </c>
      <c r="J35" s="207">
        <f t="shared" si="29"/>
        <v>26.540284360189574</v>
      </c>
      <c r="K35" s="207">
        <f t="shared" si="30"/>
        <v>29.695431472081218</v>
      </c>
      <c r="L35" s="207">
        <f t="shared" si="31"/>
        <v>25.407925407925408</v>
      </c>
      <c r="M35" s="207">
        <f t="shared" si="32"/>
        <v>27.494908350305497</v>
      </c>
      <c r="Q35" s="176"/>
      <c r="T35" s="234"/>
      <c r="U35" s="176"/>
      <c r="V35" s="192"/>
      <c r="W35" s="176"/>
      <c r="X35" s="176"/>
      <c r="Y35" s="176"/>
      <c r="Z35" s="180"/>
      <c r="AA35" s="177"/>
      <c r="AB35" s="177"/>
      <c r="AC35" s="177"/>
      <c r="AD35" s="177"/>
      <c r="AE35" s="196"/>
      <c r="AG35" s="176"/>
      <c r="AH35" s="176"/>
    </row>
    <row r="36" spans="1:34" s="174" customFormat="1" ht="11.5" x14ac:dyDescent="0.25">
      <c r="P36" s="185"/>
      <c r="Q36" s="176"/>
      <c r="R36" s="176"/>
      <c r="S36" s="176"/>
      <c r="U36" s="176"/>
      <c r="V36" s="192"/>
      <c r="W36" s="176"/>
      <c r="Z36" s="186"/>
      <c r="AA36" s="177"/>
      <c r="AB36" s="177"/>
      <c r="AC36" s="177"/>
      <c r="AD36" s="177"/>
      <c r="AE36" s="196"/>
      <c r="AG36" s="192"/>
      <c r="AH36" s="192"/>
    </row>
    <row r="37" spans="1:34" s="174" customFormat="1" ht="11.5" x14ac:dyDescent="0.25">
      <c r="P37" s="176"/>
      <c r="Q37" s="176"/>
      <c r="R37" s="176"/>
      <c r="S37" s="176"/>
      <c r="T37" s="185"/>
      <c r="U37" s="176"/>
      <c r="V37" s="176"/>
      <c r="W37" s="176"/>
      <c r="Z37" s="186"/>
      <c r="AA37" s="177"/>
      <c r="AB37" s="177"/>
      <c r="AC37" s="177"/>
      <c r="AD37" s="177"/>
      <c r="AE37" s="196"/>
      <c r="AG37" s="192"/>
      <c r="AH37" s="192"/>
    </row>
    <row r="38" spans="1:34" s="174" customFormat="1" ht="11.5" x14ac:dyDescent="0.25">
      <c r="P38" s="176"/>
      <c r="Q38" s="176"/>
      <c r="R38" s="176"/>
      <c r="S38" s="176"/>
      <c r="T38" s="176"/>
      <c r="U38" s="176"/>
      <c r="V38" s="176"/>
      <c r="W38" s="176"/>
      <c r="Z38" s="186"/>
      <c r="AA38" s="177"/>
      <c r="AB38" s="177"/>
      <c r="AC38" s="177"/>
      <c r="AD38" s="177"/>
      <c r="AE38" s="196"/>
      <c r="AG38" s="192"/>
      <c r="AH38" s="192"/>
    </row>
    <row r="39" spans="1:34" s="174" customFormat="1" ht="11.5" x14ac:dyDescent="0.25">
      <c r="P39" s="176"/>
      <c r="Q39" s="176"/>
      <c r="R39" s="176"/>
      <c r="S39" s="176"/>
      <c r="T39" s="176"/>
      <c r="U39" s="176"/>
      <c r="V39" s="176"/>
      <c r="W39" s="176"/>
      <c r="Z39" s="186"/>
      <c r="AA39" s="177"/>
      <c r="AB39" s="177"/>
      <c r="AC39" s="177"/>
      <c r="AD39" s="177"/>
      <c r="AE39" s="196"/>
      <c r="AG39" s="192"/>
      <c r="AH39" s="192"/>
    </row>
    <row r="40" spans="1:34" s="174" customFormat="1" ht="11.5" x14ac:dyDescent="0.25">
      <c r="P40" s="176"/>
      <c r="Q40" s="176"/>
      <c r="R40" s="176"/>
      <c r="S40" s="176"/>
      <c r="T40" s="176"/>
      <c r="U40" s="176"/>
      <c r="V40" s="176"/>
      <c r="W40" s="176"/>
      <c r="Z40" s="186"/>
      <c r="AA40" s="177"/>
      <c r="AB40" s="177"/>
      <c r="AC40" s="177"/>
      <c r="AD40" s="177"/>
      <c r="AE40" s="196"/>
      <c r="AG40" s="192"/>
      <c r="AH40" s="192"/>
    </row>
    <row r="41" spans="1:34" s="174" customFormat="1" ht="11.5" x14ac:dyDescent="0.25">
      <c r="P41" s="176"/>
      <c r="Q41" s="176"/>
      <c r="R41" s="176"/>
      <c r="S41" s="176"/>
      <c r="T41" s="176"/>
      <c r="U41" s="176"/>
      <c r="V41" s="176"/>
      <c r="W41" s="176"/>
      <c r="Z41" s="186"/>
      <c r="AA41" s="177"/>
      <c r="AB41" s="177"/>
      <c r="AC41" s="177"/>
      <c r="AD41" s="177"/>
      <c r="AE41" s="196"/>
      <c r="AG41" s="192"/>
      <c r="AH41" s="192"/>
    </row>
    <row r="42" spans="1:34" s="174" customFormat="1" ht="10.5" customHeight="1" x14ac:dyDescent="0.25">
      <c r="P42" s="176"/>
      <c r="Q42" s="176"/>
      <c r="R42" s="176"/>
      <c r="S42" s="176"/>
      <c r="T42" s="176"/>
      <c r="U42" s="176"/>
      <c r="V42" s="176"/>
      <c r="W42" s="176"/>
      <c r="Z42" s="186"/>
      <c r="AA42" s="177"/>
      <c r="AB42" s="177"/>
      <c r="AC42" s="177"/>
      <c r="AD42" s="177"/>
      <c r="AE42" s="196"/>
      <c r="AG42" s="192"/>
      <c r="AH42" s="192"/>
    </row>
    <row r="43" spans="1:34" s="174" customFormat="1" ht="11.5" x14ac:dyDescent="0.25">
      <c r="P43" s="176"/>
      <c r="Q43" s="176"/>
      <c r="R43" s="176"/>
      <c r="S43" s="176"/>
      <c r="T43" s="176"/>
      <c r="U43" s="176"/>
      <c r="V43" s="176"/>
      <c r="W43" s="176"/>
      <c r="Z43" s="186"/>
      <c r="AA43" s="177"/>
      <c r="AB43" s="177"/>
      <c r="AC43" s="177"/>
      <c r="AD43" s="177"/>
      <c r="AE43" s="196"/>
      <c r="AG43" s="192"/>
      <c r="AH43" s="192"/>
    </row>
    <row r="44" spans="1:34" s="174" customFormat="1" ht="11.5" x14ac:dyDescent="0.25">
      <c r="P44" s="176"/>
      <c r="Q44" s="176"/>
      <c r="R44" s="176"/>
      <c r="S44" s="176"/>
      <c r="T44" s="176"/>
      <c r="U44" s="176"/>
      <c r="V44" s="176"/>
      <c r="W44" s="176"/>
      <c r="Z44" s="186"/>
      <c r="AA44" s="177"/>
      <c r="AB44" s="177"/>
      <c r="AC44" s="177"/>
      <c r="AD44" s="177"/>
      <c r="AE44" s="196"/>
      <c r="AG44" s="192"/>
      <c r="AH44" s="192"/>
    </row>
    <row r="45" spans="1:34" s="174" customFormat="1" ht="11.5" x14ac:dyDescent="0.25">
      <c r="P45" s="176"/>
      <c r="Q45" s="176"/>
      <c r="R45" s="176"/>
      <c r="S45" s="176"/>
      <c r="T45" s="176"/>
      <c r="U45" s="176"/>
      <c r="V45" s="176"/>
      <c r="W45" s="176"/>
      <c r="Z45" s="186"/>
      <c r="AA45" s="177"/>
      <c r="AB45" s="177"/>
      <c r="AC45" s="177"/>
      <c r="AD45" s="177"/>
      <c r="AE45" s="196"/>
      <c r="AG45" s="192"/>
      <c r="AH45" s="192"/>
    </row>
    <row r="46" spans="1:34" s="174" customFormat="1" ht="11.5" x14ac:dyDescent="0.25">
      <c r="P46" s="176"/>
      <c r="Q46" s="176"/>
      <c r="R46" s="176"/>
      <c r="S46" s="176"/>
      <c r="T46" s="176"/>
      <c r="U46" s="176"/>
      <c r="V46" s="176"/>
      <c r="W46" s="176"/>
      <c r="Z46" s="186"/>
      <c r="AA46" s="177"/>
      <c r="AB46" s="177"/>
      <c r="AC46" s="177"/>
      <c r="AD46" s="177"/>
      <c r="AE46" s="196"/>
      <c r="AG46" s="192"/>
      <c r="AH46" s="192"/>
    </row>
    <row r="47" spans="1:34" s="174" customFormat="1" ht="11.5" x14ac:dyDescent="0.25">
      <c r="P47" s="176"/>
      <c r="Q47" s="176"/>
      <c r="R47" s="176"/>
      <c r="S47" s="176"/>
      <c r="T47" s="176"/>
      <c r="U47" s="176"/>
      <c r="V47" s="176"/>
      <c r="W47" s="176"/>
      <c r="AG47" s="192"/>
      <c r="AH47" s="192"/>
    </row>
    <row r="48" spans="1:34" s="174" customFormat="1" ht="11.5" x14ac:dyDescent="0.25">
      <c r="P48" s="217"/>
      <c r="R48" s="218"/>
      <c r="S48" s="218"/>
      <c r="T48" s="176"/>
      <c r="U48" s="176"/>
      <c r="V48" s="176"/>
      <c r="W48" s="176"/>
      <c r="AG48" s="192"/>
      <c r="AH48" s="192"/>
    </row>
    <row r="49" spans="16:23" s="174" customFormat="1" ht="11.5" x14ac:dyDescent="0.25">
      <c r="P49" s="217"/>
      <c r="R49" s="218"/>
      <c r="S49" s="218"/>
      <c r="T49" s="218"/>
      <c r="U49" s="218"/>
      <c r="V49" s="218"/>
    </row>
    <row r="50" spans="16:23" s="174" customFormat="1" ht="11.5" x14ac:dyDescent="0.25">
      <c r="P50" s="217"/>
      <c r="R50" s="218"/>
      <c r="S50" s="218"/>
      <c r="T50" s="218"/>
      <c r="U50" s="218"/>
      <c r="V50" s="218"/>
    </row>
    <row r="51" spans="16:23" s="174" customFormat="1" ht="11.5" x14ac:dyDescent="0.25">
      <c r="T51" s="218"/>
      <c r="U51" s="218"/>
      <c r="V51" s="218"/>
      <c r="W51" s="176"/>
    </row>
    <row r="52" spans="16:23" s="174" customFormat="1" ht="11.5" x14ac:dyDescent="0.25"/>
    <row r="53" spans="16:23" s="174" customFormat="1" ht="11.5" x14ac:dyDescent="0.25"/>
    <row r="54" spans="16:23" s="174" customFormat="1" ht="11.5" x14ac:dyDescent="0.25"/>
  </sheetData>
  <mergeCells count="8">
    <mergeCell ref="A28:A31"/>
    <mergeCell ref="A32:A35"/>
    <mergeCell ref="C3:M3"/>
    <mergeCell ref="A5:A9"/>
    <mergeCell ref="A10:A14"/>
    <mergeCell ref="A15:A19"/>
    <mergeCell ref="C22:M22"/>
    <mergeCell ref="A24:A27"/>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98353-AC4B-4C31-9483-F33CA8EB294D}">
  <dimension ref="A1:AI52"/>
  <sheetViews>
    <sheetView workbookViewId="0"/>
  </sheetViews>
  <sheetFormatPr defaultColWidth="9.1796875" defaultRowHeight="12.5" x14ac:dyDescent="0.25"/>
  <cols>
    <col min="1" max="1" width="9.1796875" style="213"/>
    <col min="2" max="2" width="30.1796875" style="213" customWidth="1"/>
    <col min="3" max="28" width="9.1796875" style="213"/>
    <col min="29" max="29" width="22.81640625" style="213" bestFit="1" customWidth="1"/>
    <col min="30" max="16384" width="9.1796875" style="213"/>
  </cols>
  <sheetData>
    <row r="1" spans="1:34" s="174" customFormat="1" ht="14" x14ac:dyDescent="0.3">
      <c r="A1" s="18" t="s">
        <v>436</v>
      </c>
      <c r="C1" s="3"/>
      <c r="Q1" s="229"/>
    </row>
    <row r="2" spans="1:34" s="174" customFormat="1" ht="12" thickBot="1" x14ac:dyDescent="0.3">
      <c r="A2" s="200"/>
      <c r="B2" s="214"/>
      <c r="C2" s="176"/>
      <c r="D2" s="177"/>
      <c r="E2" s="178"/>
      <c r="F2" s="176"/>
      <c r="G2" s="176"/>
      <c r="H2" s="176"/>
      <c r="I2" s="176"/>
      <c r="J2" s="176"/>
      <c r="K2" s="176"/>
      <c r="L2" s="176"/>
      <c r="M2" s="176"/>
      <c r="Q2" s="175"/>
      <c r="R2" s="176"/>
      <c r="S2" s="177"/>
      <c r="T2" s="178"/>
      <c r="U2" s="176"/>
      <c r="V2" s="176"/>
      <c r="W2" s="176"/>
      <c r="X2" s="176"/>
      <c r="Y2" s="176"/>
      <c r="Z2" s="176"/>
    </row>
    <row r="3" spans="1:34" s="174" customFormat="1" ht="14.5" thickBot="1" x14ac:dyDescent="0.3">
      <c r="A3" s="215"/>
      <c r="B3" s="204"/>
      <c r="C3" s="258"/>
      <c r="D3" s="259"/>
      <c r="E3" s="259"/>
      <c r="F3" s="259"/>
      <c r="G3" s="259"/>
      <c r="H3" s="259"/>
      <c r="I3" s="259"/>
      <c r="J3" s="259"/>
      <c r="K3" s="259"/>
      <c r="L3" s="259"/>
      <c r="M3" s="260"/>
      <c r="Q3" s="180"/>
      <c r="R3" s="176"/>
      <c r="S3" s="176"/>
      <c r="T3" s="176"/>
      <c r="U3" s="185"/>
      <c r="V3" s="176"/>
      <c r="W3" s="176"/>
      <c r="X3" s="176"/>
      <c r="Y3" s="176"/>
      <c r="Z3" s="176"/>
      <c r="AA3" s="180"/>
      <c r="AB3" s="180"/>
      <c r="AC3" s="176"/>
      <c r="AD3" s="176"/>
      <c r="AE3" s="176"/>
      <c r="AF3" s="176"/>
      <c r="AG3" s="176"/>
    </row>
    <row r="4" spans="1:34" s="174" customFormat="1" ht="14.5" thickBot="1" x14ac:dyDescent="0.3">
      <c r="A4" s="215"/>
      <c r="B4" s="131"/>
      <c r="C4" s="184" t="s">
        <v>387</v>
      </c>
      <c r="D4" s="184" t="s">
        <v>388</v>
      </c>
      <c r="E4" s="184" t="s">
        <v>389</v>
      </c>
      <c r="F4" s="183" t="s">
        <v>390</v>
      </c>
      <c r="G4" s="183" t="s">
        <v>391</v>
      </c>
      <c r="H4" s="183" t="s">
        <v>50</v>
      </c>
      <c r="I4" s="183" t="s">
        <v>51</v>
      </c>
      <c r="J4" s="183" t="s">
        <v>52</v>
      </c>
      <c r="K4" s="183" t="s">
        <v>53</v>
      </c>
      <c r="L4" s="183" t="s">
        <v>54</v>
      </c>
      <c r="M4" s="183" t="s">
        <v>55</v>
      </c>
      <c r="Q4" s="176"/>
      <c r="R4" s="176"/>
      <c r="S4" s="176"/>
      <c r="T4" s="176"/>
      <c r="U4" s="185"/>
      <c r="W4" s="176"/>
      <c r="X4" s="176"/>
      <c r="Y4" s="176"/>
      <c r="Z4" s="176"/>
      <c r="AA4" s="176"/>
      <c r="AB4" s="176"/>
      <c r="AC4" s="176"/>
      <c r="AD4" s="176"/>
      <c r="AE4" s="176"/>
      <c r="AF4" s="185"/>
      <c r="AG4" s="176"/>
    </row>
    <row r="5" spans="1:34" s="174" customFormat="1" ht="14.5" thickBot="1" x14ac:dyDescent="0.3">
      <c r="A5" s="264" t="s">
        <v>289</v>
      </c>
      <c r="B5" s="77" t="s">
        <v>357</v>
      </c>
      <c r="C5" s="77">
        <v>2103</v>
      </c>
      <c r="D5" s="77">
        <v>2180</v>
      </c>
      <c r="E5" s="77">
        <v>1942</v>
      </c>
      <c r="F5" s="77">
        <v>1973</v>
      </c>
      <c r="G5" s="77">
        <v>2147</v>
      </c>
      <c r="H5" s="77">
        <v>2137</v>
      </c>
      <c r="I5" s="77">
        <v>2283</v>
      </c>
      <c r="J5" s="77">
        <v>2272</v>
      </c>
      <c r="K5" s="77">
        <v>2319</v>
      </c>
      <c r="L5" s="77">
        <v>2223</v>
      </c>
      <c r="M5" s="77">
        <v>2453</v>
      </c>
      <c r="Q5" s="186"/>
      <c r="R5" s="199"/>
      <c r="S5" s="199"/>
      <c r="T5" s="199"/>
      <c r="U5" s="230"/>
      <c r="V5" s="230"/>
      <c r="W5" s="192"/>
      <c r="X5" s="231"/>
      <c r="Y5" s="231"/>
      <c r="Z5" s="231"/>
      <c r="AA5" s="186"/>
      <c r="AB5" s="189"/>
      <c r="AC5" s="190"/>
      <c r="AD5" s="190"/>
      <c r="AE5" s="190"/>
      <c r="AF5" s="191"/>
      <c r="AG5" s="192"/>
      <c r="AH5" s="237"/>
    </row>
    <row r="6" spans="1:34" s="174" customFormat="1" ht="14.5" thickBot="1" x14ac:dyDescent="0.3">
      <c r="A6" s="264"/>
      <c r="B6" s="83" t="s">
        <v>392</v>
      </c>
      <c r="C6" s="83">
        <v>1667</v>
      </c>
      <c r="D6" s="83">
        <v>1731</v>
      </c>
      <c r="E6" s="83">
        <v>1533</v>
      </c>
      <c r="F6" s="83">
        <v>1593</v>
      </c>
      <c r="G6" s="83">
        <v>1713</v>
      </c>
      <c r="H6" s="83">
        <v>1689</v>
      </c>
      <c r="I6" s="83">
        <v>1812</v>
      </c>
      <c r="J6" s="83">
        <v>1837</v>
      </c>
      <c r="K6" s="83">
        <v>1882</v>
      </c>
      <c r="L6" s="83">
        <v>1840</v>
      </c>
      <c r="M6" s="83">
        <v>2066</v>
      </c>
      <c r="Q6" s="186"/>
      <c r="R6" s="199"/>
      <c r="S6" s="199"/>
      <c r="T6" s="199"/>
      <c r="U6" s="230"/>
      <c r="V6" s="230"/>
      <c r="W6" s="192"/>
      <c r="X6" s="231"/>
      <c r="Y6" s="231"/>
      <c r="Z6" s="231"/>
      <c r="AA6" s="186"/>
      <c r="AB6" s="189"/>
      <c r="AC6" s="190"/>
      <c r="AD6" s="190"/>
      <c r="AE6" s="190"/>
      <c r="AF6" s="191"/>
      <c r="AG6" s="192"/>
      <c r="AH6" s="237"/>
    </row>
    <row r="7" spans="1:34" s="174" customFormat="1" ht="14.5" thickBot="1" x14ac:dyDescent="0.3">
      <c r="A7" s="264"/>
      <c r="B7" s="77" t="s">
        <v>323</v>
      </c>
      <c r="C7" s="77">
        <v>25</v>
      </c>
      <c r="D7" s="77">
        <v>30</v>
      </c>
      <c r="E7" s="77">
        <v>28</v>
      </c>
      <c r="F7" s="77">
        <v>25</v>
      </c>
      <c r="G7" s="77">
        <v>28</v>
      </c>
      <c r="H7" s="77">
        <v>48</v>
      </c>
      <c r="I7" s="77">
        <v>40</v>
      </c>
      <c r="J7" s="77">
        <v>39</v>
      </c>
      <c r="K7" s="77">
        <v>32</v>
      </c>
      <c r="L7" s="77">
        <v>36</v>
      </c>
      <c r="M7" s="77">
        <v>28</v>
      </c>
      <c r="Q7" s="186"/>
      <c r="R7" s="199"/>
      <c r="S7" s="199"/>
      <c r="T7" s="199"/>
      <c r="U7" s="230"/>
      <c r="V7" s="230"/>
      <c r="W7" s="192"/>
      <c r="X7" s="231"/>
      <c r="Y7" s="231"/>
      <c r="Z7" s="231"/>
      <c r="AA7" s="186"/>
      <c r="AB7" s="189"/>
      <c r="AC7" s="190"/>
      <c r="AD7" s="190"/>
      <c r="AE7" s="190"/>
      <c r="AF7" s="191"/>
      <c r="AG7" s="192"/>
      <c r="AH7" s="237"/>
    </row>
    <row r="8" spans="1:34" s="174" customFormat="1" ht="14.5" thickBot="1" x14ac:dyDescent="0.3">
      <c r="A8" s="264"/>
      <c r="B8" s="83" t="s">
        <v>393</v>
      </c>
      <c r="C8" s="83">
        <v>73</v>
      </c>
      <c r="D8" s="83">
        <v>84</v>
      </c>
      <c r="E8" s="83">
        <v>59</v>
      </c>
      <c r="F8" s="83">
        <v>60</v>
      </c>
      <c r="G8" s="83">
        <v>83</v>
      </c>
      <c r="H8" s="83">
        <v>60</v>
      </c>
      <c r="I8" s="83">
        <v>84</v>
      </c>
      <c r="J8" s="83">
        <v>57</v>
      </c>
      <c r="K8" s="83">
        <v>82</v>
      </c>
      <c r="L8" s="83">
        <v>75</v>
      </c>
      <c r="M8" s="83">
        <v>61</v>
      </c>
      <c r="Q8" s="186"/>
      <c r="R8" s="199"/>
      <c r="S8" s="199"/>
      <c r="T8" s="199"/>
      <c r="U8" s="230"/>
      <c r="V8" s="230"/>
      <c r="W8" s="192"/>
      <c r="X8" s="231"/>
      <c r="Y8" s="231"/>
      <c r="Z8" s="231"/>
      <c r="AA8" s="186"/>
      <c r="AB8" s="189"/>
      <c r="AC8" s="190"/>
      <c r="AD8" s="190"/>
      <c r="AE8" s="190"/>
      <c r="AF8" s="191"/>
      <c r="AG8" s="192"/>
      <c r="AH8" s="237"/>
    </row>
    <row r="9" spans="1:34" s="174" customFormat="1" ht="14.5" thickBot="1" x14ac:dyDescent="0.3">
      <c r="A9" s="266"/>
      <c r="B9" s="77" t="s">
        <v>117</v>
      </c>
      <c r="C9" s="77">
        <v>338</v>
      </c>
      <c r="D9" s="77">
        <v>335</v>
      </c>
      <c r="E9" s="77">
        <v>322</v>
      </c>
      <c r="F9" s="77">
        <v>295</v>
      </c>
      <c r="G9" s="77">
        <v>323</v>
      </c>
      <c r="H9" s="77">
        <v>340</v>
      </c>
      <c r="I9" s="77">
        <v>347</v>
      </c>
      <c r="J9" s="77">
        <v>339</v>
      </c>
      <c r="K9" s="77">
        <v>323</v>
      </c>
      <c r="L9" s="77">
        <v>272</v>
      </c>
      <c r="M9" s="77">
        <v>298</v>
      </c>
      <c r="Q9" s="186"/>
      <c r="R9" s="199"/>
      <c r="S9" s="199"/>
      <c r="T9" s="199"/>
      <c r="U9" s="230"/>
      <c r="V9" s="230"/>
      <c r="W9" s="192"/>
      <c r="X9" s="231"/>
      <c r="Y9" s="231"/>
      <c r="Z9" s="231"/>
      <c r="AA9" s="186"/>
      <c r="AB9" s="189"/>
      <c r="AC9" s="190"/>
      <c r="AD9" s="190"/>
      <c r="AE9" s="190"/>
      <c r="AF9" s="191"/>
      <c r="AG9" s="192"/>
      <c r="AH9" s="237"/>
    </row>
    <row r="10" spans="1:34" s="174" customFormat="1" ht="14.5" thickBot="1" x14ac:dyDescent="0.3">
      <c r="A10" s="267" t="s">
        <v>310</v>
      </c>
      <c r="B10" s="77" t="s">
        <v>357</v>
      </c>
      <c r="C10" s="77">
        <v>1776</v>
      </c>
      <c r="D10" s="77">
        <v>1830</v>
      </c>
      <c r="E10" s="77">
        <v>1643</v>
      </c>
      <c r="F10" s="77">
        <v>1675</v>
      </c>
      <c r="G10" s="77">
        <v>1830</v>
      </c>
      <c r="H10" s="77">
        <v>1821</v>
      </c>
      <c r="I10" s="77">
        <v>1968</v>
      </c>
      <c r="J10" s="77">
        <v>1983</v>
      </c>
      <c r="K10" s="77">
        <v>1997</v>
      </c>
      <c r="L10" s="77">
        <v>1913</v>
      </c>
      <c r="M10" s="77">
        <v>2132</v>
      </c>
      <c r="Q10" s="186"/>
      <c r="R10" s="199"/>
      <c r="S10" s="199"/>
      <c r="T10" s="199"/>
      <c r="U10" s="230"/>
      <c r="V10" s="230"/>
      <c r="W10" s="192"/>
      <c r="X10" s="231"/>
      <c r="Y10" s="231"/>
      <c r="Z10" s="231"/>
      <c r="AA10" s="186"/>
      <c r="AB10" s="189"/>
      <c r="AC10" s="190"/>
      <c r="AD10" s="190"/>
      <c r="AE10" s="190"/>
      <c r="AF10" s="191"/>
      <c r="AG10" s="192"/>
      <c r="AH10" s="237"/>
    </row>
    <row r="11" spans="1:34" s="174" customFormat="1" ht="14.5" thickBot="1" x14ac:dyDescent="0.3">
      <c r="A11" s="264"/>
      <c r="B11" s="83" t="s">
        <v>392</v>
      </c>
      <c r="C11" s="83">
        <v>1441</v>
      </c>
      <c r="D11" s="83">
        <v>1470</v>
      </c>
      <c r="E11" s="83">
        <v>1302</v>
      </c>
      <c r="F11" s="83">
        <v>1357</v>
      </c>
      <c r="G11" s="83">
        <v>1468</v>
      </c>
      <c r="H11" s="83">
        <v>1448</v>
      </c>
      <c r="I11" s="83">
        <v>1575</v>
      </c>
      <c r="J11" s="83">
        <v>1611</v>
      </c>
      <c r="K11" s="83">
        <v>1626</v>
      </c>
      <c r="L11" s="83">
        <v>1582</v>
      </c>
      <c r="M11" s="83">
        <v>1803</v>
      </c>
      <c r="Q11" s="186"/>
      <c r="R11" s="199"/>
      <c r="S11" s="199"/>
      <c r="T11" s="199"/>
      <c r="U11" s="230"/>
      <c r="V11" s="230"/>
      <c r="W11" s="192"/>
      <c r="X11" s="231"/>
      <c r="Y11" s="231"/>
      <c r="Z11" s="231"/>
      <c r="AA11" s="186"/>
      <c r="AB11" s="189"/>
      <c r="AC11" s="190"/>
      <c r="AD11" s="190"/>
      <c r="AE11" s="190"/>
      <c r="AF11" s="191"/>
      <c r="AG11" s="192"/>
      <c r="AH11" s="237"/>
    </row>
    <row r="12" spans="1:34" s="174" customFormat="1" ht="14.5" thickBot="1" x14ac:dyDescent="0.3">
      <c r="A12" s="264"/>
      <c r="B12" s="77" t="s">
        <v>323</v>
      </c>
      <c r="C12" s="77">
        <v>19</v>
      </c>
      <c r="D12" s="77">
        <v>26</v>
      </c>
      <c r="E12" s="77">
        <v>24</v>
      </c>
      <c r="F12" s="77">
        <v>25</v>
      </c>
      <c r="G12" s="77">
        <v>28</v>
      </c>
      <c r="H12" s="77">
        <v>40</v>
      </c>
      <c r="I12" s="77">
        <v>34</v>
      </c>
      <c r="J12" s="77">
        <v>37</v>
      </c>
      <c r="K12" s="77">
        <v>28</v>
      </c>
      <c r="L12" s="77">
        <v>34</v>
      </c>
      <c r="M12" s="77">
        <v>27</v>
      </c>
      <c r="Q12" s="186"/>
      <c r="R12" s="199"/>
      <c r="S12" s="199"/>
      <c r="T12" s="199"/>
      <c r="U12" s="230"/>
      <c r="V12" s="230"/>
      <c r="W12" s="192"/>
      <c r="X12" s="231"/>
      <c r="Y12" s="231"/>
      <c r="Z12" s="231"/>
      <c r="AA12" s="186"/>
      <c r="AB12" s="189"/>
      <c r="AC12" s="190"/>
      <c r="AD12" s="190"/>
      <c r="AE12" s="190"/>
      <c r="AF12" s="191"/>
      <c r="AG12" s="192"/>
      <c r="AH12" s="237"/>
    </row>
    <row r="13" spans="1:34" s="174" customFormat="1" ht="14.5" thickBot="1" x14ac:dyDescent="0.3">
      <c r="A13" s="264"/>
      <c r="B13" s="83" t="s">
        <v>393</v>
      </c>
      <c r="C13" s="83">
        <v>61</v>
      </c>
      <c r="D13" s="83">
        <v>68</v>
      </c>
      <c r="E13" s="83">
        <v>53</v>
      </c>
      <c r="F13" s="83">
        <v>49</v>
      </c>
      <c r="G13" s="83">
        <v>70</v>
      </c>
      <c r="H13" s="83">
        <v>53</v>
      </c>
      <c r="I13" s="83">
        <v>71</v>
      </c>
      <c r="J13" s="83">
        <v>43</v>
      </c>
      <c r="K13" s="83">
        <v>70</v>
      </c>
      <c r="L13" s="83">
        <v>65</v>
      </c>
      <c r="M13" s="83">
        <v>56</v>
      </c>
      <c r="Q13" s="186"/>
      <c r="R13" s="199"/>
      <c r="S13" s="199"/>
      <c r="T13" s="199"/>
      <c r="U13" s="230"/>
      <c r="V13" s="230"/>
      <c r="W13" s="192"/>
      <c r="X13" s="231"/>
      <c r="Y13" s="231"/>
      <c r="Z13" s="231"/>
      <c r="AA13" s="186"/>
      <c r="AB13" s="189"/>
      <c r="AC13" s="190"/>
      <c r="AD13" s="190"/>
      <c r="AE13" s="190"/>
      <c r="AF13" s="191"/>
      <c r="AG13" s="192"/>
      <c r="AH13" s="237"/>
    </row>
    <row r="14" spans="1:34" s="174" customFormat="1" ht="14.5" thickBot="1" x14ac:dyDescent="0.3">
      <c r="A14" s="266"/>
      <c r="B14" s="77" t="s">
        <v>117</v>
      </c>
      <c r="C14" s="77">
        <v>255</v>
      </c>
      <c r="D14" s="77">
        <v>266</v>
      </c>
      <c r="E14" s="77">
        <v>264</v>
      </c>
      <c r="F14" s="77">
        <v>244</v>
      </c>
      <c r="G14" s="77">
        <v>264</v>
      </c>
      <c r="H14" s="77">
        <v>280</v>
      </c>
      <c r="I14" s="77">
        <v>288</v>
      </c>
      <c r="J14" s="77">
        <v>292</v>
      </c>
      <c r="K14" s="77">
        <v>273</v>
      </c>
      <c r="L14" s="77">
        <v>232</v>
      </c>
      <c r="M14" s="77">
        <v>246</v>
      </c>
      <c r="Q14" s="186"/>
      <c r="R14" s="199"/>
      <c r="S14" s="199"/>
      <c r="T14" s="199"/>
      <c r="U14" s="230"/>
      <c r="V14" s="230"/>
      <c r="W14" s="192"/>
      <c r="X14" s="186"/>
      <c r="Y14" s="176"/>
      <c r="Z14" s="176"/>
      <c r="AA14" s="186"/>
      <c r="AB14" s="177"/>
      <c r="AC14" s="177"/>
      <c r="AD14" s="177"/>
      <c r="AE14" s="177"/>
      <c r="AF14" s="196"/>
      <c r="AG14" s="176"/>
      <c r="AH14" s="237"/>
    </row>
    <row r="15" spans="1:34" s="174" customFormat="1" ht="14.5" thickBot="1" x14ac:dyDescent="0.3">
      <c r="A15" s="267" t="s">
        <v>287</v>
      </c>
      <c r="B15" s="77" t="s">
        <v>357</v>
      </c>
      <c r="C15" s="77">
        <v>327</v>
      </c>
      <c r="D15" s="77">
        <v>350</v>
      </c>
      <c r="E15" s="77">
        <v>299</v>
      </c>
      <c r="F15" s="77">
        <v>298</v>
      </c>
      <c r="G15" s="77">
        <v>317</v>
      </c>
      <c r="H15" s="77">
        <v>316</v>
      </c>
      <c r="I15" s="77">
        <v>315</v>
      </c>
      <c r="J15" s="77">
        <v>289</v>
      </c>
      <c r="K15" s="77">
        <v>322</v>
      </c>
      <c r="L15" s="77">
        <v>310</v>
      </c>
      <c r="M15" s="77">
        <v>321</v>
      </c>
      <c r="Q15" s="186"/>
      <c r="R15" s="199"/>
      <c r="S15" s="199"/>
      <c r="T15" s="199"/>
      <c r="U15" s="230"/>
      <c r="V15" s="230"/>
      <c r="W15" s="192"/>
      <c r="X15" s="176"/>
      <c r="Y15" s="176"/>
      <c r="Z15" s="176"/>
      <c r="AA15" s="186"/>
      <c r="AB15" s="177"/>
      <c r="AC15" s="177"/>
      <c r="AD15" s="177"/>
      <c r="AE15" s="177"/>
      <c r="AF15" s="196"/>
      <c r="AG15" s="176"/>
      <c r="AH15" s="237"/>
    </row>
    <row r="16" spans="1:34" s="174" customFormat="1" ht="14.5" thickBot="1" x14ac:dyDescent="0.3">
      <c r="A16" s="264"/>
      <c r="B16" s="83" t="s">
        <v>392</v>
      </c>
      <c r="C16" s="83">
        <v>226</v>
      </c>
      <c r="D16" s="83">
        <v>261</v>
      </c>
      <c r="E16" s="83">
        <v>231</v>
      </c>
      <c r="F16" s="83">
        <v>236</v>
      </c>
      <c r="G16" s="83">
        <v>245</v>
      </c>
      <c r="H16" s="83">
        <v>241</v>
      </c>
      <c r="I16" s="83">
        <v>237</v>
      </c>
      <c r="J16" s="83">
        <v>226</v>
      </c>
      <c r="K16" s="83">
        <v>256</v>
      </c>
      <c r="L16" s="83">
        <v>258</v>
      </c>
      <c r="M16" s="83">
        <v>263</v>
      </c>
      <c r="Q16" s="186"/>
      <c r="R16" s="199"/>
      <c r="S16" s="199"/>
      <c r="T16" s="199"/>
      <c r="U16" s="230"/>
      <c r="V16" s="230"/>
      <c r="W16" s="192"/>
      <c r="X16" s="176"/>
      <c r="Y16" s="176"/>
      <c r="Z16" s="176"/>
      <c r="AA16" s="186"/>
      <c r="AB16" s="177"/>
      <c r="AC16" s="177"/>
      <c r="AD16" s="177"/>
      <c r="AE16" s="177"/>
      <c r="AF16" s="196"/>
      <c r="AG16" s="176"/>
      <c r="AH16" s="237"/>
    </row>
    <row r="17" spans="1:34" s="174" customFormat="1" ht="14.5" thickBot="1" x14ac:dyDescent="0.3">
      <c r="A17" s="264"/>
      <c r="B17" s="77" t="s">
        <v>323</v>
      </c>
      <c r="C17" s="77">
        <v>6</v>
      </c>
      <c r="D17" s="77">
        <v>4</v>
      </c>
      <c r="E17" s="77">
        <v>4</v>
      </c>
      <c r="F17" s="77">
        <v>0</v>
      </c>
      <c r="G17" s="77">
        <v>0</v>
      </c>
      <c r="H17" s="77">
        <v>8</v>
      </c>
      <c r="I17" s="77">
        <v>6</v>
      </c>
      <c r="J17" s="77">
        <v>2</v>
      </c>
      <c r="K17" s="77">
        <v>4</v>
      </c>
      <c r="L17" s="77">
        <v>2</v>
      </c>
      <c r="M17" s="77">
        <v>1</v>
      </c>
      <c r="Q17" s="186"/>
      <c r="R17" s="199"/>
      <c r="S17" s="199"/>
      <c r="T17" s="199"/>
      <c r="U17" s="230"/>
      <c r="V17" s="230"/>
      <c r="W17" s="192"/>
      <c r="X17" s="176"/>
      <c r="Y17" s="176"/>
      <c r="Z17" s="176"/>
      <c r="AA17" s="186"/>
      <c r="AB17" s="177"/>
      <c r="AC17" s="177"/>
      <c r="AD17" s="177"/>
      <c r="AE17" s="177"/>
      <c r="AF17" s="196"/>
      <c r="AG17" s="176"/>
      <c r="AH17" s="237"/>
    </row>
    <row r="18" spans="1:34" s="174" customFormat="1" ht="14.5" thickBot="1" x14ac:dyDescent="0.3">
      <c r="A18" s="264"/>
      <c r="B18" s="83" t="s">
        <v>393</v>
      </c>
      <c r="C18" s="83">
        <v>12</v>
      </c>
      <c r="D18" s="83">
        <v>16</v>
      </c>
      <c r="E18" s="83">
        <v>6</v>
      </c>
      <c r="F18" s="83">
        <v>11</v>
      </c>
      <c r="G18" s="83">
        <v>13</v>
      </c>
      <c r="H18" s="83">
        <v>7</v>
      </c>
      <c r="I18" s="83">
        <v>13</v>
      </c>
      <c r="J18" s="83">
        <v>14</v>
      </c>
      <c r="K18" s="83">
        <v>12</v>
      </c>
      <c r="L18" s="83">
        <v>10</v>
      </c>
      <c r="M18" s="83">
        <v>5</v>
      </c>
      <c r="Q18" s="180"/>
      <c r="R18" s="176"/>
      <c r="S18" s="176"/>
      <c r="T18" s="176"/>
      <c r="U18" s="233"/>
      <c r="V18" s="185"/>
      <c r="W18" s="192"/>
      <c r="X18" s="231"/>
      <c r="Y18" s="231"/>
      <c r="Z18" s="231"/>
      <c r="AA18" s="180"/>
      <c r="AB18" s="195"/>
      <c r="AC18" s="177"/>
      <c r="AD18" s="177"/>
      <c r="AE18" s="177"/>
      <c r="AF18" s="196"/>
      <c r="AG18" s="176"/>
    </row>
    <row r="19" spans="1:34" s="174" customFormat="1" ht="14.5" thickBot="1" x14ac:dyDescent="0.3">
      <c r="A19" s="266"/>
      <c r="B19" s="77" t="s">
        <v>117</v>
      </c>
      <c r="C19" s="77">
        <v>83</v>
      </c>
      <c r="D19" s="77">
        <v>69</v>
      </c>
      <c r="E19" s="77">
        <v>58</v>
      </c>
      <c r="F19" s="77">
        <v>51</v>
      </c>
      <c r="G19" s="77">
        <v>59</v>
      </c>
      <c r="H19" s="77">
        <v>60</v>
      </c>
      <c r="I19" s="77">
        <v>59</v>
      </c>
      <c r="J19" s="77">
        <v>47</v>
      </c>
      <c r="K19" s="77">
        <v>50</v>
      </c>
      <c r="L19" s="77">
        <v>40</v>
      </c>
      <c r="M19" s="77">
        <v>52</v>
      </c>
      <c r="Q19" s="176"/>
      <c r="R19" s="176"/>
      <c r="S19" s="176"/>
      <c r="T19" s="176"/>
      <c r="U19" s="185"/>
      <c r="V19" s="185"/>
      <c r="W19" s="192"/>
      <c r="X19" s="231"/>
      <c r="Y19" s="231"/>
      <c r="Z19" s="231"/>
      <c r="AA19" s="176"/>
      <c r="AB19" s="177"/>
      <c r="AC19" s="176"/>
      <c r="AD19" s="177"/>
      <c r="AE19" s="177"/>
      <c r="AF19" s="196"/>
      <c r="AG19" s="176"/>
    </row>
    <row r="20" spans="1:34" s="174" customFormat="1" ht="11.5" x14ac:dyDescent="0.25">
      <c r="Q20" s="186"/>
      <c r="R20" s="199"/>
      <c r="S20" s="199"/>
      <c r="T20" s="199"/>
      <c r="U20" s="230"/>
      <c r="V20" s="230"/>
      <c r="W20" s="192"/>
      <c r="X20" s="231"/>
      <c r="Y20" s="231"/>
      <c r="Z20" s="231"/>
      <c r="AA20" s="186"/>
      <c r="AB20" s="189"/>
      <c r="AC20" s="190"/>
      <c r="AD20" s="190"/>
      <c r="AE20" s="190"/>
      <c r="AF20" s="191"/>
      <c r="AG20" s="176"/>
    </row>
    <row r="21" spans="1:34" s="174" customFormat="1" ht="12" thickBot="1" x14ac:dyDescent="0.3">
      <c r="A21" s="200"/>
      <c r="Q21" s="186"/>
      <c r="R21" s="199"/>
      <c r="S21" s="199"/>
      <c r="T21" s="199"/>
      <c r="U21" s="230"/>
      <c r="V21" s="230"/>
      <c r="W21" s="192"/>
      <c r="X21" s="231"/>
      <c r="Y21" s="231"/>
      <c r="Z21" s="231"/>
      <c r="AA21" s="186"/>
      <c r="AB21" s="189"/>
      <c r="AC21" s="190"/>
      <c r="AD21" s="190"/>
      <c r="AE21" s="190"/>
      <c r="AF21" s="191"/>
      <c r="AG21" s="176"/>
    </row>
    <row r="22" spans="1:34" s="174" customFormat="1" ht="14.5" thickBot="1" x14ac:dyDescent="0.3">
      <c r="A22" s="203"/>
      <c r="B22" s="67"/>
      <c r="C22" s="258"/>
      <c r="D22" s="259"/>
      <c r="E22" s="259"/>
      <c r="F22" s="259"/>
      <c r="G22" s="259"/>
      <c r="H22" s="259"/>
      <c r="I22" s="259"/>
      <c r="J22" s="259"/>
      <c r="K22" s="259"/>
      <c r="L22" s="259"/>
      <c r="M22" s="260"/>
      <c r="Q22" s="186"/>
      <c r="R22" s="199"/>
      <c r="S22" s="199"/>
      <c r="T22" s="199"/>
      <c r="U22" s="230"/>
      <c r="V22" s="230"/>
      <c r="W22" s="192"/>
      <c r="X22" s="231"/>
      <c r="Y22" s="231"/>
      <c r="Z22" s="231"/>
      <c r="AA22" s="186"/>
      <c r="AB22" s="189"/>
      <c r="AC22" s="190"/>
      <c r="AD22" s="190"/>
      <c r="AE22" s="190"/>
      <c r="AF22" s="191"/>
      <c r="AG22" s="176"/>
    </row>
    <row r="23" spans="1:34" s="174" customFormat="1" ht="14.5" thickBot="1" x14ac:dyDescent="0.3">
      <c r="B23" s="131"/>
      <c r="C23" s="183" t="s">
        <v>395</v>
      </c>
      <c r="D23" s="183" t="s">
        <v>396</v>
      </c>
      <c r="E23" s="183" t="s">
        <v>397</v>
      </c>
      <c r="F23" s="183" t="s">
        <v>398</v>
      </c>
      <c r="G23" s="183" t="s">
        <v>399</v>
      </c>
      <c r="H23" s="183" t="s">
        <v>400</v>
      </c>
      <c r="I23" s="183" t="s">
        <v>401</v>
      </c>
      <c r="J23" s="183" t="s">
        <v>402</v>
      </c>
      <c r="K23" s="183" t="s">
        <v>403</v>
      </c>
      <c r="L23" s="183" t="s">
        <v>404</v>
      </c>
      <c r="M23" s="183" t="s">
        <v>437</v>
      </c>
      <c r="Q23" s="186"/>
      <c r="R23" s="199"/>
      <c r="S23" s="199"/>
      <c r="T23" s="199"/>
      <c r="U23" s="230"/>
      <c r="V23" s="230"/>
      <c r="W23" s="192"/>
      <c r="X23" s="231"/>
      <c r="Y23" s="231"/>
      <c r="Z23" s="231"/>
      <c r="AA23" s="186"/>
      <c r="AB23" s="189"/>
      <c r="AC23" s="190"/>
      <c r="AD23" s="190"/>
      <c r="AE23" s="190"/>
      <c r="AF23" s="191"/>
      <c r="AG23" s="176"/>
    </row>
    <row r="24" spans="1:34" s="174" customFormat="1" ht="14.5" thickBot="1" x14ac:dyDescent="0.3">
      <c r="A24" s="263" t="s">
        <v>290</v>
      </c>
      <c r="B24" s="77" t="s">
        <v>438</v>
      </c>
      <c r="C24" s="206">
        <f>C6/$C$5*100</f>
        <v>79.267712791250602</v>
      </c>
      <c r="D24" s="206">
        <f>D6/$D$5*100</f>
        <v>79.403669724770637</v>
      </c>
      <c r="E24" s="206">
        <f>E6/$E$5*100</f>
        <v>78.93923789907312</v>
      </c>
      <c r="F24" s="206">
        <f>F6/$F$5*100</f>
        <v>80.739989863152559</v>
      </c>
      <c r="G24" s="206">
        <f>G6/$G$5*100</f>
        <v>79.785747554727521</v>
      </c>
      <c r="H24" s="206">
        <f>H6/$H$5*100</f>
        <v>79.03603182030885</v>
      </c>
      <c r="I24" s="206">
        <f>I6/$I$5*100</f>
        <v>79.369250985545335</v>
      </c>
      <c r="J24" s="206">
        <f>J6/$J$5*100</f>
        <v>80.853873239436624</v>
      </c>
      <c r="K24" s="206">
        <f>K6/$K$5*100</f>
        <v>81.155670547649848</v>
      </c>
      <c r="L24" s="206">
        <f>L6/$L$5*100</f>
        <v>82.771030139451199</v>
      </c>
      <c r="M24" s="206">
        <f>M6/$M$5*100</f>
        <v>84.22339991846718</v>
      </c>
      <c r="Q24" s="186"/>
      <c r="R24" s="199"/>
      <c r="S24" s="199"/>
      <c r="T24" s="199"/>
      <c r="U24" s="230"/>
      <c r="V24" s="230"/>
      <c r="W24" s="192"/>
      <c r="X24" s="231"/>
      <c r="Y24" s="231"/>
      <c r="Z24" s="231"/>
      <c r="AA24" s="186"/>
      <c r="AB24" s="189"/>
      <c r="AC24" s="190"/>
      <c r="AD24" s="190"/>
      <c r="AE24" s="190"/>
      <c r="AF24" s="191"/>
      <c r="AG24" s="176"/>
    </row>
    <row r="25" spans="1:34" s="174" customFormat="1" ht="14.5" thickBot="1" x14ac:dyDescent="0.3">
      <c r="A25" s="264"/>
      <c r="B25" s="83" t="s">
        <v>323</v>
      </c>
      <c r="C25" s="207">
        <f t="shared" ref="C25:C27" si="0">C7/$C$5*100</f>
        <v>1.1887779362815025</v>
      </c>
      <c r="D25" s="207">
        <f t="shared" ref="D25:D27" si="1">D7/$D$5*100</f>
        <v>1.3761467889908259</v>
      </c>
      <c r="E25" s="207">
        <f t="shared" ref="E25:E27" si="2">E7/$E$5*100</f>
        <v>1.4418125643666324</v>
      </c>
      <c r="F25" s="207">
        <f t="shared" ref="F25:F27" si="3">F7/$F$5*100</f>
        <v>1.2671059300557528</v>
      </c>
      <c r="G25" s="207">
        <f t="shared" ref="G25:G27" si="4">G7/$G$5*100</f>
        <v>1.3041453190498371</v>
      </c>
      <c r="H25" s="207">
        <f t="shared" ref="H25:H27" si="5">H7/$H$5*100</f>
        <v>2.2461394478240524</v>
      </c>
      <c r="I25" s="207">
        <f t="shared" ref="I25:I27" si="6">I7/$I$5*100</f>
        <v>1.7520805957074024</v>
      </c>
      <c r="J25" s="207">
        <f t="shared" ref="J25:J27" si="7">J7/$J$5*100</f>
        <v>1.716549295774648</v>
      </c>
      <c r="K25" s="207">
        <f t="shared" ref="K25:K27" si="8">K7/$K$5*100</f>
        <v>1.379905131522208</v>
      </c>
      <c r="L25" s="207">
        <f t="shared" ref="L25:L27" si="9">L7/$L$5*100</f>
        <v>1.6194331983805668</v>
      </c>
      <c r="M25" s="207">
        <f t="shared" ref="M25:M27" si="10">M7/$M$5*100</f>
        <v>1.1414594374235632</v>
      </c>
      <c r="Q25" s="186"/>
      <c r="R25" s="199"/>
      <c r="S25" s="199"/>
      <c r="T25" s="199"/>
      <c r="U25" s="230"/>
      <c r="V25" s="230"/>
      <c r="W25" s="192"/>
      <c r="X25" s="231"/>
      <c r="Y25" s="231"/>
      <c r="Z25" s="231"/>
      <c r="AA25" s="186"/>
      <c r="AB25" s="189"/>
      <c r="AC25" s="190"/>
      <c r="AD25" s="190"/>
      <c r="AE25" s="190"/>
      <c r="AF25" s="191"/>
      <c r="AG25" s="176"/>
    </row>
    <row r="26" spans="1:34" s="174" customFormat="1" ht="14.5" thickBot="1" x14ac:dyDescent="0.3">
      <c r="A26" s="264"/>
      <c r="B26" s="77" t="s">
        <v>406</v>
      </c>
      <c r="C26" s="206">
        <f t="shared" si="0"/>
        <v>3.4712315739419872</v>
      </c>
      <c r="D26" s="206">
        <f t="shared" si="1"/>
        <v>3.8532110091743119</v>
      </c>
      <c r="E26" s="206">
        <f t="shared" si="2"/>
        <v>3.0381050463439752</v>
      </c>
      <c r="F26" s="206">
        <f t="shared" si="3"/>
        <v>3.0410542321338063</v>
      </c>
      <c r="G26" s="206">
        <f t="shared" si="4"/>
        <v>3.865859338612017</v>
      </c>
      <c r="H26" s="206">
        <f t="shared" si="5"/>
        <v>2.8076743097800656</v>
      </c>
      <c r="I26" s="206">
        <f t="shared" si="6"/>
        <v>3.6793692509855451</v>
      </c>
      <c r="J26" s="206">
        <f t="shared" si="7"/>
        <v>2.5088028169014085</v>
      </c>
      <c r="K26" s="206">
        <f t="shared" si="8"/>
        <v>3.5360068995256575</v>
      </c>
      <c r="L26" s="206">
        <f t="shared" si="9"/>
        <v>3.3738191632928474</v>
      </c>
      <c r="M26" s="206">
        <f t="shared" si="10"/>
        <v>2.4867509172441906</v>
      </c>
      <c r="Q26" s="186"/>
      <c r="R26" s="199"/>
      <c r="S26" s="199"/>
      <c r="T26" s="199"/>
      <c r="U26" s="230"/>
      <c r="V26" s="230"/>
      <c r="W26" s="192"/>
      <c r="X26" s="231"/>
      <c r="Y26" s="231"/>
      <c r="Z26" s="231"/>
      <c r="AA26" s="186"/>
      <c r="AB26" s="189"/>
      <c r="AC26" s="190"/>
      <c r="AD26" s="190"/>
      <c r="AE26" s="190"/>
      <c r="AF26" s="191"/>
      <c r="AG26" s="176"/>
    </row>
    <row r="27" spans="1:34" s="174" customFormat="1" ht="14.5" thickBot="1" x14ac:dyDescent="0.3">
      <c r="A27" s="265"/>
      <c r="B27" s="83" t="s">
        <v>117</v>
      </c>
      <c r="C27" s="207">
        <f t="shared" si="0"/>
        <v>16.072277698525916</v>
      </c>
      <c r="D27" s="207">
        <f t="shared" si="1"/>
        <v>15.36697247706422</v>
      </c>
      <c r="E27" s="207">
        <f t="shared" si="2"/>
        <v>16.580844490216272</v>
      </c>
      <c r="F27" s="207">
        <f t="shared" si="3"/>
        <v>14.951849974657883</v>
      </c>
      <c r="G27" s="207">
        <f t="shared" si="4"/>
        <v>15.044247787610621</v>
      </c>
      <c r="H27" s="207">
        <f t="shared" si="5"/>
        <v>15.910154422087039</v>
      </c>
      <c r="I27" s="207">
        <f t="shared" si="6"/>
        <v>15.199299167761717</v>
      </c>
      <c r="J27" s="207">
        <f t="shared" si="7"/>
        <v>14.920774647887324</v>
      </c>
      <c r="K27" s="207">
        <f t="shared" si="8"/>
        <v>13.928417421302285</v>
      </c>
      <c r="L27" s="207">
        <f t="shared" si="9"/>
        <v>12.235717498875394</v>
      </c>
      <c r="M27" s="207">
        <f t="shared" si="10"/>
        <v>12.148389726865064</v>
      </c>
      <c r="Q27" s="186"/>
      <c r="R27" s="199"/>
      <c r="S27" s="199"/>
      <c r="T27" s="199"/>
      <c r="U27" s="230"/>
      <c r="V27" s="230"/>
      <c r="W27" s="192"/>
      <c r="X27" s="231"/>
      <c r="Y27" s="231"/>
      <c r="Z27" s="231"/>
      <c r="AA27" s="186"/>
      <c r="AB27" s="189"/>
      <c r="AC27" s="190"/>
      <c r="AD27" s="190"/>
      <c r="AE27" s="190"/>
      <c r="AF27" s="191"/>
      <c r="AG27" s="176"/>
    </row>
    <row r="28" spans="1:34" s="174" customFormat="1" ht="14.5" thickBot="1" x14ac:dyDescent="0.3">
      <c r="A28" s="263" t="s">
        <v>285</v>
      </c>
      <c r="B28" s="77" t="s">
        <v>438</v>
      </c>
      <c r="C28" s="206">
        <f>C11/$C$10*100</f>
        <v>81.137387387387378</v>
      </c>
      <c r="D28" s="206">
        <f>D11/$D$10*100</f>
        <v>80.327868852459019</v>
      </c>
      <c r="E28" s="206">
        <f>E11/$E$10*100</f>
        <v>79.245283018867923</v>
      </c>
      <c r="F28" s="206">
        <f>F11/$F$10*100</f>
        <v>81.014925373134332</v>
      </c>
      <c r="G28" s="206">
        <f>G11/$G$10*100</f>
        <v>80.21857923497268</v>
      </c>
      <c r="H28" s="206">
        <f>H11/$H$10*100</f>
        <v>79.516749038989559</v>
      </c>
      <c r="I28" s="206">
        <f>I11/$I$10*100</f>
        <v>80.030487804878049</v>
      </c>
      <c r="J28" s="206">
        <f>J11/$J$10*100</f>
        <v>81.240544629349472</v>
      </c>
      <c r="K28" s="206">
        <f>K11/$K$10*100</f>
        <v>81.422133199799703</v>
      </c>
      <c r="L28" s="206">
        <f>L11/$L$10*100</f>
        <v>82.697334030318871</v>
      </c>
      <c r="M28" s="206">
        <f>M11/$M$10*100</f>
        <v>84.568480300187616</v>
      </c>
      <c r="Q28" s="186"/>
      <c r="R28" s="199"/>
      <c r="S28" s="199"/>
      <c r="T28" s="199"/>
      <c r="U28" s="230"/>
      <c r="V28" s="230"/>
      <c r="W28" s="192"/>
      <c r="X28" s="231"/>
      <c r="Y28" s="231"/>
      <c r="Z28" s="231"/>
      <c r="AA28" s="186"/>
      <c r="AB28" s="189"/>
      <c r="AC28" s="190"/>
      <c r="AD28" s="190"/>
      <c r="AE28" s="190"/>
      <c r="AF28" s="191"/>
      <c r="AG28" s="176"/>
    </row>
    <row r="29" spans="1:34" s="174" customFormat="1" ht="14.5" thickBot="1" x14ac:dyDescent="0.3">
      <c r="A29" s="264"/>
      <c r="B29" s="83" t="s">
        <v>323</v>
      </c>
      <c r="C29" s="207">
        <f t="shared" ref="C29:C31" si="11">C12/$C$10*100</f>
        <v>1.0698198198198199</v>
      </c>
      <c r="D29" s="207">
        <f t="shared" ref="D29:D31" si="12">D12/$D$10*100</f>
        <v>1.4207650273224044</v>
      </c>
      <c r="E29" s="207">
        <f t="shared" ref="E29:E31" si="13">E12/$E$10*100</f>
        <v>1.4607425441265978</v>
      </c>
      <c r="F29" s="207">
        <f t="shared" ref="F29:F31" si="14">F12/$F$10*100</f>
        <v>1.4925373134328357</v>
      </c>
      <c r="G29" s="207">
        <f t="shared" ref="G29:G31" si="15">G12/$G$10*100</f>
        <v>1.5300546448087431</v>
      </c>
      <c r="H29" s="207">
        <f t="shared" ref="H29:H31" si="16">H12/$H$10*100</f>
        <v>2.1965952773201538</v>
      </c>
      <c r="I29" s="207">
        <f t="shared" ref="I29:I31" si="17">I12/$I$10*100</f>
        <v>1.7276422764227644</v>
      </c>
      <c r="J29" s="207">
        <f t="shared" ref="J29:J31" si="18">J12/$J$10*100</f>
        <v>1.8658598083711546</v>
      </c>
      <c r="K29" s="207">
        <f t="shared" ref="K29:K31" si="19">K12/$K$10*100</f>
        <v>1.4021031547320981</v>
      </c>
      <c r="L29" s="207">
        <f t="shared" ref="L29:L31" si="20">L12/$L$10*100</f>
        <v>1.7773131207527444</v>
      </c>
      <c r="M29" s="207">
        <f t="shared" ref="M29:M31" si="21">M12/$M$10*100</f>
        <v>1.2664165103189493</v>
      </c>
      <c r="Q29" s="186"/>
      <c r="R29" s="199"/>
      <c r="S29" s="199"/>
      <c r="T29" s="199"/>
      <c r="U29" s="230"/>
      <c r="V29" s="230"/>
      <c r="W29" s="192"/>
      <c r="X29" s="231"/>
      <c r="Y29" s="231"/>
      <c r="Z29" s="231"/>
      <c r="AA29" s="186"/>
      <c r="AB29" s="189"/>
      <c r="AC29" s="190"/>
      <c r="AD29" s="190"/>
      <c r="AE29" s="190"/>
      <c r="AF29" s="191"/>
      <c r="AG29" s="176"/>
    </row>
    <row r="30" spans="1:34" s="174" customFormat="1" ht="14.5" thickBot="1" x14ac:dyDescent="0.3">
      <c r="A30" s="264"/>
      <c r="B30" s="77" t="s">
        <v>406</v>
      </c>
      <c r="C30" s="206">
        <f t="shared" si="11"/>
        <v>3.4346846846846848</v>
      </c>
      <c r="D30" s="206">
        <f t="shared" si="12"/>
        <v>3.7158469945355188</v>
      </c>
      <c r="E30" s="206">
        <f t="shared" si="13"/>
        <v>3.225806451612903</v>
      </c>
      <c r="F30" s="206">
        <f t="shared" si="14"/>
        <v>2.9253731343283582</v>
      </c>
      <c r="G30" s="206">
        <f t="shared" si="15"/>
        <v>3.8251366120218582</v>
      </c>
      <c r="H30" s="206">
        <f t="shared" si="16"/>
        <v>2.9104887424492039</v>
      </c>
      <c r="I30" s="206">
        <f t="shared" si="17"/>
        <v>3.6077235772357725</v>
      </c>
      <c r="J30" s="206">
        <f t="shared" si="18"/>
        <v>2.1684316691880987</v>
      </c>
      <c r="K30" s="206">
        <f t="shared" si="19"/>
        <v>3.5052578868302451</v>
      </c>
      <c r="L30" s="206">
        <f t="shared" si="20"/>
        <v>3.3978044955567173</v>
      </c>
      <c r="M30" s="206">
        <f t="shared" si="21"/>
        <v>2.6266416510318953</v>
      </c>
      <c r="Q30" s="186"/>
      <c r="R30" s="199"/>
      <c r="S30" s="199"/>
      <c r="T30" s="199"/>
      <c r="U30" s="230"/>
      <c r="V30" s="230"/>
      <c r="W30" s="192"/>
      <c r="X30" s="231"/>
      <c r="Y30" s="231"/>
      <c r="Z30" s="231"/>
      <c r="AA30" s="186"/>
      <c r="AB30" s="189"/>
      <c r="AC30" s="190"/>
      <c r="AD30" s="190"/>
      <c r="AE30" s="190"/>
      <c r="AF30" s="191"/>
      <c r="AG30" s="176"/>
    </row>
    <row r="31" spans="1:34" s="174" customFormat="1" ht="14.5" thickBot="1" x14ac:dyDescent="0.3">
      <c r="A31" s="265"/>
      <c r="B31" s="83" t="s">
        <v>117</v>
      </c>
      <c r="C31" s="207">
        <f t="shared" si="11"/>
        <v>14.358108108108109</v>
      </c>
      <c r="D31" s="207">
        <f t="shared" si="12"/>
        <v>14.535519125683061</v>
      </c>
      <c r="E31" s="207">
        <f t="shared" si="13"/>
        <v>16.068167985392577</v>
      </c>
      <c r="F31" s="207">
        <f t="shared" si="14"/>
        <v>14.567164179104477</v>
      </c>
      <c r="G31" s="207">
        <f t="shared" si="15"/>
        <v>14.426229508196723</v>
      </c>
      <c r="H31" s="207">
        <f t="shared" si="16"/>
        <v>15.376166941241076</v>
      </c>
      <c r="I31" s="207">
        <f t="shared" si="17"/>
        <v>14.634146341463413</v>
      </c>
      <c r="J31" s="207">
        <f t="shared" si="18"/>
        <v>14.725163893091276</v>
      </c>
      <c r="K31" s="207">
        <f t="shared" si="19"/>
        <v>13.670505758637958</v>
      </c>
      <c r="L31" s="207">
        <f t="shared" si="20"/>
        <v>12.127548353371667</v>
      </c>
      <c r="M31" s="207">
        <f t="shared" si="21"/>
        <v>11.538461538461538</v>
      </c>
      <c r="Q31" s="186"/>
      <c r="R31" s="199"/>
      <c r="S31" s="199"/>
      <c r="T31" s="199"/>
      <c r="U31" s="230"/>
      <c r="V31" s="230"/>
      <c r="W31" s="192"/>
      <c r="X31" s="231"/>
      <c r="Y31" s="231"/>
      <c r="Z31" s="231"/>
      <c r="AA31" s="186"/>
      <c r="AB31" s="189"/>
      <c r="AC31" s="190"/>
      <c r="AD31" s="190"/>
      <c r="AE31" s="190"/>
      <c r="AF31" s="191"/>
      <c r="AG31" s="176"/>
    </row>
    <row r="32" spans="1:34" s="174" customFormat="1" ht="14.5" thickBot="1" x14ac:dyDescent="0.3">
      <c r="A32" s="263" t="s">
        <v>288</v>
      </c>
      <c r="B32" s="77" t="s">
        <v>438</v>
      </c>
      <c r="C32" s="206">
        <f>C16/$C$15*100</f>
        <v>69.113149847094803</v>
      </c>
      <c r="D32" s="206">
        <f>D16/$D$15*100</f>
        <v>74.571428571428569</v>
      </c>
      <c r="E32" s="206">
        <f>E16/$E$15*100</f>
        <v>77.257525083612038</v>
      </c>
      <c r="F32" s="206">
        <f>F16/$F$15*100</f>
        <v>79.194630872483216</v>
      </c>
      <c r="G32" s="206">
        <f>G16/$G$15*100</f>
        <v>77.287066246056781</v>
      </c>
      <c r="H32" s="206">
        <f>H16/$H$15*100</f>
        <v>76.265822784810126</v>
      </c>
      <c r="I32" s="206">
        <f>I16/$I$15*100</f>
        <v>75.238095238095241</v>
      </c>
      <c r="J32" s="206">
        <f>J16/$J$15*100</f>
        <v>78.200692041522487</v>
      </c>
      <c r="K32" s="206">
        <f>K16/$K$15*100</f>
        <v>79.503105590062106</v>
      </c>
      <c r="L32" s="206">
        <f>L16/$L$15*100</f>
        <v>83.225806451612911</v>
      </c>
      <c r="M32" s="206">
        <f>M16/$M$15*100</f>
        <v>81.931464174454831</v>
      </c>
      <c r="Q32" s="186"/>
      <c r="R32" s="199"/>
      <c r="S32" s="199"/>
      <c r="T32" s="199"/>
      <c r="U32" s="230"/>
      <c r="V32" s="230"/>
      <c r="W32" s="192"/>
      <c r="X32" s="231"/>
      <c r="Y32" s="231"/>
      <c r="Z32" s="231"/>
      <c r="AA32" s="186"/>
      <c r="AB32" s="189"/>
      <c r="AC32" s="190"/>
      <c r="AD32" s="190"/>
      <c r="AE32" s="190"/>
      <c r="AF32" s="191"/>
      <c r="AG32" s="176"/>
    </row>
    <row r="33" spans="1:35" s="174" customFormat="1" ht="14.5" thickBot="1" x14ac:dyDescent="0.3">
      <c r="A33" s="264"/>
      <c r="B33" s="83" t="s">
        <v>323</v>
      </c>
      <c r="C33" s="207">
        <f t="shared" ref="C33:C35" si="22">C17/$C$15*100</f>
        <v>1.834862385321101</v>
      </c>
      <c r="D33" s="207">
        <f t="shared" ref="D33:D35" si="23">D17/$D$15*100</f>
        <v>1.1428571428571428</v>
      </c>
      <c r="E33" s="207">
        <f t="shared" ref="E33:E35" si="24">E17/$E$15*100</f>
        <v>1.3377926421404682</v>
      </c>
      <c r="F33" s="207">
        <f t="shared" ref="F33:F35" si="25">F17/$F$15*100</f>
        <v>0</v>
      </c>
      <c r="G33" s="207">
        <f t="shared" ref="G33:G35" si="26">G17/$G$15*100</f>
        <v>0</v>
      </c>
      <c r="H33" s="207">
        <f t="shared" ref="H33:H35" si="27">H17/$H$15*100</f>
        <v>2.5316455696202533</v>
      </c>
      <c r="I33" s="207">
        <f t="shared" ref="I33:I35" si="28">I17/$I$15*100</f>
        <v>1.9047619047619049</v>
      </c>
      <c r="J33" s="207">
        <f t="shared" ref="J33:J35" si="29">J17/$J$15*100</f>
        <v>0.69204152249134954</v>
      </c>
      <c r="K33" s="207">
        <f t="shared" ref="K33:K35" si="30">K17/$K$15*100</f>
        <v>1.2422360248447204</v>
      </c>
      <c r="L33" s="207">
        <f t="shared" ref="L33:L35" si="31">L17/$L$15*100</f>
        <v>0.64516129032258063</v>
      </c>
      <c r="M33" s="207">
        <f t="shared" ref="M33:M35" si="32">M17/$M$15*100</f>
        <v>0.3115264797507788</v>
      </c>
      <c r="R33" s="176"/>
      <c r="U33" s="234"/>
      <c r="V33" s="176"/>
      <c r="W33" s="192"/>
      <c r="X33" s="176"/>
      <c r="Y33" s="176"/>
      <c r="Z33" s="176"/>
      <c r="AA33" s="180"/>
      <c r="AB33" s="177"/>
      <c r="AC33" s="177"/>
      <c r="AD33" s="177"/>
      <c r="AE33" s="177"/>
      <c r="AF33" s="196"/>
      <c r="AH33" s="176"/>
      <c r="AI33" s="176"/>
    </row>
    <row r="34" spans="1:35" s="174" customFormat="1" ht="14.5" thickBot="1" x14ac:dyDescent="0.3">
      <c r="A34" s="264"/>
      <c r="B34" s="77" t="s">
        <v>406</v>
      </c>
      <c r="C34" s="206">
        <f t="shared" si="22"/>
        <v>3.669724770642202</v>
      </c>
      <c r="D34" s="206">
        <f t="shared" si="23"/>
        <v>4.5714285714285712</v>
      </c>
      <c r="E34" s="206">
        <f t="shared" si="24"/>
        <v>2.0066889632107023</v>
      </c>
      <c r="F34" s="206">
        <f t="shared" si="25"/>
        <v>3.6912751677852351</v>
      </c>
      <c r="G34" s="206">
        <f t="shared" si="26"/>
        <v>4.1009463722397479</v>
      </c>
      <c r="H34" s="206">
        <f t="shared" si="27"/>
        <v>2.2151898734177213</v>
      </c>
      <c r="I34" s="206">
        <f t="shared" si="28"/>
        <v>4.1269841269841265</v>
      </c>
      <c r="J34" s="206">
        <f t="shared" si="29"/>
        <v>4.844290657439446</v>
      </c>
      <c r="K34" s="206">
        <f t="shared" si="30"/>
        <v>3.7267080745341614</v>
      </c>
      <c r="L34" s="206">
        <f t="shared" si="31"/>
        <v>3.225806451612903</v>
      </c>
      <c r="M34" s="206">
        <f t="shared" si="32"/>
        <v>1.557632398753894</v>
      </c>
      <c r="Q34" s="185"/>
      <c r="R34" s="176"/>
      <c r="S34" s="176"/>
      <c r="T34" s="176"/>
      <c r="V34" s="176"/>
      <c r="W34" s="192"/>
      <c r="X34" s="176"/>
      <c r="AA34" s="186"/>
      <c r="AB34" s="177"/>
      <c r="AC34" s="177"/>
      <c r="AD34" s="177"/>
      <c r="AE34" s="177"/>
      <c r="AF34" s="196"/>
      <c r="AH34" s="192"/>
      <c r="AI34" s="192"/>
    </row>
    <row r="35" spans="1:35" s="174" customFormat="1" ht="14.5" thickBot="1" x14ac:dyDescent="0.3">
      <c r="A35" s="265"/>
      <c r="B35" s="83" t="s">
        <v>117</v>
      </c>
      <c r="C35" s="207">
        <f t="shared" si="22"/>
        <v>25.382262996941897</v>
      </c>
      <c r="D35" s="207">
        <f t="shared" si="23"/>
        <v>19.714285714285715</v>
      </c>
      <c r="E35" s="207">
        <f t="shared" si="24"/>
        <v>19.397993311036789</v>
      </c>
      <c r="F35" s="207">
        <f t="shared" si="25"/>
        <v>17.114093959731544</v>
      </c>
      <c r="G35" s="207">
        <f t="shared" si="26"/>
        <v>18.611987381703472</v>
      </c>
      <c r="H35" s="207">
        <f t="shared" si="27"/>
        <v>18.9873417721519</v>
      </c>
      <c r="I35" s="207">
        <f t="shared" si="28"/>
        <v>18.730158730158731</v>
      </c>
      <c r="J35" s="207">
        <f t="shared" si="29"/>
        <v>16.262975778546711</v>
      </c>
      <c r="K35" s="207">
        <f t="shared" si="30"/>
        <v>15.527950310559005</v>
      </c>
      <c r="L35" s="207">
        <f t="shared" si="31"/>
        <v>12.903225806451612</v>
      </c>
      <c r="M35" s="207">
        <f t="shared" si="32"/>
        <v>16.199376947040498</v>
      </c>
      <c r="Q35" s="176"/>
      <c r="R35" s="176"/>
      <c r="S35" s="176"/>
      <c r="T35" s="176"/>
      <c r="U35" s="185"/>
      <c r="V35" s="176"/>
      <c r="W35" s="176"/>
      <c r="X35" s="176"/>
      <c r="AA35" s="186"/>
      <c r="AB35" s="177"/>
      <c r="AC35" s="177"/>
      <c r="AD35" s="177"/>
      <c r="AE35" s="177"/>
      <c r="AF35" s="196"/>
      <c r="AH35" s="192"/>
      <c r="AI35" s="192"/>
    </row>
    <row r="36" spans="1:35" s="174" customFormat="1" ht="11.5" x14ac:dyDescent="0.25">
      <c r="Q36" s="210"/>
      <c r="R36" s="176"/>
      <c r="S36" s="176"/>
      <c r="T36" s="176"/>
      <c r="U36" s="176"/>
      <c r="V36" s="176"/>
      <c r="W36" s="176"/>
      <c r="X36" s="176"/>
      <c r="AA36" s="186"/>
      <c r="AB36" s="177"/>
      <c r="AC36" s="177"/>
      <c r="AD36" s="177"/>
      <c r="AE36" s="177"/>
      <c r="AF36" s="196"/>
      <c r="AH36" s="192"/>
      <c r="AI36" s="192"/>
    </row>
    <row r="37" spans="1:35" s="174" customFormat="1" ht="11.5" x14ac:dyDescent="0.25">
      <c r="Q37" s="176"/>
      <c r="R37" s="176"/>
      <c r="S37" s="176"/>
      <c r="T37" s="176"/>
      <c r="U37" s="176"/>
      <c r="V37" s="176"/>
      <c r="W37" s="176"/>
      <c r="X37" s="176"/>
      <c r="AA37" s="186"/>
      <c r="AB37" s="177"/>
      <c r="AC37" s="177"/>
      <c r="AD37" s="177"/>
      <c r="AE37" s="177"/>
      <c r="AF37" s="196"/>
      <c r="AH37" s="192"/>
      <c r="AI37" s="192"/>
    </row>
    <row r="38" spans="1:35" s="174" customFormat="1" ht="11.5" x14ac:dyDescent="0.25">
      <c r="Q38" s="176"/>
      <c r="R38" s="176"/>
      <c r="S38" s="176"/>
      <c r="T38" s="176"/>
      <c r="U38" s="176"/>
      <c r="V38" s="176"/>
      <c r="W38" s="176"/>
      <c r="X38" s="176"/>
      <c r="AA38" s="186"/>
      <c r="AB38" s="177"/>
      <c r="AC38" s="177"/>
      <c r="AD38" s="177"/>
      <c r="AE38" s="177"/>
      <c r="AF38" s="196"/>
      <c r="AH38" s="192"/>
      <c r="AI38" s="192"/>
    </row>
    <row r="39" spans="1:35" s="174" customFormat="1" ht="11.5" x14ac:dyDescent="0.25">
      <c r="Q39" s="176"/>
      <c r="R39" s="176"/>
      <c r="S39" s="176"/>
      <c r="T39" s="176"/>
      <c r="U39" s="176"/>
      <c r="V39" s="176"/>
      <c r="W39" s="176"/>
      <c r="X39" s="176"/>
      <c r="AA39" s="186"/>
      <c r="AB39" s="177"/>
      <c r="AC39" s="177"/>
      <c r="AD39" s="177"/>
      <c r="AE39" s="177"/>
      <c r="AF39" s="196"/>
      <c r="AH39" s="192"/>
      <c r="AI39" s="192"/>
    </row>
    <row r="40" spans="1:35" s="174" customFormat="1" ht="10.5" customHeight="1" x14ac:dyDescent="0.25">
      <c r="Q40" s="176"/>
      <c r="R40" s="176"/>
      <c r="S40" s="176"/>
      <c r="T40" s="176"/>
      <c r="U40" s="176"/>
      <c r="V40" s="176"/>
      <c r="W40" s="176"/>
      <c r="X40" s="176"/>
      <c r="AA40" s="186"/>
      <c r="AB40" s="177"/>
      <c r="AC40" s="177"/>
      <c r="AD40" s="177"/>
      <c r="AE40" s="177"/>
      <c r="AF40" s="196"/>
      <c r="AH40" s="192"/>
      <c r="AI40" s="192"/>
    </row>
    <row r="41" spans="1:35" s="174" customFormat="1" ht="11.5" x14ac:dyDescent="0.25">
      <c r="Q41" s="176"/>
      <c r="R41" s="176"/>
      <c r="S41" s="176"/>
      <c r="T41" s="176"/>
      <c r="U41" s="176"/>
      <c r="V41" s="176"/>
      <c r="W41" s="176"/>
      <c r="X41" s="176"/>
      <c r="AA41" s="186"/>
      <c r="AB41" s="177"/>
      <c r="AC41" s="177"/>
      <c r="AD41" s="177"/>
      <c r="AE41" s="177"/>
      <c r="AF41" s="196"/>
      <c r="AH41" s="192"/>
      <c r="AI41" s="192"/>
    </row>
    <row r="42" spans="1:35" s="174" customFormat="1" ht="11.5" x14ac:dyDescent="0.25">
      <c r="Q42" s="176"/>
      <c r="R42" s="176"/>
      <c r="S42" s="176"/>
      <c r="T42" s="176"/>
      <c r="U42" s="176"/>
      <c r="V42" s="176"/>
      <c r="W42" s="176"/>
      <c r="X42" s="176"/>
      <c r="AA42" s="186"/>
      <c r="AB42" s="177"/>
      <c r="AC42" s="177"/>
      <c r="AD42" s="177"/>
      <c r="AE42" s="177"/>
      <c r="AF42" s="196"/>
      <c r="AH42" s="192"/>
      <c r="AI42" s="192"/>
    </row>
    <row r="43" spans="1:35" s="174" customFormat="1" ht="11.5" x14ac:dyDescent="0.25">
      <c r="Q43" s="176"/>
      <c r="R43" s="176"/>
      <c r="S43" s="176"/>
      <c r="T43" s="176"/>
      <c r="U43" s="176"/>
      <c r="V43" s="176"/>
      <c r="W43" s="176"/>
      <c r="X43" s="176"/>
      <c r="AA43" s="186"/>
      <c r="AB43" s="177"/>
      <c r="AC43" s="177"/>
      <c r="AD43" s="177"/>
      <c r="AE43" s="177"/>
      <c r="AF43" s="196"/>
      <c r="AH43" s="192"/>
      <c r="AI43" s="192"/>
    </row>
    <row r="44" spans="1:35" s="174" customFormat="1" ht="11.5" x14ac:dyDescent="0.25">
      <c r="Q44" s="176"/>
      <c r="R44" s="176"/>
      <c r="S44" s="176"/>
      <c r="T44" s="176"/>
      <c r="U44" s="176"/>
      <c r="V44" s="176"/>
      <c r="W44" s="176"/>
      <c r="X44" s="176"/>
      <c r="AA44" s="186"/>
      <c r="AB44" s="177"/>
      <c r="AC44" s="177"/>
      <c r="AD44" s="177"/>
      <c r="AE44" s="177"/>
      <c r="AF44" s="196"/>
      <c r="AH44" s="192"/>
      <c r="AI44" s="192"/>
    </row>
    <row r="45" spans="1:35" s="174" customFormat="1" ht="11.5" x14ac:dyDescent="0.25">
      <c r="Q45" s="176"/>
      <c r="R45" s="176"/>
      <c r="S45" s="176"/>
      <c r="T45" s="176"/>
      <c r="U45" s="176"/>
      <c r="V45" s="176"/>
      <c r="W45" s="176"/>
      <c r="X45" s="176"/>
      <c r="AH45" s="192"/>
      <c r="AI45" s="192"/>
    </row>
    <row r="46" spans="1:35" s="174" customFormat="1" ht="11.5" x14ac:dyDescent="0.25">
      <c r="Q46" s="217"/>
      <c r="S46" s="218"/>
      <c r="T46" s="218"/>
      <c r="U46" s="176"/>
      <c r="V46" s="176"/>
      <c r="W46" s="176"/>
      <c r="X46" s="176"/>
      <c r="AH46" s="192"/>
      <c r="AI46" s="192"/>
    </row>
    <row r="47" spans="1:35" s="174" customFormat="1" ht="11.5" x14ac:dyDescent="0.25">
      <c r="Q47" s="217"/>
      <c r="S47" s="218"/>
      <c r="T47" s="218"/>
      <c r="U47" s="218"/>
      <c r="V47" s="218"/>
      <c r="W47" s="218"/>
    </row>
    <row r="48" spans="1:35" s="174" customFormat="1" ht="11.5" x14ac:dyDescent="0.25">
      <c r="Q48" s="217"/>
      <c r="S48" s="218"/>
      <c r="T48" s="218"/>
      <c r="U48" s="218"/>
      <c r="V48" s="218"/>
      <c r="W48" s="218"/>
    </row>
    <row r="49" spans="21:24" s="174" customFormat="1" ht="11.5" x14ac:dyDescent="0.25">
      <c r="U49" s="218"/>
      <c r="V49" s="218"/>
      <c r="W49" s="218"/>
      <c r="X49" s="176"/>
    </row>
    <row r="50" spans="21:24" s="174" customFormat="1" ht="11.5" x14ac:dyDescent="0.25"/>
    <row r="51" spans="21:24" s="174" customFormat="1" ht="11.5" x14ac:dyDescent="0.25"/>
    <row r="52" spans="21:24" s="174" customFormat="1" ht="11.5" x14ac:dyDescent="0.25"/>
  </sheetData>
  <mergeCells count="8">
    <mergeCell ref="A28:A31"/>
    <mergeCell ref="A32:A35"/>
    <mergeCell ref="C3:M3"/>
    <mergeCell ref="A5:A9"/>
    <mergeCell ref="A10:A14"/>
    <mergeCell ref="A15:A19"/>
    <mergeCell ref="C22:M22"/>
    <mergeCell ref="A24:A27"/>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4C568-AFE5-4D41-872F-C59FC6361FCC}">
  <dimension ref="A1:AI53"/>
  <sheetViews>
    <sheetView workbookViewId="0"/>
  </sheetViews>
  <sheetFormatPr defaultColWidth="9.1796875" defaultRowHeight="12.5" x14ac:dyDescent="0.25"/>
  <cols>
    <col min="1" max="1" width="9.1796875" style="213"/>
    <col min="2" max="2" width="26.81640625" style="213" customWidth="1"/>
    <col min="3" max="28" width="9.1796875" style="213"/>
    <col min="29" max="29" width="19.26953125" style="213" bestFit="1" customWidth="1"/>
    <col min="30" max="16384" width="9.1796875" style="213"/>
  </cols>
  <sheetData>
    <row r="1" spans="1:33" s="174" customFormat="1" ht="14" x14ac:dyDescent="0.3">
      <c r="A1" s="18" t="s">
        <v>439</v>
      </c>
      <c r="C1" s="3"/>
      <c r="J1" s="240" t="s">
        <v>440</v>
      </c>
      <c r="Q1" s="229"/>
    </row>
    <row r="2" spans="1:33" s="174" customFormat="1" ht="12" thickBot="1" x14ac:dyDescent="0.3">
      <c r="A2" s="200"/>
      <c r="B2" s="214"/>
      <c r="C2" s="176"/>
      <c r="D2" s="177"/>
      <c r="E2" s="178"/>
      <c r="F2" s="176"/>
      <c r="G2" s="176"/>
      <c r="H2" s="176"/>
      <c r="I2" s="176"/>
      <c r="J2" s="176"/>
      <c r="K2" s="176"/>
      <c r="L2" s="176"/>
      <c r="M2" s="176"/>
      <c r="Q2" s="175"/>
      <c r="R2" s="176"/>
      <c r="S2" s="177"/>
      <c r="T2" s="178"/>
      <c r="U2" s="176"/>
      <c r="V2" s="176"/>
      <c r="W2" s="176"/>
      <c r="X2" s="176"/>
      <c r="Y2" s="176"/>
      <c r="Z2" s="176"/>
    </row>
    <row r="3" spans="1:33" s="174" customFormat="1" ht="14.5" thickBot="1" x14ac:dyDescent="0.3">
      <c r="A3" s="215"/>
      <c r="B3" s="204"/>
      <c r="C3" s="258"/>
      <c r="D3" s="259"/>
      <c r="E3" s="259"/>
      <c r="F3" s="259"/>
      <c r="G3" s="259"/>
      <c r="H3" s="259"/>
      <c r="I3" s="259"/>
      <c r="J3" s="259"/>
      <c r="K3" s="259"/>
      <c r="L3" s="259"/>
      <c r="M3" s="260"/>
      <c r="Q3" s="180"/>
      <c r="R3" s="176"/>
      <c r="S3" s="176"/>
      <c r="T3" s="176"/>
      <c r="U3" s="185"/>
      <c r="V3" s="176"/>
      <c r="W3" s="176"/>
      <c r="X3" s="176"/>
      <c r="Y3" s="176"/>
      <c r="Z3" s="176"/>
      <c r="AA3" s="180"/>
      <c r="AB3" s="180"/>
      <c r="AC3" s="176"/>
      <c r="AD3" s="176"/>
      <c r="AE3" s="176"/>
      <c r="AF3" s="176"/>
      <c r="AG3" s="176"/>
    </row>
    <row r="4" spans="1:33" s="174" customFormat="1" ht="14.5" thickBot="1" x14ac:dyDescent="0.3">
      <c r="A4" s="215"/>
      <c r="B4" s="131"/>
      <c r="C4" s="184" t="s">
        <v>387</v>
      </c>
      <c r="D4" s="184" t="s">
        <v>388</v>
      </c>
      <c r="E4" s="184" t="s">
        <v>389</v>
      </c>
      <c r="F4" s="183" t="s">
        <v>390</v>
      </c>
      <c r="G4" s="183" t="s">
        <v>391</v>
      </c>
      <c r="H4" s="183" t="s">
        <v>50</v>
      </c>
      <c r="I4" s="183" t="s">
        <v>51</v>
      </c>
      <c r="J4" s="183" t="s">
        <v>52</v>
      </c>
      <c r="K4" s="183" t="s">
        <v>53</v>
      </c>
      <c r="L4" s="183" t="s">
        <v>54</v>
      </c>
      <c r="M4" s="183" t="s">
        <v>55</v>
      </c>
      <c r="Q4" s="176"/>
      <c r="R4" s="176"/>
      <c r="S4" s="176"/>
      <c r="T4" s="176"/>
      <c r="U4" s="185"/>
      <c r="W4" s="176"/>
      <c r="X4" s="176"/>
      <c r="Y4" s="176"/>
      <c r="Z4" s="176"/>
      <c r="AA4" s="176"/>
      <c r="AB4" s="176"/>
      <c r="AC4" s="176"/>
      <c r="AD4" s="176"/>
      <c r="AE4" s="176"/>
      <c r="AF4" s="185"/>
      <c r="AG4" s="176"/>
    </row>
    <row r="5" spans="1:33" s="174" customFormat="1" ht="14.5" thickBot="1" x14ac:dyDescent="0.3">
      <c r="A5" s="264" t="s">
        <v>289</v>
      </c>
      <c r="B5" s="77" t="s">
        <v>357</v>
      </c>
      <c r="C5" s="77">
        <v>343</v>
      </c>
      <c r="D5" s="77">
        <v>357</v>
      </c>
      <c r="E5" s="77">
        <v>393</v>
      </c>
      <c r="F5" s="77">
        <v>416</v>
      </c>
      <c r="G5" s="77">
        <v>472</v>
      </c>
      <c r="H5" s="77">
        <v>437</v>
      </c>
      <c r="I5" s="77">
        <v>399</v>
      </c>
      <c r="J5" s="77">
        <v>531</v>
      </c>
      <c r="K5" s="77">
        <v>601</v>
      </c>
      <c r="L5" s="77">
        <v>675</v>
      </c>
      <c r="M5" s="77">
        <v>634</v>
      </c>
      <c r="Q5" s="186"/>
      <c r="R5" s="199"/>
      <c r="S5" s="199"/>
      <c r="T5" s="199"/>
      <c r="U5" s="230"/>
      <c r="V5" s="230"/>
      <c r="W5" s="192"/>
      <c r="X5" s="231"/>
      <c r="Y5" s="231"/>
      <c r="Z5" s="231"/>
      <c r="AA5" s="186"/>
      <c r="AB5" s="189"/>
      <c r="AC5" s="190"/>
      <c r="AD5" s="190"/>
      <c r="AE5" s="190"/>
      <c r="AF5" s="191"/>
      <c r="AG5" s="192"/>
    </row>
    <row r="6" spans="1:33" s="174" customFormat="1" ht="14.5" thickBot="1" x14ac:dyDescent="0.3">
      <c r="A6" s="264"/>
      <c r="B6" s="83" t="s">
        <v>392</v>
      </c>
      <c r="C6" s="83">
        <v>268</v>
      </c>
      <c r="D6" s="83">
        <v>261</v>
      </c>
      <c r="E6" s="83">
        <v>278</v>
      </c>
      <c r="F6" s="83">
        <v>285</v>
      </c>
      <c r="G6" s="83">
        <v>324</v>
      </c>
      <c r="H6" s="83">
        <v>289</v>
      </c>
      <c r="I6" s="83">
        <v>296</v>
      </c>
      <c r="J6" s="83">
        <v>388</v>
      </c>
      <c r="K6" s="83">
        <v>454</v>
      </c>
      <c r="L6" s="83">
        <v>481</v>
      </c>
      <c r="M6" s="83">
        <v>476</v>
      </c>
      <c r="Q6" s="186"/>
      <c r="R6" s="199"/>
      <c r="S6" s="199"/>
      <c r="T6" s="199"/>
      <c r="U6" s="230"/>
      <c r="V6" s="230"/>
      <c r="W6" s="192"/>
      <c r="X6" s="231"/>
      <c r="Y6" s="231"/>
      <c r="Z6" s="231"/>
      <c r="AA6" s="186"/>
      <c r="AB6" s="189"/>
      <c r="AC6" s="190"/>
      <c r="AD6" s="190"/>
      <c r="AE6" s="190"/>
      <c r="AF6" s="191"/>
      <c r="AG6" s="192"/>
    </row>
    <row r="7" spans="1:33" s="174" customFormat="1" ht="14.5" thickBot="1" x14ac:dyDescent="0.3">
      <c r="A7" s="264"/>
      <c r="B7" s="77" t="s">
        <v>323</v>
      </c>
      <c r="C7" s="77">
        <v>8</v>
      </c>
      <c r="D7" s="77">
        <v>12</v>
      </c>
      <c r="E7" s="77">
        <v>10</v>
      </c>
      <c r="F7" s="77">
        <v>16</v>
      </c>
      <c r="G7" s="77">
        <v>31</v>
      </c>
      <c r="H7" s="77">
        <v>14</v>
      </c>
      <c r="I7" s="77">
        <v>9</v>
      </c>
      <c r="J7" s="77">
        <v>13</v>
      </c>
      <c r="K7" s="77">
        <v>11</v>
      </c>
      <c r="L7" s="77">
        <v>9</v>
      </c>
      <c r="M7" s="77">
        <v>6</v>
      </c>
      <c r="Q7" s="186"/>
      <c r="R7" s="199"/>
      <c r="S7" s="199"/>
      <c r="T7" s="199"/>
      <c r="U7" s="230"/>
      <c r="V7" s="230"/>
      <c r="W7" s="192"/>
      <c r="X7" s="231"/>
      <c r="Y7" s="231"/>
      <c r="Z7" s="231"/>
      <c r="AA7" s="186"/>
      <c r="AB7" s="189"/>
      <c r="AC7" s="190"/>
      <c r="AD7" s="190"/>
      <c r="AE7" s="190"/>
      <c r="AF7" s="191"/>
      <c r="AG7" s="192"/>
    </row>
    <row r="8" spans="1:33" s="174" customFormat="1" ht="14.5" thickBot="1" x14ac:dyDescent="0.3">
      <c r="A8" s="264"/>
      <c r="B8" s="83" t="s">
        <v>393</v>
      </c>
      <c r="C8" s="83">
        <v>11</v>
      </c>
      <c r="D8" s="83">
        <v>19</v>
      </c>
      <c r="E8" s="83">
        <v>18</v>
      </c>
      <c r="F8" s="83">
        <v>19</v>
      </c>
      <c r="G8" s="83">
        <v>19</v>
      </c>
      <c r="H8" s="83">
        <v>20</v>
      </c>
      <c r="I8" s="83">
        <v>12</v>
      </c>
      <c r="J8" s="83">
        <v>15</v>
      </c>
      <c r="K8" s="83">
        <v>19</v>
      </c>
      <c r="L8" s="83">
        <v>41</v>
      </c>
      <c r="M8" s="83">
        <v>30</v>
      </c>
      <c r="Q8" s="186"/>
      <c r="R8" s="199"/>
      <c r="S8" s="199"/>
      <c r="T8" s="199"/>
      <c r="U8" s="230"/>
      <c r="V8" s="230"/>
      <c r="W8" s="192"/>
      <c r="X8" s="231"/>
      <c r="Y8" s="231"/>
      <c r="Z8" s="231"/>
      <c r="AA8" s="186"/>
      <c r="AB8" s="189"/>
      <c r="AC8" s="190"/>
      <c r="AD8" s="190"/>
      <c r="AE8" s="190"/>
      <c r="AF8" s="191"/>
      <c r="AG8" s="192"/>
    </row>
    <row r="9" spans="1:33" s="174" customFormat="1" ht="14.5" thickBot="1" x14ac:dyDescent="0.3">
      <c r="A9" s="266"/>
      <c r="B9" s="77" t="s">
        <v>117</v>
      </c>
      <c r="C9" s="77">
        <v>56</v>
      </c>
      <c r="D9" s="77">
        <v>65</v>
      </c>
      <c r="E9" s="77">
        <v>87</v>
      </c>
      <c r="F9" s="77">
        <v>96</v>
      </c>
      <c r="G9" s="77">
        <v>98</v>
      </c>
      <c r="H9" s="77">
        <v>114</v>
      </c>
      <c r="I9" s="77">
        <v>82</v>
      </c>
      <c r="J9" s="77">
        <v>115</v>
      </c>
      <c r="K9" s="77">
        <v>117</v>
      </c>
      <c r="L9" s="77">
        <v>144</v>
      </c>
      <c r="M9" s="77">
        <v>122</v>
      </c>
      <c r="Q9" s="186"/>
      <c r="R9" s="199"/>
      <c r="S9" s="199"/>
      <c r="T9" s="199"/>
      <c r="U9" s="230"/>
      <c r="V9" s="230"/>
      <c r="W9" s="192"/>
      <c r="X9" s="231"/>
      <c r="Y9" s="231"/>
      <c r="Z9" s="231"/>
      <c r="AA9" s="186"/>
      <c r="AB9" s="189"/>
      <c r="AC9" s="190"/>
      <c r="AD9" s="190"/>
      <c r="AE9" s="190"/>
      <c r="AF9" s="191"/>
      <c r="AG9" s="192"/>
    </row>
    <row r="10" spans="1:33" s="174" customFormat="1" ht="14.5" thickBot="1" x14ac:dyDescent="0.3">
      <c r="A10" s="267" t="s">
        <v>310</v>
      </c>
      <c r="B10" s="77" t="s">
        <v>357</v>
      </c>
      <c r="C10" s="77"/>
      <c r="D10" s="77"/>
      <c r="E10" s="77">
        <v>354</v>
      </c>
      <c r="F10" s="77"/>
      <c r="G10" s="77">
        <v>434</v>
      </c>
      <c r="H10" s="77">
        <v>402</v>
      </c>
      <c r="I10" s="77">
        <v>377</v>
      </c>
      <c r="J10" s="77">
        <v>481</v>
      </c>
      <c r="K10" s="77">
        <v>557</v>
      </c>
      <c r="L10" s="77">
        <v>623</v>
      </c>
      <c r="M10" s="77">
        <v>589</v>
      </c>
      <c r="Q10" s="186"/>
      <c r="R10" s="199"/>
      <c r="S10" s="199"/>
      <c r="T10" s="199"/>
      <c r="U10" s="230"/>
      <c r="V10" s="230"/>
      <c r="W10" s="192"/>
      <c r="X10" s="231"/>
      <c r="Y10" s="231"/>
      <c r="Z10" s="231"/>
      <c r="AA10" s="186"/>
      <c r="AB10" s="189"/>
      <c r="AC10" s="190"/>
      <c r="AD10" s="190"/>
      <c r="AE10" s="190"/>
      <c r="AF10" s="191"/>
      <c r="AG10" s="192"/>
    </row>
    <row r="11" spans="1:33" s="174" customFormat="1" ht="14.5" thickBot="1" x14ac:dyDescent="0.3">
      <c r="A11" s="264"/>
      <c r="B11" s="83" t="s">
        <v>392</v>
      </c>
      <c r="C11" s="83"/>
      <c r="D11" s="83"/>
      <c r="E11" s="83">
        <v>251</v>
      </c>
      <c r="F11" s="83"/>
      <c r="G11" s="83">
        <v>302</v>
      </c>
      <c r="H11" s="83">
        <v>268</v>
      </c>
      <c r="I11" s="83"/>
      <c r="J11" s="83">
        <v>356</v>
      </c>
      <c r="K11" s="83">
        <v>427</v>
      </c>
      <c r="L11" s="83">
        <v>450</v>
      </c>
      <c r="M11" s="83">
        <v>449</v>
      </c>
      <c r="Q11" s="186"/>
      <c r="R11" s="199"/>
      <c r="S11" s="199"/>
      <c r="T11" s="199"/>
      <c r="U11" s="230"/>
      <c r="V11" s="230"/>
      <c r="W11" s="192"/>
      <c r="X11" s="231"/>
      <c r="Y11" s="231"/>
      <c r="Z11" s="231"/>
      <c r="AA11" s="186"/>
      <c r="AB11" s="189"/>
      <c r="AC11" s="190"/>
      <c r="AD11" s="190"/>
      <c r="AE11" s="190"/>
      <c r="AF11" s="191"/>
      <c r="AG11" s="192"/>
    </row>
    <row r="12" spans="1:33" s="174" customFormat="1" ht="14.5" thickBot="1" x14ac:dyDescent="0.3">
      <c r="A12" s="264"/>
      <c r="B12" s="77" t="s">
        <v>323</v>
      </c>
      <c r="C12" s="77"/>
      <c r="D12" s="77"/>
      <c r="E12" s="77">
        <v>10</v>
      </c>
      <c r="F12" s="77"/>
      <c r="G12" s="77">
        <v>31</v>
      </c>
      <c r="H12" s="77">
        <v>13</v>
      </c>
      <c r="I12" s="77"/>
      <c r="J12" s="77">
        <v>13</v>
      </c>
      <c r="K12" s="77">
        <v>11</v>
      </c>
      <c r="L12" s="77">
        <v>8</v>
      </c>
      <c r="M12" s="77">
        <v>6</v>
      </c>
      <c r="Q12" s="186"/>
      <c r="R12" s="199"/>
      <c r="S12" s="199"/>
      <c r="T12" s="199"/>
      <c r="U12" s="230"/>
      <c r="V12" s="230"/>
      <c r="W12" s="192"/>
      <c r="X12" s="231"/>
      <c r="Y12" s="231"/>
      <c r="Z12" s="231"/>
      <c r="AA12" s="186"/>
      <c r="AB12" s="189"/>
      <c r="AC12" s="190"/>
      <c r="AD12" s="190"/>
      <c r="AE12" s="190"/>
      <c r="AF12" s="191"/>
      <c r="AG12" s="192"/>
    </row>
    <row r="13" spans="1:33" s="174" customFormat="1" ht="14.5" thickBot="1" x14ac:dyDescent="0.3">
      <c r="A13" s="264"/>
      <c r="B13" s="83" t="s">
        <v>393</v>
      </c>
      <c r="C13" s="83"/>
      <c r="D13" s="83"/>
      <c r="E13" s="83">
        <v>15</v>
      </c>
      <c r="F13" s="83"/>
      <c r="G13" s="83">
        <v>16</v>
      </c>
      <c r="H13" s="83">
        <v>17</v>
      </c>
      <c r="I13" s="83"/>
      <c r="J13" s="83">
        <v>14</v>
      </c>
      <c r="K13" s="83">
        <v>18</v>
      </c>
      <c r="L13" s="83">
        <v>37</v>
      </c>
      <c r="M13" s="83">
        <v>27</v>
      </c>
      <c r="Q13" s="186"/>
      <c r="R13" s="199"/>
      <c r="S13" s="199"/>
      <c r="T13" s="199"/>
      <c r="U13" s="230"/>
      <c r="V13" s="230"/>
      <c r="W13" s="192"/>
      <c r="X13" s="231"/>
      <c r="Y13" s="231"/>
      <c r="Z13" s="231"/>
      <c r="AA13" s="186"/>
      <c r="AB13" s="189"/>
      <c r="AC13" s="190"/>
      <c r="AD13" s="190"/>
      <c r="AE13" s="190"/>
      <c r="AF13" s="191"/>
      <c r="AG13" s="192"/>
    </row>
    <row r="14" spans="1:33" s="174" customFormat="1" ht="14.5" thickBot="1" x14ac:dyDescent="0.3">
      <c r="A14" s="266"/>
      <c r="B14" s="77" t="s">
        <v>117</v>
      </c>
      <c r="C14" s="77"/>
      <c r="D14" s="77"/>
      <c r="E14" s="77">
        <v>78</v>
      </c>
      <c r="F14" s="77"/>
      <c r="G14" s="77">
        <v>85</v>
      </c>
      <c r="H14" s="77">
        <v>104</v>
      </c>
      <c r="I14" s="77"/>
      <c r="J14" s="77">
        <v>98</v>
      </c>
      <c r="K14" s="77">
        <v>101</v>
      </c>
      <c r="L14" s="77">
        <v>128</v>
      </c>
      <c r="M14" s="77">
        <v>107</v>
      </c>
      <c r="Q14" s="186"/>
      <c r="R14" s="199"/>
      <c r="S14" s="199"/>
      <c r="T14" s="199"/>
      <c r="U14" s="230"/>
      <c r="V14" s="230"/>
      <c r="W14" s="192"/>
      <c r="X14" s="186"/>
      <c r="Y14" s="176"/>
      <c r="Z14" s="176"/>
      <c r="AA14" s="186"/>
      <c r="AB14" s="177"/>
      <c r="AC14" s="177"/>
      <c r="AD14" s="177"/>
      <c r="AE14" s="177"/>
      <c r="AF14" s="196"/>
      <c r="AG14" s="176"/>
    </row>
    <row r="15" spans="1:33" s="174" customFormat="1" ht="14.5" thickBot="1" x14ac:dyDescent="0.3">
      <c r="A15" s="267" t="s">
        <v>287</v>
      </c>
      <c r="B15" s="77" t="s">
        <v>357</v>
      </c>
      <c r="C15" s="77"/>
      <c r="D15" s="77"/>
      <c r="E15" s="77">
        <v>39</v>
      </c>
      <c r="F15" s="77"/>
      <c r="G15" s="77">
        <v>38</v>
      </c>
      <c r="H15" s="77">
        <v>35</v>
      </c>
      <c r="I15" s="77"/>
      <c r="J15" s="77">
        <v>50</v>
      </c>
      <c r="K15" s="77">
        <v>44</v>
      </c>
      <c r="L15" s="77">
        <v>52</v>
      </c>
      <c r="M15" s="77">
        <v>45</v>
      </c>
      <c r="Q15" s="186"/>
      <c r="R15" s="199"/>
      <c r="S15" s="199"/>
      <c r="T15" s="199"/>
      <c r="U15" s="230"/>
      <c r="V15" s="230"/>
      <c r="W15" s="192"/>
      <c r="X15" s="176"/>
      <c r="Y15" s="176"/>
      <c r="Z15" s="176"/>
      <c r="AA15" s="186"/>
      <c r="AB15" s="177"/>
      <c r="AC15" s="177"/>
      <c r="AD15" s="177"/>
      <c r="AE15" s="177"/>
      <c r="AF15" s="196"/>
      <c r="AG15" s="176"/>
    </row>
    <row r="16" spans="1:33" s="174" customFormat="1" ht="14.5" thickBot="1" x14ac:dyDescent="0.3">
      <c r="A16" s="264"/>
      <c r="B16" s="83" t="s">
        <v>392</v>
      </c>
      <c r="C16" s="83"/>
      <c r="D16" s="83"/>
      <c r="E16" s="83">
        <v>27</v>
      </c>
      <c r="F16" s="83"/>
      <c r="G16" s="83">
        <v>22</v>
      </c>
      <c r="H16" s="83">
        <v>21</v>
      </c>
      <c r="I16" s="83"/>
      <c r="J16" s="83">
        <v>32</v>
      </c>
      <c r="K16" s="83">
        <v>27</v>
      </c>
      <c r="L16" s="83">
        <v>31</v>
      </c>
      <c r="M16" s="83">
        <v>27</v>
      </c>
      <c r="Q16" s="186"/>
      <c r="R16" s="199"/>
      <c r="S16" s="199"/>
      <c r="T16" s="199"/>
      <c r="U16" s="230"/>
      <c r="V16" s="230"/>
      <c r="W16" s="192"/>
      <c r="X16" s="176"/>
      <c r="Y16" s="176"/>
      <c r="Z16" s="176"/>
      <c r="AA16" s="186"/>
      <c r="AB16" s="177"/>
      <c r="AC16" s="177"/>
      <c r="AD16" s="177"/>
      <c r="AE16" s="177"/>
      <c r="AF16" s="196"/>
      <c r="AG16" s="176"/>
    </row>
    <row r="17" spans="1:33" s="174" customFormat="1" ht="14.5" thickBot="1" x14ac:dyDescent="0.3">
      <c r="A17" s="264"/>
      <c r="B17" s="77" t="s">
        <v>323</v>
      </c>
      <c r="C17" s="77"/>
      <c r="D17" s="77"/>
      <c r="E17" s="77">
        <v>0</v>
      </c>
      <c r="F17" s="77"/>
      <c r="G17" s="77">
        <v>0</v>
      </c>
      <c r="H17" s="77">
        <v>1</v>
      </c>
      <c r="I17" s="77"/>
      <c r="J17" s="77">
        <v>0</v>
      </c>
      <c r="K17" s="77">
        <v>0</v>
      </c>
      <c r="L17" s="77">
        <v>1</v>
      </c>
      <c r="M17" s="77">
        <v>0</v>
      </c>
      <c r="Q17" s="186"/>
      <c r="R17" s="199"/>
      <c r="S17" s="199"/>
      <c r="T17" s="199"/>
      <c r="U17" s="230"/>
      <c r="V17" s="230"/>
      <c r="W17" s="192"/>
      <c r="X17" s="176"/>
      <c r="Y17" s="176"/>
      <c r="Z17" s="176"/>
      <c r="AA17" s="186"/>
      <c r="AB17" s="177"/>
      <c r="AC17" s="177"/>
      <c r="AD17" s="177"/>
      <c r="AE17" s="177"/>
      <c r="AF17" s="196"/>
      <c r="AG17" s="176"/>
    </row>
    <row r="18" spans="1:33" s="174" customFormat="1" ht="14.5" thickBot="1" x14ac:dyDescent="0.3">
      <c r="A18" s="264"/>
      <c r="B18" s="83" t="s">
        <v>393</v>
      </c>
      <c r="C18" s="83"/>
      <c r="D18" s="83"/>
      <c r="E18" s="83">
        <v>3</v>
      </c>
      <c r="F18" s="83"/>
      <c r="G18" s="83">
        <v>3</v>
      </c>
      <c r="H18" s="83">
        <v>3</v>
      </c>
      <c r="I18" s="83"/>
      <c r="J18" s="83">
        <v>1</v>
      </c>
      <c r="K18" s="83">
        <v>1</v>
      </c>
      <c r="L18" s="83">
        <v>4</v>
      </c>
      <c r="M18" s="83">
        <v>3</v>
      </c>
      <c r="Q18" s="180"/>
      <c r="R18" s="176"/>
      <c r="S18" s="176"/>
      <c r="T18" s="176"/>
      <c r="U18" s="233"/>
      <c r="V18" s="185"/>
      <c r="W18" s="192"/>
      <c r="X18" s="231"/>
      <c r="Y18" s="231"/>
      <c r="Z18" s="231"/>
      <c r="AA18" s="180"/>
      <c r="AB18" s="195"/>
      <c r="AC18" s="177"/>
      <c r="AD18" s="177"/>
      <c r="AE18" s="177"/>
      <c r="AF18" s="196"/>
      <c r="AG18" s="176"/>
    </row>
    <row r="19" spans="1:33" s="174" customFormat="1" ht="14.5" thickBot="1" x14ac:dyDescent="0.3">
      <c r="A19" s="266"/>
      <c r="B19" s="77" t="s">
        <v>117</v>
      </c>
      <c r="C19" s="77"/>
      <c r="D19" s="77"/>
      <c r="E19" s="77">
        <v>9</v>
      </c>
      <c r="F19" s="77"/>
      <c r="G19" s="77">
        <v>13</v>
      </c>
      <c r="H19" s="77">
        <v>10</v>
      </c>
      <c r="I19" s="77"/>
      <c r="J19" s="77">
        <v>17</v>
      </c>
      <c r="K19" s="77">
        <v>16</v>
      </c>
      <c r="L19" s="77">
        <v>16</v>
      </c>
      <c r="M19" s="77">
        <v>15</v>
      </c>
      <c r="Q19" s="176"/>
      <c r="R19" s="176"/>
      <c r="S19" s="176"/>
      <c r="T19" s="176"/>
      <c r="U19" s="185"/>
      <c r="V19" s="185"/>
      <c r="W19" s="192"/>
      <c r="X19" s="231"/>
      <c r="Y19" s="231"/>
      <c r="Z19" s="231"/>
      <c r="AA19" s="176"/>
      <c r="AB19" s="177"/>
      <c r="AC19" s="176"/>
      <c r="AD19" s="177"/>
      <c r="AE19" s="177"/>
      <c r="AF19" s="196"/>
      <c r="AG19" s="176"/>
    </row>
    <row r="20" spans="1:33" s="174" customFormat="1" ht="11.5" x14ac:dyDescent="0.25">
      <c r="Q20" s="186"/>
      <c r="R20" s="199"/>
      <c r="S20" s="199"/>
      <c r="T20" s="199"/>
      <c r="U20" s="230"/>
      <c r="V20" s="230"/>
      <c r="W20" s="192"/>
      <c r="X20" s="231"/>
      <c r="Y20" s="231"/>
      <c r="Z20" s="231"/>
      <c r="AA20" s="186"/>
      <c r="AB20" s="189"/>
      <c r="AC20" s="190"/>
      <c r="AD20" s="190"/>
      <c r="AE20" s="190"/>
      <c r="AF20" s="191"/>
      <c r="AG20" s="176"/>
    </row>
    <row r="21" spans="1:33" s="174" customFormat="1" ht="12" thickBot="1" x14ac:dyDescent="0.3">
      <c r="A21" s="200"/>
      <c r="Q21" s="186"/>
      <c r="R21" s="199"/>
      <c r="S21" s="199"/>
      <c r="T21" s="199"/>
      <c r="U21" s="230"/>
      <c r="V21" s="230"/>
      <c r="W21" s="192"/>
      <c r="X21" s="231"/>
      <c r="Y21" s="231"/>
      <c r="Z21" s="231"/>
      <c r="AA21" s="186"/>
      <c r="AB21" s="189"/>
      <c r="AC21" s="190"/>
      <c r="AD21" s="190"/>
      <c r="AE21" s="190"/>
      <c r="AF21" s="191"/>
      <c r="AG21" s="176"/>
    </row>
    <row r="22" spans="1:33" s="174" customFormat="1" ht="14.5" thickBot="1" x14ac:dyDescent="0.3">
      <c r="A22" s="203"/>
      <c r="B22" s="67"/>
      <c r="C22" s="258"/>
      <c r="D22" s="259"/>
      <c r="E22" s="259"/>
      <c r="F22" s="259"/>
      <c r="G22" s="259"/>
      <c r="H22" s="259"/>
      <c r="I22" s="259"/>
      <c r="J22" s="259"/>
      <c r="K22" s="259"/>
      <c r="L22" s="259"/>
      <c r="M22" s="260"/>
      <c r="Q22" s="186"/>
      <c r="R22" s="199"/>
      <c r="S22" s="199"/>
      <c r="T22" s="199"/>
      <c r="U22" s="230"/>
      <c r="V22" s="230"/>
      <c r="W22" s="192"/>
      <c r="X22" s="231"/>
      <c r="Y22" s="231"/>
      <c r="Z22" s="231"/>
      <c r="AA22" s="186"/>
      <c r="AB22" s="189"/>
      <c r="AC22" s="190"/>
      <c r="AD22" s="190"/>
      <c r="AE22" s="190"/>
      <c r="AF22" s="191"/>
      <c r="AG22" s="176"/>
    </row>
    <row r="23" spans="1:33" s="174" customFormat="1" ht="14.5" thickBot="1" x14ac:dyDescent="0.3">
      <c r="B23" s="131"/>
      <c r="C23" s="183" t="s">
        <v>395</v>
      </c>
      <c r="D23" s="183" t="s">
        <v>396</v>
      </c>
      <c r="E23" s="183" t="s">
        <v>397</v>
      </c>
      <c r="F23" s="183" t="s">
        <v>398</v>
      </c>
      <c r="G23" s="183" t="s">
        <v>399</v>
      </c>
      <c r="H23" s="183" t="s">
        <v>400</v>
      </c>
      <c r="I23" s="183" t="s">
        <v>401</v>
      </c>
      <c r="J23" s="183" t="s">
        <v>402</v>
      </c>
      <c r="K23" s="183" t="s">
        <v>403</v>
      </c>
      <c r="L23" s="183" t="s">
        <v>404</v>
      </c>
      <c r="M23" s="183" t="s">
        <v>437</v>
      </c>
      <c r="Q23" s="186"/>
      <c r="R23" s="199"/>
      <c r="S23" s="199"/>
      <c r="T23" s="199"/>
      <c r="U23" s="230"/>
      <c r="V23" s="230"/>
      <c r="W23" s="192"/>
      <c r="X23" s="231"/>
      <c r="Y23" s="231"/>
      <c r="Z23" s="231"/>
      <c r="AA23" s="186"/>
      <c r="AB23" s="189"/>
      <c r="AC23" s="190"/>
      <c r="AD23" s="190"/>
      <c r="AE23" s="190"/>
      <c r="AF23" s="191"/>
      <c r="AG23" s="176"/>
    </row>
    <row r="24" spans="1:33" s="174" customFormat="1" ht="14.5" thickBot="1" x14ac:dyDescent="0.3">
      <c r="A24" s="263" t="s">
        <v>290</v>
      </c>
      <c r="B24" s="77" t="s">
        <v>335</v>
      </c>
      <c r="C24" s="206">
        <f>C6/$C$5*100</f>
        <v>78.134110787172006</v>
      </c>
      <c r="D24" s="206">
        <f>D6/$D$5*100</f>
        <v>73.109243697478988</v>
      </c>
      <c r="E24" s="206">
        <f>E6/$E$5*100</f>
        <v>70.737913486005084</v>
      </c>
      <c r="F24" s="206">
        <f>F6/$F$5*100</f>
        <v>68.509615384615387</v>
      </c>
      <c r="G24" s="206">
        <f>G6/$G$5*100</f>
        <v>68.644067796610159</v>
      </c>
      <c r="H24" s="206">
        <f>H6/$H$5*100</f>
        <v>66.132723112128147</v>
      </c>
      <c r="I24" s="206">
        <f>I6/$I$5*100</f>
        <v>74.185463659147871</v>
      </c>
      <c r="J24" s="206">
        <f>J6/$J$5*100</f>
        <v>73.069679849340858</v>
      </c>
      <c r="K24" s="206">
        <f>K6/$K$5*100</f>
        <v>75.540765391014972</v>
      </c>
      <c r="L24" s="206">
        <f>L6/$L$5*100</f>
        <v>71.259259259259252</v>
      </c>
      <c r="M24" s="206">
        <f>M6/$M$5*100</f>
        <v>75.078864353312298</v>
      </c>
      <c r="Q24" s="186"/>
      <c r="R24" s="199"/>
      <c r="S24" s="199"/>
      <c r="T24" s="199"/>
      <c r="U24" s="230"/>
      <c r="V24" s="230"/>
      <c r="W24" s="192"/>
      <c r="X24" s="231"/>
      <c r="Y24" s="231"/>
      <c r="Z24" s="231"/>
      <c r="AA24" s="186"/>
      <c r="AB24" s="189"/>
      <c r="AC24" s="190"/>
      <c r="AD24" s="190"/>
      <c r="AE24" s="190"/>
      <c r="AF24" s="191"/>
    </row>
    <row r="25" spans="1:33" s="174" customFormat="1" ht="14.5" thickBot="1" x14ac:dyDescent="0.3">
      <c r="A25" s="264"/>
      <c r="B25" s="83" t="s">
        <v>323</v>
      </c>
      <c r="C25" s="207">
        <f t="shared" ref="C25:C27" si="0">C7/$C$5*100</f>
        <v>2.3323615160349855</v>
      </c>
      <c r="D25" s="207">
        <f t="shared" ref="D25:D27" si="1">D7/$D$5*100</f>
        <v>3.3613445378151261</v>
      </c>
      <c r="E25" s="207">
        <f t="shared" ref="E25:E27" si="2">E7/$E$5*100</f>
        <v>2.5445292620865136</v>
      </c>
      <c r="F25" s="207">
        <f t="shared" ref="F25:F27" si="3">F7/$F$5*100</f>
        <v>3.8461538461538463</v>
      </c>
      <c r="G25" s="207">
        <f t="shared" ref="G25:G27" si="4">G7/$G$5*100</f>
        <v>6.5677966101694922</v>
      </c>
      <c r="H25" s="207">
        <f t="shared" ref="H25:H27" si="5">H7/$H$5*100</f>
        <v>3.2036613272311212</v>
      </c>
      <c r="I25" s="207">
        <f t="shared" ref="I25:I27" si="6">I7/$I$5*100</f>
        <v>2.2556390977443606</v>
      </c>
      <c r="J25" s="207">
        <f t="shared" ref="J25:J27" si="7">J7/$J$5*100</f>
        <v>2.4482109227871938</v>
      </c>
      <c r="K25" s="207">
        <f t="shared" ref="K25:K27" si="8">K7/$K$5*100</f>
        <v>1.8302828618968388</v>
      </c>
      <c r="L25" s="207">
        <f t="shared" ref="L25:L27" si="9">L7/$L$5*100</f>
        <v>1.3333333333333335</v>
      </c>
      <c r="M25" s="207">
        <f t="shared" ref="M25:M27" si="10">M7/$M$5*100</f>
        <v>0.94637223974763407</v>
      </c>
      <c r="Q25" s="186"/>
      <c r="R25" s="199"/>
      <c r="S25" s="199"/>
      <c r="T25" s="199"/>
      <c r="U25" s="230"/>
      <c r="V25" s="230"/>
      <c r="W25" s="192"/>
      <c r="X25" s="231"/>
      <c r="Y25" s="231"/>
      <c r="Z25" s="231"/>
      <c r="AA25" s="186"/>
      <c r="AB25" s="189"/>
      <c r="AC25" s="190"/>
      <c r="AD25" s="190"/>
      <c r="AE25" s="190"/>
      <c r="AF25" s="191"/>
      <c r="AG25" s="176"/>
    </row>
    <row r="26" spans="1:33" s="174" customFormat="1" ht="14.5" thickBot="1" x14ac:dyDescent="0.3">
      <c r="A26" s="264"/>
      <c r="B26" s="77" t="s">
        <v>406</v>
      </c>
      <c r="C26" s="206">
        <f t="shared" si="0"/>
        <v>3.2069970845481048</v>
      </c>
      <c r="D26" s="206">
        <f t="shared" si="1"/>
        <v>5.322128851540616</v>
      </c>
      <c r="E26" s="206">
        <f t="shared" si="2"/>
        <v>4.5801526717557248</v>
      </c>
      <c r="F26" s="206">
        <f t="shared" si="3"/>
        <v>4.5673076923076916</v>
      </c>
      <c r="G26" s="206">
        <f t="shared" si="4"/>
        <v>4.0254237288135588</v>
      </c>
      <c r="H26" s="206">
        <f t="shared" si="5"/>
        <v>4.5766590389016013</v>
      </c>
      <c r="I26" s="206">
        <f t="shared" si="6"/>
        <v>3.007518796992481</v>
      </c>
      <c r="J26" s="206">
        <f t="shared" si="7"/>
        <v>2.8248587570621471</v>
      </c>
      <c r="K26" s="206">
        <f t="shared" si="8"/>
        <v>3.1613976705490847</v>
      </c>
      <c r="L26" s="206">
        <f t="shared" si="9"/>
        <v>6.0740740740740744</v>
      </c>
      <c r="M26" s="206">
        <f t="shared" si="10"/>
        <v>4.7318611987381702</v>
      </c>
      <c r="Q26" s="186"/>
      <c r="R26" s="199"/>
      <c r="S26" s="199"/>
      <c r="T26" s="199"/>
      <c r="U26" s="230"/>
      <c r="V26" s="230"/>
      <c r="W26" s="192"/>
      <c r="X26" s="231"/>
      <c r="Y26" s="231"/>
      <c r="Z26" s="231"/>
      <c r="AA26" s="186"/>
      <c r="AB26" s="189"/>
      <c r="AC26" s="190"/>
      <c r="AD26" s="190"/>
      <c r="AE26" s="190"/>
      <c r="AF26" s="191"/>
      <c r="AG26" s="176"/>
    </row>
    <row r="27" spans="1:33" s="174" customFormat="1" ht="14.5" thickBot="1" x14ac:dyDescent="0.3">
      <c r="A27" s="265"/>
      <c r="B27" s="83" t="s">
        <v>117</v>
      </c>
      <c r="C27" s="207">
        <f t="shared" si="0"/>
        <v>16.326530612244898</v>
      </c>
      <c r="D27" s="207">
        <f t="shared" si="1"/>
        <v>18.207282913165265</v>
      </c>
      <c r="E27" s="207">
        <f t="shared" si="2"/>
        <v>22.137404580152673</v>
      </c>
      <c r="F27" s="207">
        <f t="shared" si="3"/>
        <v>23.076923076923077</v>
      </c>
      <c r="G27" s="207">
        <f t="shared" si="4"/>
        <v>20.762711864406779</v>
      </c>
      <c r="H27" s="207">
        <f t="shared" si="5"/>
        <v>26.086956521739129</v>
      </c>
      <c r="I27" s="207">
        <f t="shared" si="6"/>
        <v>20.551378446115287</v>
      </c>
      <c r="J27" s="207">
        <f t="shared" si="7"/>
        <v>21.657250470809792</v>
      </c>
      <c r="K27" s="207">
        <f t="shared" si="8"/>
        <v>19.467554076539102</v>
      </c>
      <c r="L27" s="207">
        <f t="shared" si="9"/>
        <v>21.333333333333336</v>
      </c>
      <c r="M27" s="207">
        <f t="shared" si="10"/>
        <v>19.242902208201894</v>
      </c>
      <c r="Q27" s="186"/>
      <c r="R27" s="199"/>
      <c r="S27" s="199"/>
      <c r="T27" s="199"/>
      <c r="U27" s="230"/>
      <c r="V27" s="230"/>
      <c r="W27" s="192"/>
      <c r="X27" s="231"/>
      <c r="Y27" s="231"/>
      <c r="Z27" s="231"/>
      <c r="AA27" s="186"/>
      <c r="AB27" s="189"/>
      <c r="AC27" s="190"/>
      <c r="AD27" s="190"/>
      <c r="AE27" s="190"/>
      <c r="AF27" s="191"/>
      <c r="AG27" s="176"/>
    </row>
    <row r="28" spans="1:33" s="174" customFormat="1" ht="14.5" thickBot="1" x14ac:dyDescent="0.3">
      <c r="A28" s="263" t="s">
        <v>285</v>
      </c>
      <c r="B28" s="77" t="s">
        <v>335</v>
      </c>
      <c r="C28" s="206"/>
      <c r="D28" s="206"/>
      <c r="E28" s="206">
        <f>E11/$E$10*100</f>
        <v>70.903954802259889</v>
      </c>
      <c r="F28" s="206"/>
      <c r="G28" s="206">
        <f>G11/$G$10*100</f>
        <v>69.585253456221196</v>
      </c>
      <c r="H28" s="206">
        <f>H11/$H$10*100</f>
        <v>66.666666666666657</v>
      </c>
      <c r="I28" s="206"/>
      <c r="J28" s="206">
        <f>J11/$J$10*100</f>
        <v>74.012474012474016</v>
      </c>
      <c r="K28" s="206">
        <f>K11/$K$10*100</f>
        <v>76.660682226211847</v>
      </c>
      <c r="L28" s="206">
        <f>L11/$L$10*100</f>
        <v>72.231139646869977</v>
      </c>
      <c r="M28" s="206">
        <f>M11/$M$10*100</f>
        <v>76.230899830220707</v>
      </c>
      <c r="Q28" s="186"/>
      <c r="R28" s="199"/>
      <c r="S28" s="199"/>
      <c r="T28" s="199"/>
      <c r="U28" s="230"/>
      <c r="V28" s="230"/>
      <c r="W28" s="192"/>
      <c r="X28" s="231"/>
      <c r="Y28" s="231"/>
      <c r="Z28" s="231"/>
      <c r="AA28" s="186"/>
      <c r="AB28" s="189"/>
      <c r="AC28" s="190"/>
      <c r="AD28" s="190"/>
      <c r="AE28" s="190"/>
      <c r="AF28" s="191"/>
      <c r="AG28" s="176"/>
    </row>
    <row r="29" spans="1:33" s="174" customFormat="1" ht="14.5" thickBot="1" x14ac:dyDescent="0.3">
      <c r="A29" s="264"/>
      <c r="B29" s="83" t="s">
        <v>323</v>
      </c>
      <c r="C29" s="207"/>
      <c r="D29" s="207"/>
      <c r="E29" s="207">
        <f t="shared" ref="E29:E31" si="11">E12/$E$10*100</f>
        <v>2.8248587570621471</v>
      </c>
      <c r="F29" s="207"/>
      <c r="G29" s="207">
        <f t="shared" ref="G29:G31" si="12">G12/$G$10*100</f>
        <v>7.1428571428571423</v>
      </c>
      <c r="H29" s="207">
        <f t="shared" ref="H29:H31" si="13">H12/$H$10*100</f>
        <v>3.233830845771144</v>
      </c>
      <c r="I29" s="207"/>
      <c r="J29" s="207">
        <f t="shared" ref="J29:J31" si="14">J12/$J$10*100</f>
        <v>2.7027027027027026</v>
      </c>
      <c r="K29" s="207">
        <f t="shared" ref="K29:K31" si="15">K12/$K$10*100</f>
        <v>1.9748653500897666</v>
      </c>
      <c r="L29" s="207">
        <f t="shared" ref="L29:L31" si="16">L12/$L$10*100</f>
        <v>1.2841091492776886</v>
      </c>
      <c r="M29" s="207">
        <f t="shared" ref="M29:M31" si="17">M12/$M$10*100</f>
        <v>1.0186757215619695</v>
      </c>
      <c r="Q29" s="186"/>
      <c r="R29" s="199"/>
      <c r="S29" s="199"/>
      <c r="T29" s="199"/>
      <c r="U29" s="230"/>
      <c r="V29" s="230"/>
      <c r="W29" s="192"/>
      <c r="X29" s="231"/>
      <c r="Y29" s="231"/>
      <c r="Z29" s="231"/>
      <c r="AA29" s="186"/>
      <c r="AB29" s="189"/>
      <c r="AC29" s="190"/>
      <c r="AD29" s="190"/>
      <c r="AE29" s="190"/>
      <c r="AF29" s="191"/>
      <c r="AG29" s="176"/>
    </row>
    <row r="30" spans="1:33" s="174" customFormat="1" ht="14.5" thickBot="1" x14ac:dyDescent="0.3">
      <c r="A30" s="264"/>
      <c r="B30" s="77" t="s">
        <v>406</v>
      </c>
      <c r="C30" s="206"/>
      <c r="D30" s="206"/>
      <c r="E30" s="206">
        <f t="shared" si="11"/>
        <v>4.2372881355932197</v>
      </c>
      <c r="F30" s="206"/>
      <c r="G30" s="206">
        <f t="shared" si="12"/>
        <v>3.6866359447004609</v>
      </c>
      <c r="H30" s="206">
        <f t="shared" si="13"/>
        <v>4.2288557213930353</v>
      </c>
      <c r="I30" s="206"/>
      <c r="J30" s="206">
        <f t="shared" si="14"/>
        <v>2.9106029106029108</v>
      </c>
      <c r="K30" s="206">
        <f t="shared" si="15"/>
        <v>3.2315978456014358</v>
      </c>
      <c r="L30" s="206">
        <f t="shared" si="16"/>
        <v>5.9390048154093105</v>
      </c>
      <c r="M30" s="206">
        <f t="shared" si="17"/>
        <v>4.5840407470288627</v>
      </c>
      <c r="Q30" s="186"/>
      <c r="R30" s="199"/>
      <c r="S30" s="199"/>
      <c r="T30" s="199"/>
      <c r="U30" s="230"/>
      <c r="V30" s="230"/>
      <c r="W30" s="192"/>
      <c r="X30" s="231"/>
      <c r="Y30" s="231"/>
      <c r="Z30" s="231"/>
      <c r="AA30" s="186"/>
      <c r="AB30" s="189"/>
      <c r="AC30" s="190"/>
      <c r="AD30" s="190"/>
      <c r="AE30" s="190"/>
      <c r="AF30" s="191"/>
      <c r="AG30" s="176"/>
    </row>
    <row r="31" spans="1:33" s="174" customFormat="1" ht="14.5" thickBot="1" x14ac:dyDescent="0.3">
      <c r="A31" s="265"/>
      <c r="B31" s="83" t="s">
        <v>117</v>
      </c>
      <c r="C31" s="207"/>
      <c r="D31" s="207"/>
      <c r="E31" s="207">
        <f t="shared" si="11"/>
        <v>22.033898305084744</v>
      </c>
      <c r="F31" s="207"/>
      <c r="G31" s="207">
        <f t="shared" si="12"/>
        <v>19.585253456221199</v>
      </c>
      <c r="H31" s="207">
        <f t="shared" si="13"/>
        <v>25.870646766169152</v>
      </c>
      <c r="I31" s="207"/>
      <c r="J31" s="207">
        <f t="shared" si="14"/>
        <v>20.374220374220375</v>
      </c>
      <c r="K31" s="207">
        <f t="shared" si="15"/>
        <v>18.13285457809695</v>
      </c>
      <c r="L31" s="207">
        <f t="shared" si="16"/>
        <v>20.545746388443018</v>
      </c>
      <c r="M31" s="207">
        <f t="shared" si="17"/>
        <v>18.166383701188455</v>
      </c>
      <c r="Q31" s="186"/>
      <c r="R31" s="199"/>
      <c r="S31" s="199"/>
      <c r="T31" s="199"/>
      <c r="U31" s="230"/>
      <c r="V31" s="230"/>
      <c r="W31" s="192"/>
      <c r="X31" s="231"/>
      <c r="Y31" s="231"/>
      <c r="Z31" s="231"/>
      <c r="AA31" s="186"/>
      <c r="AB31" s="189"/>
      <c r="AC31" s="190"/>
      <c r="AD31" s="190"/>
      <c r="AE31" s="190"/>
      <c r="AF31" s="191"/>
      <c r="AG31" s="176"/>
    </row>
    <row r="32" spans="1:33" s="174" customFormat="1" ht="14.5" thickBot="1" x14ac:dyDescent="0.3">
      <c r="A32" s="263" t="s">
        <v>288</v>
      </c>
      <c r="B32" s="77" t="s">
        <v>441</v>
      </c>
      <c r="C32" s="206"/>
      <c r="D32" s="206"/>
      <c r="E32" s="206">
        <f>E16/$E$15*100</f>
        <v>69.230769230769226</v>
      </c>
      <c r="F32" s="206"/>
      <c r="G32" s="206">
        <f>G16/$G$15*100</f>
        <v>57.894736842105267</v>
      </c>
      <c r="H32" s="206">
        <f>H16/$H$15*100</f>
        <v>60</v>
      </c>
      <c r="I32" s="206"/>
      <c r="J32" s="206">
        <f>J16/$J$15*100</f>
        <v>64</v>
      </c>
      <c r="K32" s="206">
        <f>K16/$K$15*100</f>
        <v>61.363636363636367</v>
      </c>
      <c r="L32" s="206">
        <f>L16/$L$15*100</f>
        <v>59.615384615384613</v>
      </c>
      <c r="M32" s="206">
        <f>M16/$M$15*100</f>
        <v>60</v>
      </c>
      <c r="Q32" s="186"/>
      <c r="R32" s="199"/>
      <c r="S32" s="199"/>
      <c r="T32" s="199"/>
      <c r="U32" s="230"/>
      <c r="V32" s="230"/>
      <c r="W32" s="192"/>
      <c r="X32" s="231"/>
      <c r="Y32" s="231"/>
      <c r="Z32" s="231"/>
      <c r="AA32" s="186"/>
      <c r="AB32" s="189"/>
      <c r="AC32" s="190"/>
      <c r="AD32" s="190"/>
      <c r="AE32" s="190"/>
      <c r="AF32" s="191"/>
      <c r="AG32" s="176"/>
    </row>
    <row r="33" spans="1:35" s="174" customFormat="1" ht="14.5" thickBot="1" x14ac:dyDescent="0.3">
      <c r="A33" s="264"/>
      <c r="B33" s="83" t="s">
        <v>323</v>
      </c>
      <c r="C33" s="207"/>
      <c r="D33" s="207"/>
      <c r="E33" s="207">
        <f t="shared" ref="E33:E35" si="18">E17/$E$15*100</f>
        <v>0</v>
      </c>
      <c r="F33" s="207"/>
      <c r="G33" s="207">
        <f t="shared" ref="G33:G35" si="19">G17/$G$15*100</f>
        <v>0</v>
      </c>
      <c r="H33" s="207">
        <f t="shared" ref="H33:H35" si="20">H17/$H$15*100</f>
        <v>2.8571428571428572</v>
      </c>
      <c r="I33" s="207"/>
      <c r="J33" s="207">
        <f t="shared" ref="J33:J35" si="21">J17/$J$15*100</f>
        <v>0</v>
      </c>
      <c r="K33" s="207">
        <f t="shared" ref="K33:K35" si="22">K17/$K$15*100</f>
        <v>0</v>
      </c>
      <c r="L33" s="207">
        <f t="shared" ref="L33:L35" si="23">L17/$L$15*100</f>
        <v>1.9230769230769231</v>
      </c>
      <c r="M33" s="207">
        <f t="shared" ref="M33:M35" si="24">M17/$M$15*100</f>
        <v>0</v>
      </c>
      <c r="Q33" s="186"/>
      <c r="R33" s="199"/>
      <c r="S33" s="199"/>
      <c r="T33" s="199"/>
      <c r="U33" s="230"/>
      <c r="V33" s="230"/>
      <c r="W33" s="192"/>
      <c r="X33" s="231"/>
      <c r="Y33" s="231"/>
      <c r="Z33" s="231"/>
      <c r="AA33" s="186"/>
      <c r="AB33" s="189"/>
      <c r="AC33" s="190"/>
      <c r="AD33" s="190"/>
      <c r="AE33" s="190"/>
      <c r="AF33" s="191"/>
      <c r="AG33" s="176"/>
    </row>
    <row r="34" spans="1:35" s="174" customFormat="1" ht="14.5" thickBot="1" x14ac:dyDescent="0.3">
      <c r="A34" s="264"/>
      <c r="B34" s="77" t="s">
        <v>406</v>
      </c>
      <c r="C34" s="206"/>
      <c r="D34" s="206"/>
      <c r="E34" s="206">
        <f t="shared" si="18"/>
        <v>7.6923076923076925</v>
      </c>
      <c r="F34" s="206"/>
      <c r="G34" s="206">
        <f t="shared" si="19"/>
        <v>7.8947368421052628</v>
      </c>
      <c r="H34" s="206">
        <f t="shared" si="20"/>
        <v>8.5714285714285712</v>
      </c>
      <c r="I34" s="206"/>
      <c r="J34" s="206">
        <f t="shared" si="21"/>
        <v>2</v>
      </c>
      <c r="K34" s="206">
        <f t="shared" si="22"/>
        <v>2.2727272727272729</v>
      </c>
      <c r="L34" s="206">
        <f t="shared" si="23"/>
        <v>7.6923076923076925</v>
      </c>
      <c r="M34" s="206">
        <f t="shared" si="24"/>
        <v>6.666666666666667</v>
      </c>
      <c r="Q34" s="210"/>
      <c r="R34" s="176"/>
      <c r="U34" s="234"/>
      <c r="V34" s="176"/>
      <c r="W34" s="192"/>
      <c r="X34" s="176"/>
      <c r="Y34" s="176"/>
      <c r="Z34" s="176"/>
      <c r="AA34" s="180"/>
      <c r="AB34" s="177"/>
      <c r="AC34" s="177"/>
      <c r="AD34" s="177"/>
      <c r="AE34" s="177"/>
      <c r="AF34" s="196"/>
      <c r="AH34" s="176"/>
      <c r="AI34" s="176"/>
    </row>
    <row r="35" spans="1:35" s="174" customFormat="1" ht="14.5" thickBot="1" x14ac:dyDescent="0.3">
      <c r="A35" s="265"/>
      <c r="B35" s="83" t="s">
        <v>117</v>
      </c>
      <c r="C35" s="207"/>
      <c r="D35" s="207"/>
      <c r="E35" s="207">
        <f t="shared" si="18"/>
        <v>23.076923076923077</v>
      </c>
      <c r="F35" s="207"/>
      <c r="G35" s="207">
        <f t="shared" si="19"/>
        <v>34.210526315789473</v>
      </c>
      <c r="H35" s="207">
        <f t="shared" si="20"/>
        <v>28.571428571428569</v>
      </c>
      <c r="I35" s="207"/>
      <c r="J35" s="207">
        <f t="shared" si="21"/>
        <v>34</v>
      </c>
      <c r="K35" s="207">
        <f t="shared" si="22"/>
        <v>36.363636363636367</v>
      </c>
      <c r="L35" s="207">
        <f t="shared" si="23"/>
        <v>30.76923076923077</v>
      </c>
      <c r="M35" s="207">
        <f t="shared" si="24"/>
        <v>33.333333333333329</v>
      </c>
      <c r="Q35" s="185"/>
      <c r="R35" s="176"/>
      <c r="S35" s="176"/>
      <c r="T35" s="176"/>
      <c r="V35" s="176"/>
      <c r="W35" s="192"/>
      <c r="X35" s="176"/>
      <c r="AA35" s="186"/>
      <c r="AB35" s="177"/>
      <c r="AC35" s="177"/>
      <c r="AD35" s="177"/>
      <c r="AE35" s="177"/>
      <c r="AF35" s="196"/>
      <c r="AH35" s="192"/>
      <c r="AI35" s="192"/>
    </row>
    <row r="36" spans="1:35" s="174" customFormat="1" ht="11.5" x14ac:dyDescent="0.25">
      <c r="Q36" s="176"/>
      <c r="R36" s="176"/>
      <c r="S36" s="176"/>
      <c r="T36" s="176"/>
      <c r="U36" s="185"/>
      <c r="V36" s="176"/>
      <c r="W36" s="176"/>
      <c r="X36" s="176"/>
      <c r="AA36" s="186"/>
      <c r="AB36" s="177"/>
      <c r="AC36" s="177"/>
      <c r="AD36" s="177"/>
      <c r="AE36" s="177"/>
      <c r="AF36" s="196"/>
      <c r="AH36" s="192"/>
      <c r="AI36" s="192"/>
    </row>
    <row r="37" spans="1:35" s="174" customFormat="1" ht="11.5" x14ac:dyDescent="0.25">
      <c r="Q37" s="176"/>
      <c r="R37" s="176"/>
      <c r="S37" s="176"/>
      <c r="T37" s="176"/>
      <c r="U37" s="176"/>
      <c r="V37" s="176"/>
      <c r="W37" s="176"/>
      <c r="X37" s="176"/>
      <c r="AA37" s="186"/>
      <c r="AB37" s="177"/>
      <c r="AC37" s="177"/>
      <c r="AD37" s="177"/>
      <c r="AE37" s="177"/>
      <c r="AF37" s="196"/>
      <c r="AH37" s="192"/>
      <c r="AI37" s="192"/>
    </row>
    <row r="38" spans="1:35" s="174" customFormat="1" ht="11.5" x14ac:dyDescent="0.25">
      <c r="Q38" s="176"/>
      <c r="R38" s="176"/>
      <c r="S38" s="176"/>
      <c r="T38" s="176"/>
      <c r="U38" s="176"/>
      <c r="V38" s="176"/>
      <c r="W38" s="176"/>
      <c r="X38" s="176"/>
      <c r="AA38" s="186"/>
      <c r="AB38" s="177"/>
      <c r="AC38" s="177"/>
      <c r="AD38" s="177"/>
      <c r="AE38" s="177"/>
      <c r="AF38" s="196"/>
      <c r="AH38" s="192"/>
      <c r="AI38" s="192"/>
    </row>
    <row r="39" spans="1:35" s="174" customFormat="1" ht="11.5" x14ac:dyDescent="0.25">
      <c r="Q39" s="176"/>
      <c r="R39" s="176"/>
      <c r="S39" s="176"/>
      <c r="T39" s="176"/>
      <c r="U39" s="176"/>
      <c r="V39" s="176"/>
      <c r="W39" s="176"/>
      <c r="X39" s="176"/>
      <c r="AA39" s="186"/>
      <c r="AB39" s="177"/>
      <c r="AC39" s="177"/>
      <c r="AD39" s="177"/>
      <c r="AE39" s="177"/>
      <c r="AF39" s="196"/>
      <c r="AH39" s="192"/>
      <c r="AI39" s="192"/>
    </row>
    <row r="40" spans="1:35" s="174" customFormat="1" ht="11.5" x14ac:dyDescent="0.25">
      <c r="Q40" s="176"/>
      <c r="R40" s="176"/>
      <c r="S40" s="176"/>
      <c r="T40" s="176"/>
      <c r="U40" s="176"/>
      <c r="V40" s="176"/>
      <c r="W40" s="176"/>
      <c r="X40" s="176"/>
      <c r="AA40" s="186"/>
      <c r="AB40" s="177"/>
      <c r="AC40" s="177"/>
      <c r="AD40" s="177"/>
      <c r="AE40" s="177"/>
      <c r="AF40" s="196"/>
      <c r="AH40" s="192"/>
      <c r="AI40" s="192"/>
    </row>
    <row r="41" spans="1:35" s="174" customFormat="1" ht="10.5" customHeight="1" x14ac:dyDescent="0.25">
      <c r="Q41" s="176"/>
      <c r="R41" s="176"/>
      <c r="S41" s="176"/>
      <c r="T41" s="176"/>
      <c r="U41" s="176"/>
      <c r="V41" s="176"/>
      <c r="W41" s="176"/>
      <c r="X41" s="176"/>
      <c r="AA41" s="186"/>
      <c r="AB41" s="177"/>
      <c r="AC41" s="177"/>
      <c r="AD41" s="177"/>
      <c r="AE41" s="177"/>
      <c r="AF41" s="196"/>
      <c r="AH41" s="192"/>
      <c r="AI41" s="192"/>
    </row>
    <row r="42" spans="1:35" s="174" customFormat="1" ht="11.5" x14ac:dyDescent="0.25">
      <c r="Q42" s="176"/>
      <c r="R42" s="176"/>
      <c r="S42" s="176"/>
      <c r="T42" s="176"/>
      <c r="U42" s="176"/>
      <c r="V42" s="176"/>
      <c r="W42" s="176"/>
      <c r="X42" s="176"/>
      <c r="AA42" s="186"/>
      <c r="AB42" s="177"/>
      <c r="AC42" s="177"/>
      <c r="AD42" s="177"/>
      <c r="AE42" s="177"/>
      <c r="AF42" s="196"/>
      <c r="AH42" s="192"/>
      <c r="AI42" s="192"/>
    </row>
    <row r="43" spans="1:35" s="174" customFormat="1" ht="11.5" x14ac:dyDescent="0.25">
      <c r="Q43" s="176"/>
      <c r="R43" s="176"/>
      <c r="S43" s="176"/>
      <c r="T43" s="176"/>
      <c r="U43" s="176"/>
      <c r="V43" s="176"/>
      <c r="W43" s="176"/>
      <c r="X43" s="176"/>
      <c r="AA43" s="186"/>
      <c r="AB43" s="177"/>
      <c r="AC43" s="177"/>
      <c r="AD43" s="177"/>
      <c r="AE43" s="177"/>
      <c r="AF43" s="196"/>
      <c r="AH43" s="192"/>
      <c r="AI43" s="192"/>
    </row>
    <row r="44" spans="1:35" s="174" customFormat="1" ht="11.5" x14ac:dyDescent="0.25">
      <c r="Q44" s="176"/>
      <c r="R44" s="176"/>
      <c r="S44" s="176"/>
      <c r="T44" s="176"/>
      <c r="U44" s="176"/>
      <c r="V44" s="176"/>
      <c r="W44" s="176"/>
      <c r="X44" s="176"/>
      <c r="AA44" s="186"/>
      <c r="AB44" s="177"/>
      <c r="AC44" s="177"/>
      <c r="AD44" s="177"/>
      <c r="AE44" s="177"/>
      <c r="AF44" s="196"/>
      <c r="AH44" s="192"/>
      <c r="AI44" s="192"/>
    </row>
    <row r="45" spans="1:35" s="174" customFormat="1" ht="11.5" x14ac:dyDescent="0.25">
      <c r="Q45" s="176"/>
      <c r="R45" s="176"/>
      <c r="S45" s="176"/>
      <c r="T45" s="176"/>
      <c r="U45" s="176"/>
      <c r="V45" s="176"/>
      <c r="W45" s="176"/>
      <c r="X45" s="176"/>
      <c r="AA45" s="186"/>
      <c r="AB45" s="177"/>
      <c r="AC45" s="177"/>
      <c r="AD45" s="177"/>
      <c r="AE45" s="177"/>
      <c r="AF45" s="196"/>
      <c r="AH45" s="192"/>
      <c r="AI45" s="192"/>
    </row>
    <row r="46" spans="1:35" s="174" customFormat="1" ht="11.5" x14ac:dyDescent="0.25">
      <c r="Q46" s="176"/>
      <c r="R46" s="176"/>
      <c r="S46" s="176"/>
      <c r="T46" s="176"/>
      <c r="U46" s="176"/>
      <c r="V46" s="176"/>
      <c r="W46" s="176"/>
      <c r="X46" s="176"/>
      <c r="AH46" s="192"/>
      <c r="AI46" s="192"/>
    </row>
    <row r="47" spans="1:35" s="174" customFormat="1" ht="11.5" x14ac:dyDescent="0.25">
      <c r="Q47" s="217"/>
      <c r="S47" s="218"/>
      <c r="T47" s="218"/>
      <c r="U47" s="176"/>
      <c r="V47" s="176"/>
      <c r="W47" s="176"/>
      <c r="X47" s="176"/>
      <c r="AH47" s="192"/>
      <c r="AI47" s="192"/>
    </row>
    <row r="48" spans="1:35" s="174" customFormat="1" ht="11.5" x14ac:dyDescent="0.25">
      <c r="Q48" s="217"/>
      <c r="S48" s="218"/>
      <c r="T48" s="218"/>
      <c r="U48" s="218"/>
      <c r="V48" s="218"/>
      <c r="W48" s="218"/>
    </row>
    <row r="49" spans="17:24" s="174" customFormat="1" ht="11.5" x14ac:dyDescent="0.25">
      <c r="Q49" s="217"/>
      <c r="S49" s="218"/>
      <c r="T49" s="218"/>
      <c r="U49" s="218"/>
      <c r="V49" s="218"/>
      <c r="W49" s="218"/>
    </row>
    <row r="50" spans="17:24" s="174" customFormat="1" ht="11.5" x14ac:dyDescent="0.25">
      <c r="U50" s="218"/>
      <c r="V50" s="218"/>
      <c r="W50" s="218"/>
      <c r="X50" s="176"/>
    </row>
    <row r="51" spans="17:24" s="174" customFormat="1" ht="11.5" x14ac:dyDescent="0.25"/>
    <row r="52" spans="17:24" s="174" customFormat="1" ht="11.5" x14ac:dyDescent="0.25"/>
    <row r="53" spans="17:24" s="174" customFormat="1" ht="11.5" x14ac:dyDescent="0.25"/>
  </sheetData>
  <mergeCells count="8">
    <mergeCell ref="A28:A31"/>
    <mergeCell ref="A32:A35"/>
    <mergeCell ref="C3:M3"/>
    <mergeCell ref="A5:A9"/>
    <mergeCell ref="A10:A14"/>
    <mergeCell ref="A15:A19"/>
    <mergeCell ref="C22:M22"/>
    <mergeCell ref="A24:A27"/>
  </mergeCell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DCB8B-3994-4F51-9138-0447101B2E29}">
  <dimension ref="A1:AL52"/>
  <sheetViews>
    <sheetView workbookViewId="0"/>
  </sheetViews>
  <sheetFormatPr defaultColWidth="9.1796875" defaultRowHeight="12.5" x14ac:dyDescent="0.25"/>
  <cols>
    <col min="1" max="1" width="9.1796875" style="213"/>
    <col min="2" max="2" width="23.453125" style="213" customWidth="1"/>
    <col min="3" max="26" width="9.1796875" style="213"/>
    <col min="27" max="27" width="17" style="213" bestFit="1" customWidth="1"/>
    <col min="28" max="28" width="11.453125" style="213" bestFit="1" customWidth="1"/>
    <col min="29" max="16384" width="9.1796875" style="213"/>
  </cols>
  <sheetData>
    <row r="1" spans="1:34" s="174" customFormat="1" ht="14" x14ac:dyDescent="0.3">
      <c r="A1" s="18" t="s">
        <v>442</v>
      </c>
      <c r="C1" s="3"/>
      <c r="O1" s="229"/>
    </row>
    <row r="2" spans="1:34" s="174" customFormat="1" ht="12" thickBot="1" x14ac:dyDescent="0.3">
      <c r="A2" s="200"/>
      <c r="B2" s="214"/>
      <c r="C2" s="176"/>
      <c r="D2" s="177"/>
      <c r="E2" s="178"/>
      <c r="F2" s="176"/>
      <c r="G2" s="176"/>
      <c r="H2" s="176"/>
      <c r="I2" s="176"/>
      <c r="O2" s="175"/>
      <c r="P2" s="176"/>
      <c r="Q2" s="177"/>
      <c r="R2" s="178"/>
      <c r="S2" s="176"/>
      <c r="T2" s="176"/>
      <c r="U2" s="176"/>
      <c r="V2" s="176"/>
      <c r="W2" s="176"/>
      <c r="X2" s="176"/>
    </row>
    <row r="3" spans="1:34" s="174" customFormat="1" ht="14.5" thickBot="1" x14ac:dyDescent="0.3">
      <c r="A3" s="215"/>
      <c r="B3" s="204"/>
      <c r="C3" s="241"/>
      <c r="D3" s="242"/>
      <c r="E3" s="242"/>
      <c r="F3" s="242"/>
      <c r="G3" s="242"/>
      <c r="H3" s="242"/>
      <c r="I3" s="69"/>
      <c r="O3" s="180"/>
      <c r="P3" s="176"/>
      <c r="Q3" s="176"/>
      <c r="R3" s="176"/>
      <c r="S3" s="185"/>
      <c r="T3" s="176"/>
      <c r="U3" s="176"/>
      <c r="V3" s="176"/>
      <c r="W3" s="176"/>
      <c r="X3" s="176"/>
      <c r="Y3" s="180"/>
      <c r="Z3" s="180"/>
      <c r="AA3" s="176"/>
      <c r="AB3" s="176"/>
      <c r="AC3" s="176"/>
      <c r="AD3" s="176"/>
      <c r="AE3" s="176"/>
    </row>
    <row r="4" spans="1:34" s="174" customFormat="1" ht="14.5" thickBot="1" x14ac:dyDescent="0.3">
      <c r="A4" s="215"/>
      <c r="B4" s="131"/>
      <c r="C4" s="183" t="s">
        <v>391</v>
      </c>
      <c r="D4" s="183" t="s">
        <v>50</v>
      </c>
      <c r="E4" s="183" t="s">
        <v>51</v>
      </c>
      <c r="F4" s="183" t="s">
        <v>52</v>
      </c>
      <c r="G4" s="183" t="s">
        <v>53</v>
      </c>
      <c r="H4" s="183" t="s">
        <v>54</v>
      </c>
      <c r="I4" s="183" t="s">
        <v>55</v>
      </c>
      <c r="K4" s="176"/>
      <c r="L4" s="176"/>
      <c r="M4" s="176"/>
      <c r="N4" s="176"/>
      <c r="O4" s="185"/>
      <c r="Q4" s="176"/>
      <c r="R4" s="176"/>
      <c r="S4" s="176"/>
      <c r="T4" s="176"/>
      <c r="U4" s="176"/>
      <c r="V4" s="176"/>
      <c r="W4" s="176"/>
      <c r="X4" s="176"/>
      <c r="Y4" s="176"/>
      <c r="Z4" s="185"/>
      <c r="AA4" s="176"/>
    </row>
    <row r="5" spans="1:34" s="174" customFormat="1" ht="14.5" thickBot="1" x14ac:dyDescent="0.3">
      <c r="A5" s="264" t="s">
        <v>289</v>
      </c>
      <c r="B5" s="77" t="s">
        <v>357</v>
      </c>
      <c r="C5" s="77">
        <v>579</v>
      </c>
      <c r="D5" s="77">
        <v>642</v>
      </c>
      <c r="E5" s="77">
        <v>641</v>
      </c>
      <c r="F5" s="77">
        <v>615</v>
      </c>
      <c r="G5" s="77">
        <v>673</v>
      </c>
      <c r="H5" s="77">
        <v>598</v>
      </c>
      <c r="I5" s="77">
        <v>599</v>
      </c>
      <c r="K5" s="186"/>
      <c r="L5" s="199"/>
      <c r="M5" s="199"/>
      <c r="N5" s="199"/>
      <c r="O5" s="230"/>
      <c r="P5" s="230"/>
      <c r="Q5" s="192"/>
      <c r="R5" s="231"/>
      <c r="S5" s="231"/>
      <c r="T5" s="231"/>
      <c r="U5" s="186"/>
      <c r="V5" s="189"/>
      <c r="W5" s="190"/>
      <c r="X5" s="190"/>
      <c r="Y5" s="190"/>
      <c r="Z5" s="191"/>
      <c r="AA5" s="192"/>
    </row>
    <row r="6" spans="1:34" s="174" customFormat="1" ht="14.5" thickBot="1" x14ac:dyDescent="0.3">
      <c r="A6" s="264"/>
      <c r="B6" s="83" t="s">
        <v>392</v>
      </c>
      <c r="C6" s="83">
        <v>335</v>
      </c>
      <c r="D6" s="83">
        <v>401</v>
      </c>
      <c r="E6" s="83">
        <v>392</v>
      </c>
      <c r="F6" s="83">
        <v>385</v>
      </c>
      <c r="G6" s="83">
        <v>429</v>
      </c>
      <c r="H6" s="83">
        <v>391</v>
      </c>
      <c r="I6" s="83">
        <v>388</v>
      </c>
      <c r="K6" s="186"/>
      <c r="L6" s="199"/>
      <c r="M6" s="199"/>
      <c r="N6" s="199"/>
      <c r="O6" s="230"/>
      <c r="P6" s="230"/>
      <c r="Q6" s="192"/>
      <c r="R6" s="231"/>
      <c r="S6" s="231"/>
      <c r="T6" s="231"/>
      <c r="U6" s="186"/>
      <c r="V6" s="189"/>
      <c r="W6" s="190"/>
      <c r="X6" s="190"/>
      <c r="Y6" s="190"/>
      <c r="Z6" s="191"/>
      <c r="AA6" s="192"/>
    </row>
    <row r="7" spans="1:34" s="174" customFormat="1" ht="14.5" thickBot="1" x14ac:dyDescent="0.3">
      <c r="A7" s="264"/>
      <c r="B7" s="77" t="s">
        <v>323</v>
      </c>
      <c r="C7" s="77">
        <v>30</v>
      </c>
      <c r="D7" s="77">
        <v>11</v>
      </c>
      <c r="E7" s="77">
        <v>13</v>
      </c>
      <c r="F7" s="77">
        <v>9</v>
      </c>
      <c r="G7" s="77">
        <v>9</v>
      </c>
      <c r="H7" s="77">
        <v>5</v>
      </c>
      <c r="I7" s="77">
        <v>2</v>
      </c>
      <c r="K7" s="186"/>
      <c r="L7" s="199"/>
      <c r="M7" s="199"/>
      <c r="N7" s="199"/>
      <c r="O7" s="230"/>
      <c r="P7" s="230"/>
      <c r="Q7" s="192"/>
      <c r="R7" s="231"/>
      <c r="S7" s="231"/>
      <c r="T7" s="231"/>
      <c r="U7" s="186"/>
      <c r="V7" s="189"/>
      <c r="W7" s="190"/>
      <c r="X7" s="190"/>
      <c r="Y7" s="190"/>
      <c r="Z7" s="191"/>
      <c r="AA7" s="192"/>
    </row>
    <row r="8" spans="1:34" s="174" customFormat="1" ht="14.5" thickBot="1" x14ac:dyDescent="0.3">
      <c r="A8" s="264"/>
      <c r="B8" s="83" t="s">
        <v>393</v>
      </c>
      <c r="C8" s="83">
        <v>30</v>
      </c>
      <c r="D8" s="83">
        <v>36</v>
      </c>
      <c r="E8" s="83">
        <v>42</v>
      </c>
      <c r="F8" s="83">
        <v>33</v>
      </c>
      <c r="G8" s="83">
        <v>39</v>
      </c>
      <c r="H8" s="83">
        <v>34</v>
      </c>
      <c r="I8" s="83">
        <v>37</v>
      </c>
      <c r="K8" s="186"/>
      <c r="L8" s="199"/>
      <c r="M8" s="199"/>
      <c r="N8" s="199"/>
      <c r="O8" s="230"/>
      <c r="P8" s="230"/>
      <c r="Q8" s="192"/>
      <c r="R8" s="231"/>
      <c r="S8" s="231"/>
      <c r="T8" s="231"/>
      <c r="U8" s="186"/>
      <c r="V8" s="189"/>
      <c r="W8" s="190"/>
      <c r="X8" s="190"/>
      <c r="Y8" s="190"/>
      <c r="Z8" s="191"/>
      <c r="AA8" s="192"/>
    </row>
    <row r="9" spans="1:34" s="174" customFormat="1" ht="14.5" thickBot="1" x14ac:dyDescent="0.3">
      <c r="A9" s="266"/>
      <c r="B9" s="77" t="s">
        <v>117</v>
      </c>
      <c r="C9" s="77">
        <v>184</v>
      </c>
      <c r="D9" s="77">
        <v>194</v>
      </c>
      <c r="E9" s="77">
        <v>194</v>
      </c>
      <c r="F9" s="77">
        <v>188</v>
      </c>
      <c r="G9" s="77">
        <v>196</v>
      </c>
      <c r="H9" s="77">
        <v>168</v>
      </c>
      <c r="I9" s="77">
        <v>172</v>
      </c>
      <c r="K9" s="186"/>
      <c r="L9" s="199"/>
      <c r="M9" s="199"/>
      <c r="N9" s="199"/>
      <c r="O9" s="230"/>
      <c r="P9" s="230"/>
      <c r="Q9" s="192"/>
      <c r="R9" s="231"/>
      <c r="S9" s="231"/>
      <c r="T9" s="231"/>
      <c r="U9" s="186"/>
      <c r="V9" s="189"/>
      <c r="W9" s="190"/>
      <c r="X9" s="190"/>
      <c r="Y9" s="190"/>
      <c r="Z9" s="191"/>
      <c r="AA9" s="192"/>
    </row>
    <row r="10" spans="1:34" s="174" customFormat="1" ht="14.5" thickBot="1" x14ac:dyDescent="0.3">
      <c r="A10" s="267" t="s">
        <v>310</v>
      </c>
      <c r="B10" s="77" t="s">
        <v>357</v>
      </c>
      <c r="C10" s="77">
        <v>318</v>
      </c>
      <c r="D10" s="77">
        <v>404</v>
      </c>
      <c r="E10" s="77">
        <v>374</v>
      </c>
      <c r="F10" s="77">
        <v>406</v>
      </c>
      <c r="G10" s="77">
        <v>430</v>
      </c>
      <c r="H10" s="77">
        <v>386</v>
      </c>
      <c r="I10" s="77">
        <v>366</v>
      </c>
      <c r="K10" s="186"/>
      <c r="L10" s="199"/>
      <c r="M10" s="243"/>
      <c r="N10" s="199"/>
      <c r="O10" s="230"/>
      <c r="P10" s="230"/>
      <c r="Q10" s="192"/>
      <c r="R10" s="231"/>
      <c r="S10" s="231"/>
      <c r="T10" s="231"/>
      <c r="U10" s="186"/>
      <c r="V10" s="189"/>
      <c r="W10" s="190"/>
      <c r="X10" s="190"/>
      <c r="Y10" s="190"/>
      <c r="Z10" s="191"/>
      <c r="AA10" s="192"/>
    </row>
    <row r="11" spans="1:34" s="174" customFormat="1" ht="14.5" thickBot="1" x14ac:dyDescent="0.3">
      <c r="A11" s="264"/>
      <c r="B11" s="83" t="s">
        <v>392</v>
      </c>
      <c r="C11" s="83">
        <v>196</v>
      </c>
      <c r="D11" s="83">
        <v>255</v>
      </c>
      <c r="E11" s="83">
        <v>242</v>
      </c>
      <c r="F11" s="83">
        <v>274</v>
      </c>
      <c r="G11" s="83">
        <v>276</v>
      </c>
      <c r="H11" s="83">
        <v>264</v>
      </c>
      <c r="I11" s="83">
        <v>248</v>
      </c>
      <c r="K11" s="186"/>
      <c r="L11" s="199"/>
      <c r="M11" s="199"/>
      <c r="N11" s="199"/>
      <c r="O11" s="230"/>
      <c r="P11" s="230"/>
      <c r="Q11" s="192"/>
      <c r="R11" s="231"/>
      <c r="S11" s="231"/>
      <c r="T11" s="231"/>
      <c r="U11" s="186"/>
      <c r="V11" s="189"/>
      <c r="W11" s="190"/>
      <c r="X11" s="190"/>
      <c r="Y11" s="190"/>
      <c r="Z11" s="191"/>
      <c r="AA11" s="192"/>
    </row>
    <row r="12" spans="1:34" s="174" customFormat="1" ht="14.5" thickBot="1" x14ac:dyDescent="0.3">
      <c r="A12" s="264"/>
      <c r="B12" s="77" t="s">
        <v>323</v>
      </c>
      <c r="C12" s="77">
        <v>13</v>
      </c>
      <c r="D12" s="77">
        <v>9</v>
      </c>
      <c r="E12" s="77">
        <v>9</v>
      </c>
      <c r="F12" s="77">
        <v>7</v>
      </c>
      <c r="G12" s="77">
        <v>7</v>
      </c>
      <c r="H12" s="77">
        <v>5</v>
      </c>
      <c r="I12" s="77">
        <v>2</v>
      </c>
      <c r="K12" s="186"/>
      <c r="L12" s="199"/>
      <c r="M12" s="199"/>
      <c r="N12" s="199"/>
      <c r="O12" s="230"/>
      <c r="P12" s="230"/>
      <c r="Q12" s="192"/>
      <c r="R12" s="231"/>
      <c r="S12" s="231"/>
      <c r="T12" s="231"/>
      <c r="U12" s="186"/>
      <c r="V12" s="189"/>
      <c r="W12" s="190"/>
      <c r="X12" s="190"/>
      <c r="Y12" s="190"/>
      <c r="Z12" s="191"/>
      <c r="AA12" s="192"/>
    </row>
    <row r="13" spans="1:34" s="174" customFormat="1" ht="14.5" thickBot="1" x14ac:dyDescent="0.3">
      <c r="A13" s="264"/>
      <c r="B13" s="83" t="s">
        <v>393</v>
      </c>
      <c r="C13" s="83">
        <v>19</v>
      </c>
      <c r="D13" s="83">
        <v>20</v>
      </c>
      <c r="E13" s="83">
        <v>27</v>
      </c>
      <c r="F13" s="83">
        <v>24</v>
      </c>
      <c r="G13" s="83">
        <v>24</v>
      </c>
      <c r="H13" s="83">
        <v>22</v>
      </c>
      <c r="I13" s="83">
        <v>22</v>
      </c>
      <c r="K13" s="186"/>
      <c r="L13" s="199"/>
      <c r="M13" s="199"/>
      <c r="N13" s="199"/>
      <c r="O13" s="230"/>
      <c r="P13" s="230"/>
      <c r="Q13" s="192"/>
      <c r="R13" s="231"/>
      <c r="S13" s="231"/>
      <c r="T13" s="231"/>
      <c r="U13" s="186"/>
      <c r="V13" s="189"/>
      <c r="W13" s="190"/>
      <c r="X13" s="190"/>
      <c r="Y13" s="190"/>
      <c r="Z13" s="191"/>
      <c r="AA13" s="192"/>
    </row>
    <row r="14" spans="1:34" s="174" customFormat="1" ht="14.5" thickBot="1" x14ac:dyDescent="0.35">
      <c r="A14" s="266"/>
      <c r="B14" s="77" t="s">
        <v>117</v>
      </c>
      <c r="C14" s="77">
        <v>90</v>
      </c>
      <c r="D14" s="77">
        <v>120</v>
      </c>
      <c r="E14" s="77">
        <v>96</v>
      </c>
      <c r="F14" s="77">
        <v>101</v>
      </c>
      <c r="G14" s="77">
        <v>123</v>
      </c>
      <c r="H14" s="77">
        <v>95</v>
      </c>
      <c r="I14" s="77">
        <v>94</v>
      </c>
      <c r="K14" s="186"/>
      <c r="L14" s="199"/>
      <c r="M14" s="199"/>
      <c r="N14" s="199"/>
      <c r="O14" s="230"/>
      <c r="P14" s="230"/>
      <c r="Q14" s="192"/>
      <c r="R14" s="186"/>
      <c r="S14" s="176"/>
      <c r="T14" s="176"/>
      <c r="U14" s="186"/>
      <c r="V14" s="176"/>
      <c r="W14" s="176"/>
      <c r="X14" s="176"/>
      <c r="Y14" s="176"/>
      <c r="Z14" s="185"/>
      <c r="AC14" s="213"/>
      <c r="AD14" s="232"/>
      <c r="AE14" s="232"/>
      <c r="AF14" s="232"/>
      <c r="AG14" s="232"/>
      <c r="AH14" s="232"/>
    </row>
    <row r="15" spans="1:34" s="174" customFormat="1" ht="14.5" thickBot="1" x14ac:dyDescent="0.35">
      <c r="A15" s="267" t="s">
        <v>287</v>
      </c>
      <c r="B15" s="77" t="s">
        <v>357</v>
      </c>
      <c r="C15" s="77">
        <v>261</v>
      </c>
      <c r="D15" s="77">
        <v>238</v>
      </c>
      <c r="E15" s="77">
        <v>267</v>
      </c>
      <c r="F15" s="77">
        <v>209</v>
      </c>
      <c r="G15" s="77">
        <v>243</v>
      </c>
      <c r="H15" s="77">
        <v>212</v>
      </c>
      <c r="I15" s="77">
        <v>233</v>
      </c>
      <c r="K15" s="186"/>
      <c r="L15" s="199"/>
      <c r="M15" s="199"/>
      <c r="N15" s="199"/>
      <c r="O15" s="230"/>
      <c r="P15" s="230"/>
      <c r="Q15" s="192"/>
      <c r="R15" s="176"/>
      <c r="S15" s="176"/>
      <c r="T15" s="176"/>
      <c r="U15" s="186"/>
      <c r="V15" s="176"/>
      <c r="W15" s="176"/>
      <c r="X15" s="176"/>
      <c r="Y15" s="176"/>
      <c r="Z15" s="185"/>
      <c r="AC15" s="213"/>
      <c r="AD15" s="232"/>
      <c r="AE15" s="232"/>
      <c r="AF15" s="232"/>
      <c r="AG15" s="232"/>
      <c r="AH15" s="232"/>
    </row>
    <row r="16" spans="1:34" s="174" customFormat="1" ht="14.5" thickBot="1" x14ac:dyDescent="0.35">
      <c r="A16" s="264"/>
      <c r="B16" s="83" t="s">
        <v>392</v>
      </c>
      <c r="C16" s="83">
        <v>139</v>
      </c>
      <c r="D16" s="83">
        <v>146</v>
      </c>
      <c r="E16" s="83">
        <v>150</v>
      </c>
      <c r="F16" s="83">
        <v>111</v>
      </c>
      <c r="G16" s="83">
        <v>153</v>
      </c>
      <c r="H16" s="83">
        <v>127</v>
      </c>
      <c r="I16" s="83">
        <v>140</v>
      </c>
      <c r="K16" s="186"/>
      <c r="L16" s="199"/>
      <c r="M16" s="199"/>
      <c r="N16" s="199"/>
      <c r="O16" s="230"/>
      <c r="P16" s="230"/>
      <c r="Q16" s="192"/>
      <c r="R16" s="176"/>
      <c r="S16" s="176"/>
      <c r="T16" s="176"/>
      <c r="U16" s="186"/>
      <c r="V16" s="176"/>
      <c r="W16" s="176"/>
      <c r="X16" s="176"/>
      <c r="Y16" s="176"/>
      <c r="Z16" s="185"/>
      <c r="AC16" s="213"/>
      <c r="AD16" s="232"/>
      <c r="AE16" s="232"/>
      <c r="AF16" s="232"/>
      <c r="AG16" s="232"/>
      <c r="AH16" s="232"/>
    </row>
    <row r="17" spans="1:38" s="174" customFormat="1" ht="14.5" thickBot="1" x14ac:dyDescent="0.35">
      <c r="A17" s="264"/>
      <c r="B17" s="77" t="s">
        <v>323</v>
      </c>
      <c r="C17" s="77">
        <v>17</v>
      </c>
      <c r="D17" s="77">
        <v>2</v>
      </c>
      <c r="E17" s="77">
        <v>4</v>
      </c>
      <c r="F17" s="77">
        <v>2</v>
      </c>
      <c r="G17" s="77">
        <v>2</v>
      </c>
      <c r="H17" s="77">
        <v>0</v>
      </c>
      <c r="I17" s="77">
        <v>0</v>
      </c>
      <c r="K17" s="186"/>
      <c r="L17" s="199"/>
      <c r="M17" s="199"/>
      <c r="N17" s="199"/>
      <c r="O17" s="230"/>
      <c r="P17" s="230"/>
      <c r="Q17" s="192"/>
      <c r="R17" s="176"/>
      <c r="S17" s="176"/>
      <c r="T17" s="176"/>
      <c r="U17" s="186"/>
      <c r="V17" s="176"/>
      <c r="W17" s="176"/>
      <c r="X17" s="176"/>
      <c r="Y17" s="176"/>
      <c r="Z17" s="185"/>
      <c r="AC17" s="213"/>
      <c r="AD17" s="232"/>
      <c r="AE17" s="232"/>
      <c r="AF17" s="232"/>
      <c r="AG17" s="232"/>
      <c r="AH17" s="232"/>
    </row>
    <row r="18" spans="1:38" s="174" customFormat="1" ht="14.5" thickBot="1" x14ac:dyDescent="0.35">
      <c r="A18" s="264"/>
      <c r="B18" s="83" t="s">
        <v>393</v>
      </c>
      <c r="C18" s="83">
        <v>11</v>
      </c>
      <c r="D18" s="83">
        <v>16</v>
      </c>
      <c r="E18" s="83">
        <v>15</v>
      </c>
      <c r="F18" s="83">
        <v>9</v>
      </c>
      <c r="G18" s="83">
        <v>15</v>
      </c>
      <c r="H18" s="83">
        <v>12</v>
      </c>
      <c r="I18" s="83">
        <v>15</v>
      </c>
      <c r="K18" s="180"/>
      <c r="L18" s="176"/>
      <c r="M18" s="176"/>
      <c r="N18" s="176"/>
      <c r="O18" s="233"/>
      <c r="P18" s="185"/>
      <c r="Q18" s="176"/>
      <c r="R18" s="231"/>
      <c r="S18" s="231"/>
      <c r="T18" s="231"/>
      <c r="U18" s="180"/>
      <c r="V18" s="195"/>
      <c r="W18" s="177"/>
      <c r="X18" s="177"/>
      <c r="Y18" s="177"/>
      <c r="Z18" s="196"/>
      <c r="AA18" s="176"/>
      <c r="AC18" s="213"/>
      <c r="AD18" s="232"/>
      <c r="AE18" s="232"/>
      <c r="AF18" s="232"/>
      <c r="AG18" s="232"/>
      <c r="AH18" s="232"/>
    </row>
    <row r="19" spans="1:38" s="174" customFormat="1" ht="14.5" thickBot="1" x14ac:dyDescent="0.35">
      <c r="A19" s="266"/>
      <c r="B19" s="77" t="s">
        <v>117</v>
      </c>
      <c r="C19" s="77">
        <v>94</v>
      </c>
      <c r="D19" s="77">
        <v>74</v>
      </c>
      <c r="E19" s="77">
        <v>98</v>
      </c>
      <c r="F19" s="77">
        <v>87</v>
      </c>
      <c r="G19" s="77">
        <v>73</v>
      </c>
      <c r="H19" s="77">
        <v>73</v>
      </c>
      <c r="I19" s="77">
        <v>78</v>
      </c>
      <c r="K19" s="176"/>
      <c r="L19" s="176"/>
      <c r="M19" s="176"/>
      <c r="N19" s="176"/>
      <c r="O19" s="185"/>
      <c r="P19" s="185"/>
      <c r="Q19" s="176"/>
      <c r="R19" s="231"/>
      <c r="S19" s="231"/>
      <c r="T19" s="231"/>
      <c r="U19" s="176"/>
      <c r="V19" s="177"/>
      <c r="W19" s="176"/>
      <c r="X19" s="177"/>
      <c r="Y19" s="177"/>
      <c r="Z19" s="196"/>
      <c r="AA19" s="176"/>
      <c r="AC19" s="213"/>
      <c r="AD19" s="232"/>
      <c r="AE19" s="232"/>
      <c r="AF19" s="232"/>
      <c r="AG19" s="232"/>
      <c r="AH19" s="232"/>
    </row>
    <row r="20" spans="1:38" s="174" customFormat="1" ht="13" x14ac:dyDescent="0.3">
      <c r="O20" s="186"/>
      <c r="P20" s="199"/>
      <c r="Q20" s="199"/>
      <c r="R20" s="199"/>
      <c r="S20" s="230"/>
      <c r="T20" s="230"/>
      <c r="U20" s="192"/>
      <c r="V20" s="231"/>
      <c r="W20" s="231"/>
      <c r="X20" s="231"/>
      <c r="Y20" s="186"/>
      <c r="Z20" s="189"/>
      <c r="AA20" s="190"/>
      <c r="AB20" s="190"/>
      <c r="AC20" s="190"/>
      <c r="AD20" s="191"/>
      <c r="AE20" s="176"/>
      <c r="AG20" s="213"/>
      <c r="AH20" s="232"/>
      <c r="AI20" s="232"/>
      <c r="AJ20" s="232"/>
      <c r="AK20" s="232"/>
      <c r="AL20" s="232"/>
    </row>
    <row r="21" spans="1:38" s="174" customFormat="1" ht="13.5" thickBot="1" x14ac:dyDescent="0.35">
      <c r="A21" s="200"/>
      <c r="O21" s="186"/>
      <c r="P21" s="199"/>
      <c r="Q21" s="199"/>
      <c r="R21" s="199"/>
      <c r="S21" s="230"/>
      <c r="T21" s="230"/>
      <c r="U21" s="192"/>
      <c r="V21" s="231"/>
      <c r="W21" s="231"/>
      <c r="X21" s="231"/>
      <c r="Y21" s="186"/>
      <c r="Z21" s="189"/>
      <c r="AA21" s="190"/>
      <c r="AB21" s="190"/>
      <c r="AC21" s="190"/>
      <c r="AD21" s="191"/>
      <c r="AE21" s="176"/>
      <c r="AG21" s="213"/>
      <c r="AH21" s="232"/>
      <c r="AI21" s="232"/>
      <c r="AJ21" s="232"/>
      <c r="AK21" s="232"/>
      <c r="AL21" s="232"/>
    </row>
    <row r="22" spans="1:38" s="174" customFormat="1" ht="14.5" thickBot="1" x14ac:dyDescent="0.35">
      <c r="A22" s="203"/>
      <c r="B22" s="67"/>
      <c r="C22" s="258"/>
      <c r="D22" s="259"/>
      <c r="E22" s="259"/>
      <c r="F22" s="259"/>
      <c r="G22" s="259"/>
      <c r="H22" s="259"/>
      <c r="I22" s="260"/>
      <c r="O22" s="186"/>
      <c r="P22" s="199"/>
      <c r="Q22" s="199"/>
      <c r="R22" s="199"/>
      <c r="S22" s="230"/>
      <c r="T22" s="230"/>
      <c r="U22" s="192"/>
      <c r="V22" s="231"/>
      <c r="W22" s="231"/>
      <c r="X22" s="231"/>
      <c r="Y22" s="186"/>
      <c r="Z22" s="189"/>
      <c r="AA22" s="190"/>
      <c r="AB22" s="190"/>
      <c r="AC22" s="190"/>
      <c r="AD22" s="191"/>
      <c r="AE22" s="176"/>
      <c r="AG22" s="213"/>
      <c r="AH22" s="232"/>
      <c r="AI22" s="232"/>
      <c r="AJ22" s="232"/>
      <c r="AK22" s="232"/>
      <c r="AL22" s="232"/>
    </row>
    <row r="23" spans="1:38" s="174" customFormat="1" ht="14.5" thickBot="1" x14ac:dyDescent="0.35">
      <c r="B23" s="131"/>
      <c r="C23" s="183" t="s">
        <v>399</v>
      </c>
      <c r="D23" s="183" t="s">
        <v>400</v>
      </c>
      <c r="E23" s="183" t="s">
        <v>401</v>
      </c>
      <c r="F23" s="183" t="s">
        <v>402</v>
      </c>
      <c r="G23" s="183" t="s">
        <v>403</v>
      </c>
      <c r="H23" s="183" t="s">
        <v>404</v>
      </c>
      <c r="I23" s="183" t="s">
        <v>437</v>
      </c>
      <c r="K23" s="186"/>
      <c r="L23" s="199"/>
      <c r="M23" s="199"/>
      <c r="N23" s="199"/>
      <c r="O23" s="230"/>
      <c r="P23" s="230"/>
      <c r="Q23" s="192"/>
      <c r="R23" s="231"/>
      <c r="S23" s="231"/>
      <c r="T23" s="231"/>
      <c r="U23" s="186"/>
      <c r="V23" s="189"/>
      <c r="W23" s="190"/>
      <c r="X23" s="190"/>
      <c r="Y23" s="190"/>
      <c r="Z23" s="191"/>
      <c r="AA23" s="176"/>
      <c r="AC23" s="213"/>
      <c r="AD23" s="232"/>
      <c r="AE23" s="232"/>
      <c r="AF23" s="232"/>
      <c r="AG23" s="232"/>
      <c r="AH23" s="232"/>
    </row>
    <row r="24" spans="1:38" s="174" customFormat="1" ht="14.5" thickBot="1" x14ac:dyDescent="0.35">
      <c r="A24" s="263" t="s">
        <v>290</v>
      </c>
      <c r="B24" s="77" t="s">
        <v>327</v>
      </c>
      <c r="C24" s="206">
        <f>C6/$C$5*100</f>
        <v>57.858376511226254</v>
      </c>
      <c r="D24" s="206">
        <f>D6/$D$5*100</f>
        <v>62.46105919003115</v>
      </c>
      <c r="E24" s="206">
        <f>E6/$E$5*100</f>
        <v>61.154446177847113</v>
      </c>
      <c r="F24" s="206">
        <f>F6/$F$5*100</f>
        <v>62.601626016260155</v>
      </c>
      <c r="G24" s="206">
        <f>G6/$G$5*100</f>
        <v>63.744427934621093</v>
      </c>
      <c r="H24" s="206">
        <f>H6/$H$5*100</f>
        <v>65.384615384615387</v>
      </c>
      <c r="I24" s="206">
        <f>I6/$I$5*100</f>
        <v>64.774624373956584</v>
      </c>
      <c r="K24" s="186"/>
      <c r="L24" s="199"/>
      <c r="M24" s="199"/>
      <c r="N24" s="199"/>
      <c r="O24" s="230"/>
      <c r="P24" s="230"/>
      <c r="Q24" s="192"/>
      <c r="R24" s="231"/>
      <c r="S24" s="231"/>
      <c r="T24" s="231"/>
      <c r="U24" s="186"/>
      <c r="V24" s="189"/>
      <c r="W24" s="190"/>
      <c r="X24" s="190"/>
      <c r="Y24" s="190"/>
      <c r="Z24" s="191"/>
      <c r="AA24" s="176"/>
      <c r="AC24" s="213"/>
      <c r="AD24" s="232"/>
      <c r="AE24" s="232"/>
      <c r="AF24" s="232"/>
      <c r="AG24" s="232"/>
      <c r="AH24" s="232"/>
    </row>
    <row r="25" spans="1:38" s="174" customFormat="1" ht="14.5" thickBot="1" x14ac:dyDescent="0.35">
      <c r="A25" s="264"/>
      <c r="B25" s="83" t="s">
        <v>323</v>
      </c>
      <c r="C25" s="207">
        <f t="shared" ref="C25:C27" si="0">C7/$C$5*100</f>
        <v>5.1813471502590671</v>
      </c>
      <c r="D25" s="207">
        <f t="shared" ref="D25:D27" si="1">D7/$D$5*100</f>
        <v>1.7133956386292832</v>
      </c>
      <c r="E25" s="207">
        <f t="shared" ref="E25:E27" si="2">E7/$E$5*100</f>
        <v>2.0280811232449301</v>
      </c>
      <c r="F25" s="207">
        <f t="shared" ref="F25:F27" si="3">F7/$F$5*100</f>
        <v>1.4634146341463417</v>
      </c>
      <c r="G25" s="207">
        <f t="shared" ref="G25:G27" si="4">G7/$G$5*100</f>
        <v>1.3372956909361069</v>
      </c>
      <c r="H25" s="207">
        <f t="shared" ref="H25:H27" si="5">H7/$H$5*100</f>
        <v>0.83612040133779264</v>
      </c>
      <c r="I25" s="207">
        <f t="shared" ref="I25:I27" si="6">I7/$I$5*100</f>
        <v>0.333889816360601</v>
      </c>
      <c r="K25" s="186"/>
      <c r="L25" s="199"/>
      <c r="M25" s="199"/>
      <c r="N25" s="199"/>
      <c r="O25" s="230"/>
      <c r="P25" s="230"/>
      <c r="Q25" s="192"/>
      <c r="R25" s="231"/>
      <c r="S25" s="231"/>
      <c r="T25" s="231"/>
      <c r="U25" s="186"/>
      <c r="V25" s="189"/>
      <c r="W25" s="190"/>
      <c r="X25" s="190"/>
      <c r="Y25" s="190"/>
      <c r="Z25" s="191"/>
      <c r="AA25" s="176"/>
      <c r="AC25" s="213"/>
      <c r="AD25" s="232"/>
      <c r="AE25" s="232"/>
      <c r="AF25" s="232"/>
      <c r="AG25" s="232"/>
      <c r="AH25" s="232"/>
    </row>
    <row r="26" spans="1:38" s="174" customFormat="1" ht="14.5" thickBot="1" x14ac:dyDescent="0.35">
      <c r="A26" s="264"/>
      <c r="B26" s="77" t="s">
        <v>406</v>
      </c>
      <c r="C26" s="206">
        <f t="shared" si="0"/>
        <v>5.1813471502590671</v>
      </c>
      <c r="D26" s="206">
        <f t="shared" si="1"/>
        <v>5.6074766355140184</v>
      </c>
      <c r="E26" s="206">
        <f t="shared" si="2"/>
        <v>6.5522620904836195</v>
      </c>
      <c r="F26" s="206">
        <f t="shared" si="3"/>
        <v>5.3658536585365857</v>
      </c>
      <c r="G26" s="206">
        <f t="shared" si="4"/>
        <v>5.7949479940564634</v>
      </c>
      <c r="H26" s="206">
        <f t="shared" si="5"/>
        <v>5.6856187290969897</v>
      </c>
      <c r="I26" s="206">
        <f t="shared" si="6"/>
        <v>6.1769616026711187</v>
      </c>
      <c r="K26" s="186"/>
      <c r="L26" s="199"/>
      <c r="M26" s="199"/>
      <c r="N26" s="199"/>
      <c r="O26" s="230"/>
      <c r="P26" s="230"/>
      <c r="Q26" s="192"/>
      <c r="R26" s="231"/>
      <c r="S26" s="231"/>
      <c r="T26" s="231"/>
      <c r="U26" s="186"/>
      <c r="V26" s="189"/>
      <c r="W26" s="190"/>
      <c r="X26" s="190"/>
      <c r="Y26" s="190"/>
      <c r="Z26" s="191"/>
      <c r="AA26" s="176"/>
      <c r="AC26" s="213"/>
      <c r="AD26" s="232"/>
      <c r="AE26" s="232"/>
      <c r="AF26" s="232"/>
      <c r="AG26" s="232"/>
      <c r="AH26" s="232"/>
    </row>
    <row r="27" spans="1:38" s="174" customFormat="1" ht="14.5" thickBot="1" x14ac:dyDescent="0.3">
      <c r="A27" s="265"/>
      <c r="B27" s="83" t="s">
        <v>117</v>
      </c>
      <c r="C27" s="207">
        <f t="shared" si="0"/>
        <v>31.77892918825561</v>
      </c>
      <c r="D27" s="207">
        <f t="shared" si="1"/>
        <v>30.218068535825545</v>
      </c>
      <c r="E27" s="207">
        <f t="shared" si="2"/>
        <v>30.265210608424336</v>
      </c>
      <c r="F27" s="207">
        <f t="shared" si="3"/>
        <v>30.569105691056908</v>
      </c>
      <c r="G27" s="207">
        <f t="shared" si="4"/>
        <v>29.123328380386333</v>
      </c>
      <c r="H27" s="207">
        <f t="shared" si="5"/>
        <v>28.093645484949832</v>
      </c>
      <c r="I27" s="207">
        <f t="shared" si="6"/>
        <v>28.714524207011689</v>
      </c>
      <c r="K27" s="186"/>
      <c r="L27" s="199"/>
      <c r="M27" s="199"/>
      <c r="N27" s="199"/>
      <c r="O27" s="230"/>
      <c r="P27" s="230"/>
      <c r="Q27" s="192"/>
      <c r="R27" s="231"/>
      <c r="S27" s="231"/>
      <c r="T27" s="231"/>
      <c r="U27" s="186"/>
      <c r="V27" s="189"/>
      <c r="W27" s="190"/>
      <c r="X27" s="190"/>
      <c r="Y27" s="190"/>
      <c r="Z27" s="191"/>
      <c r="AA27" s="176"/>
    </row>
    <row r="28" spans="1:38" s="174" customFormat="1" ht="14.5" thickBot="1" x14ac:dyDescent="0.3">
      <c r="A28" s="263" t="s">
        <v>285</v>
      </c>
      <c r="B28" s="77" t="s">
        <v>327</v>
      </c>
      <c r="C28" s="206">
        <f>C11/$C$10*100</f>
        <v>61.635220125786162</v>
      </c>
      <c r="D28" s="206">
        <f>D11/$D$10*100</f>
        <v>63.118811881188122</v>
      </c>
      <c r="E28" s="206">
        <f>E11/$E$10*100</f>
        <v>64.705882352941174</v>
      </c>
      <c r="F28" s="206">
        <f>F11/$F$10*100</f>
        <v>67.487684729064028</v>
      </c>
      <c r="G28" s="206">
        <f>G11/$G$10*100</f>
        <v>64.186046511627907</v>
      </c>
      <c r="H28" s="206">
        <f>H11/$H$10*100</f>
        <v>68.393782383419691</v>
      </c>
      <c r="I28" s="206">
        <f>I11/$I$10*100</f>
        <v>67.759562841530055</v>
      </c>
      <c r="K28" s="186"/>
      <c r="L28" s="199"/>
      <c r="M28" s="199"/>
      <c r="N28" s="199"/>
      <c r="O28" s="230"/>
      <c r="P28" s="230"/>
      <c r="Q28" s="192"/>
      <c r="R28" s="231"/>
      <c r="S28" s="231"/>
      <c r="T28" s="231"/>
      <c r="U28" s="186"/>
      <c r="V28" s="189"/>
      <c r="W28" s="190"/>
      <c r="X28" s="190"/>
      <c r="Y28" s="190"/>
      <c r="Z28" s="191"/>
      <c r="AA28" s="176"/>
    </row>
    <row r="29" spans="1:38" s="174" customFormat="1" ht="14.5" thickBot="1" x14ac:dyDescent="0.3">
      <c r="A29" s="264"/>
      <c r="B29" s="83" t="s">
        <v>323</v>
      </c>
      <c r="C29" s="207">
        <f t="shared" ref="C29:C31" si="7">C12/$C$10*100</f>
        <v>4.0880503144654083</v>
      </c>
      <c r="D29" s="207">
        <f t="shared" ref="D29:D31" si="8">D12/$D$10*100</f>
        <v>2.2277227722772275</v>
      </c>
      <c r="E29" s="207">
        <f t="shared" ref="E29:E31" si="9">E12/$E$10*100</f>
        <v>2.4064171122994651</v>
      </c>
      <c r="F29" s="207">
        <f t="shared" ref="F29:F31" si="10">F12/$F$10*100</f>
        <v>1.7241379310344827</v>
      </c>
      <c r="G29" s="207">
        <f t="shared" ref="G29:G31" si="11">G12/$G$10*100</f>
        <v>1.6279069767441861</v>
      </c>
      <c r="H29" s="207">
        <f t="shared" ref="H29:H31" si="12">H12/$H$10*100</f>
        <v>1.2953367875647668</v>
      </c>
      <c r="I29" s="207">
        <f t="shared" ref="I29:I31" si="13">I12/$I$10*100</f>
        <v>0.54644808743169404</v>
      </c>
      <c r="K29" s="186"/>
      <c r="L29" s="199"/>
      <c r="M29" s="199"/>
      <c r="N29" s="199"/>
      <c r="O29" s="230"/>
      <c r="P29" s="230"/>
      <c r="Q29" s="192"/>
      <c r="R29" s="231"/>
      <c r="S29" s="231"/>
      <c r="T29" s="231"/>
      <c r="U29" s="186"/>
      <c r="V29" s="189"/>
      <c r="W29" s="190"/>
      <c r="X29" s="190"/>
      <c r="Y29" s="190"/>
      <c r="Z29" s="191"/>
      <c r="AA29" s="176"/>
    </row>
    <row r="30" spans="1:38" s="174" customFormat="1" ht="14.5" thickBot="1" x14ac:dyDescent="0.3">
      <c r="A30" s="264"/>
      <c r="B30" s="77" t="s">
        <v>406</v>
      </c>
      <c r="C30" s="206">
        <f t="shared" si="7"/>
        <v>5.9748427672955975</v>
      </c>
      <c r="D30" s="206">
        <f t="shared" si="8"/>
        <v>4.9504950495049505</v>
      </c>
      <c r="E30" s="206">
        <f t="shared" si="9"/>
        <v>7.2192513368983953</v>
      </c>
      <c r="F30" s="206">
        <f t="shared" si="10"/>
        <v>5.9113300492610836</v>
      </c>
      <c r="G30" s="206">
        <f t="shared" si="11"/>
        <v>5.5813953488372094</v>
      </c>
      <c r="H30" s="206">
        <f t="shared" si="12"/>
        <v>5.6994818652849739</v>
      </c>
      <c r="I30" s="206">
        <f t="shared" si="13"/>
        <v>6.0109289617486334</v>
      </c>
      <c r="K30" s="186"/>
      <c r="L30" s="199"/>
      <c r="M30" s="199"/>
      <c r="N30" s="199"/>
      <c r="O30" s="230"/>
      <c r="P30" s="230"/>
      <c r="Q30" s="192"/>
      <c r="R30" s="231"/>
      <c r="S30" s="231"/>
      <c r="T30" s="231"/>
      <c r="U30" s="186"/>
      <c r="V30" s="189"/>
      <c r="W30" s="190"/>
      <c r="X30" s="190"/>
      <c r="Y30" s="190"/>
      <c r="Z30" s="191"/>
      <c r="AA30" s="176"/>
    </row>
    <row r="31" spans="1:38" s="174" customFormat="1" ht="14.5" thickBot="1" x14ac:dyDescent="0.3">
      <c r="A31" s="265"/>
      <c r="B31" s="83" t="s">
        <v>117</v>
      </c>
      <c r="C31" s="207">
        <f t="shared" si="7"/>
        <v>28.30188679245283</v>
      </c>
      <c r="D31" s="207">
        <f t="shared" si="8"/>
        <v>29.702970297029701</v>
      </c>
      <c r="E31" s="207">
        <f t="shared" si="9"/>
        <v>25.668449197860966</v>
      </c>
      <c r="F31" s="207">
        <f t="shared" si="10"/>
        <v>24.876847290640395</v>
      </c>
      <c r="G31" s="207">
        <f t="shared" si="11"/>
        <v>28.604651162790695</v>
      </c>
      <c r="H31" s="207">
        <f t="shared" si="12"/>
        <v>24.611398963730569</v>
      </c>
      <c r="I31" s="207">
        <f t="shared" si="13"/>
        <v>25.683060109289617</v>
      </c>
      <c r="K31" s="186"/>
      <c r="L31" s="199"/>
      <c r="M31" s="199"/>
      <c r="N31" s="199"/>
      <c r="O31" s="230"/>
      <c r="P31" s="230"/>
      <c r="Q31" s="192"/>
      <c r="R31" s="231"/>
      <c r="S31" s="231"/>
      <c r="T31" s="231"/>
      <c r="U31" s="186"/>
      <c r="V31" s="189"/>
      <c r="W31" s="190"/>
      <c r="X31" s="190"/>
      <c r="Y31" s="190"/>
      <c r="Z31" s="191"/>
      <c r="AA31" s="176"/>
    </row>
    <row r="32" spans="1:38" s="174" customFormat="1" ht="14.5" thickBot="1" x14ac:dyDescent="0.3">
      <c r="A32" s="263" t="s">
        <v>288</v>
      </c>
      <c r="B32" s="77" t="s">
        <v>327</v>
      </c>
      <c r="C32" s="206">
        <f>C16/$C$15*100</f>
        <v>53.256704980842919</v>
      </c>
      <c r="D32" s="206">
        <f>D16/$D$15*100</f>
        <v>61.344537815126053</v>
      </c>
      <c r="E32" s="206">
        <f>E16/$E$15*100</f>
        <v>56.17977528089888</v>
      </c>
      <c r="F32" s="206">
        <f>F16/$F$15*100</f>
        <v>53.110047846889955</v>
      </c>
      <c r="G32" s="206">
        <f>G16/$G$15*100</f>
        <v>62.962962962962962</v>
      </c>
      <c r="H32" s="206">
        <f>H16/$H$15*100</f>
        <v>59.905660377358494</v>
      </c>
      <c r="I32" s="206">
        <f>I16/$I$15*100</f>
        <v>60.085836909871247</v>
      </c>
      <c r="K32" s="186"/>
      <c r="L32" s="199"/>
      <c r="M32" s="199"/>
      <c r="N32" s="199"/>
      <c r="O32" s="230"/>
      <c r="P32" s="230"/>
      <c r="Q32" s="192"/>
      <c r="R32" s="231"/>
      <c r="S32" s="231"/>
      <c r="T32" s="231"/>
      <c r="U32" s="186"/>
      <c r="V32" s="189"/>
      <c r="W32" s="190"/>
      <c r="X32" s="190"/>
      <c r="Y32" s="190"/>
      <c r="Z32" s="191"/>
      <c r="AA32" s="176"/>
    </row>
    <row r="33" spans="1:33" s="174" customFormat="1" ht="14.5" thickBot="1" x14ac:dyDescent="0.3">
      <c r="A33" s="264"/>
      <c r="B33" s="83" t="s">
        <v>323</v>
      </c>
      <c r="C33" s="207">
        <f t="shared" ref="C33:C35" si="14">C17/$C$15*100</f>
        <v>6.5134099616858236</v>
      </c>
      <c r="D33" s="207">
        <f t="shared" ref="D33:D35" si="15">D17/$D$15*100</f>
        <v>0.84033613445378152</v>
      </c>
      <c r="E33" s="207">
        <f t="shared" ref="E33:E35" si="16">E17/$E$15*100</f>
        <v>1.4981273408239701</v>
      </c>
      <c r="F33" s="207">
        <f t="shared" ref="F33:F35" si="17">F17/$F$15*100</f>
        <v>0.9569377990430622</v>
      </c>
      <c r="G33" s="207">
        <f t="shared" ref="G33:G35" si="18">G17/$G$15*100</f>
        <v>0.82304526748971196</v>
      </c>
      <c r="H33" s="207">
        <f t="shared" ref="H33:H35" si="19">H17/$H$15*100</f>
        <v>0</v>
      </c>
      <c r="I33" s="207">
        <f t="shared" ref="I33:I35" si="20">I17/$I$15*100</f>
        <v>0</v>
      </c>
      <c r="K33" s="186"/>
      <c r="L33" s="199"/>
      <c r="M33" s="199"/>
      <c r="N33" s="199"/>
      <c r="O33" s="230"/>
      <c r="P33" s="230"/>
      <c r="Q33" s="192"/>
      <c r="R33" s="231"/>
      <c r="S33" s="231"/>
      <c r="T33" s="231"/>
      <c r="U33" s="186"/>
      <c r="V33" s="189"/>
      <c r="W33" s="190"/>
      <c r="X33" s="190"/>
      <c r="Y33" s="190"/>
      <c r="Z33" s="191"/>
      <c r="AA33" s="176"/>
    </row>
    <row r="34" spans="1:33" s="174" customFormat="1" ht="14.5" thickBot="1" x14ac:dyDescent="0.3">
      <c r="A34" s="264"/>
      <c r="B34" s="77" t="s">
        <v>406</v>
      </c>
      <c r="C34" s="206">
        <f t="shared" si="14"/>
        <v>4.2145593869731801</v>
      </c>
      <c r="D34" s="206">
        <f t="shared" si="15"/>
        <v>6.7226890756302522</v>
      </c>
      <c r="E34" s="206">
        <f t="shared" si="16"/>
        <v>5.6179775280898872</v>
      </c>
      <c r="F34" s="206">
        <f t="shared" si="17"/>
        <v>4.3062200956937797</v>
      </c>
      <c r="G34" s="206">
        <f t="shared" si="18"/>
        <v>6.1728395061728394</v>
      </c>
      <c r="H34" s="206">
        <f t="shared" si="19"/>
        <v>5.6603773584905666</v>
      </c>
      <c r="I34" s="206">
        <f t="shared" si="20"/>
        <v>6.4377682403433472</v>
      </c>
      <c r="K34" s="210"/>
      <c r="L34" s="176"/>
      <c r="O34" s="234"/>
      <c r="P34" s="176"/>
      <c r="Q34" s="192"/>
      <c r="R34" s="176"/>
      <c r="S34" s="176"/>
      <c r="T34" s="176"/>
      <c r="U34" s="180"/>
      <c r="V34" s="177"/>
      <c r="W34" s="177"/>
      <c r="X34" s="177"/>
      <c r="Y34" s="177"/>
      <c r="Z34" s="196"/>
      <c r="AB34" s="176"/>
      <c r="AC34" s="176"/>
    </row>
    <row r="35" spans="1:33" s="174" customFormat="1" ht="14.5" thickBot="1" x14ac:dyDescent="0.3">
      <c r="A35" s="265"/>
      <c r="B35" s="83" t="s">
        <v>117</v>
      </c>
      <c r="C35" s="207">
        <f t="shared" si="14"/>
        <v>36.015325670498086</v>
      </c>
      <c r="D35" s="207">
        <f t="shared" si="15"/>
        <v>31.092436974789916</v>
      </c>
      <c r="E35" s="207">
        <f t="shared" si="16"/>
        <v>36.704119850187269</v>
      </c>
      <c r="F35" s="207">
        <f t="shared" si="17"/>
        <v>41.626794258373209</v>
      </c>
      <c r="G35" s="207">
        <f t="shared" si="18"/>
        <v>30.041152263374489</v>
      </c>
      <c r="H35" s="207">
        <f t="shared" si="19"/>
        <v>34.433962264150942</v>
      </c>
      <c r="I35" s="207">
        <f t="shared" si="20"/>
        <v>33.476394849785407</v>
      </c>
      <c r="K35" s="185"/>
      <c r="L35" s="176"/>
      <c r="M35" s="176"/>
      <c r="N35" s="176"/>
      <c r="P35" s="176"/>
      <c r="Q35" s="192"/>
      <c r="R35" s="176"/>
      <c r="U35" s="186"/>
      <c r="V35" s="188"/>
      <c r="W35" s="188"/>
      <c r="X35" s="188"/>
      <c r="Y35" s="188"/>
      <c r="Z35" s="235"/>
      <c r="AB35" s="192"/>
      <c r="AC35" s="192"/>
    </row>
    <row r="36" spans="1:33" s="174" customFormat="1" ht="11.5" x14ac:dyDescent="0.25">
      <c r="O36" s="176"/>
      <c r="P36" s="176"/>
      <c r="Q36" s="176"/>
      <c r="R36" s="176"/>
      <c r="S36" s="185"/>
      <c r="T36" s="176"/>
      <c r="U36" s="176"/>
      <c r="V36" s="176"/>
      <c r="Y36" s="186"/>
      <c r="Z36" s="188"/>
      <c r="AA36" s="188"/>
      <c r="AB36" s="188"/>
      <c r="AC36" s="188"/>
      <c r="AD36" s="235"/>
      <c r="AF36" s="192"/>
      <c r="AG36" s="192"/>
    </row>
    <row r="37" spans="1:33" s="174" customFormat="1" ht="11.5" x14ac:dyDescent="0.25">
      <c r="O37" s="176"/>
      <c r="P37" s="176"/>
      <c r="Q37" s="176"/>
      <c r="R37" s="176"/>
      <c r="S37" s="176"/>
      <c r="T37" s="176"/>
      <c r="U37" s="176"/>
      <c r="V37" s="176"/>
      <c r="Y37" s="186"/>
      <c r="Z37" s="188"/>
      <c r="AA37" s="188"/>
      <c r="AB37" s="188"/>
      <c r="AC37" s="188"/>
      <c r="AD37" s="235"/>
      <c r="AF37" s="192"/>
      <c r="AG37" s="192"/>
    </row>
    <row r="38" spans="1:33" s="174" customFormat="1" ht="11.5" x14ac:dyDescent="0.25">
      <c r="O38" s="176"/>
      <c r="P38" s="176"/>
      <c r="Q38" s="176"/>
      <c r="R38" s="176"/>
      <c r="S38" s="176"/>
      <c r="T38" s="176"/>
      <c r="U38" s="176"/>
      <c r="V38" s="176"/>
      <c r="Y38" s="186"/>
      <c r="Z38" s="188"/>
      <c r="AA38" s="188"/>
      <c r="AB38" s="188"/>
      <c r="AC38" s="188"/>
      <c r="AD38" s="235"/>
      <c r="AF38" s="192"/>
      <c r="AG38" s="192"/>
    </row>
    <row r="39" spans="1:33" s="174" customFormat="1" ht="11.5" x14ac:dyDescent="0.25">
      <c r="O39" s="176"/>
      <c r="P39" s="176"/>
      <c r="Q39" s="176"/>
      <c r="R39" s="176"/>
      <c r="S39" s="176"/>
      <c r="T39" s="176"/>
      <c r="U39" s="176"/>
      <c r="V39" s="176"/>
      <c r="Y39" s="186"/>
      <c r="Z39" s="188"/>
      <c r="AA39" s="188"/>
      <c r="AB39" s="188"/>
      <c r="AC39" s="188"/>
      <c r="AD39" s="235"/>
      <c r="AF39" s="192"/>
      <c r="AG39" s="192"/>
    </row>
    <row r="40" spans="1:33" s="174" customFormat="1" ht="11.5" x14ac:dyDescent="0.25">
      <c r="O40" s="176"/>
      <c r="P40" s="176"/>
      <c r="Q40" s="176"/>
      <c r="R40" s="176"/>
      <c r="S40" s="176"/>
      <c r="T40" s="176"/>
      <c r="U40" s="176"/>
      <c r="V40" s="176"/>
      <c r="Y40" s="186"/>
      <c r="Z40" s="188"/>
      <c r="AA40" s="188"/>
      <c r="AB40" s="188"/>
      <c r="AC40" s="188"/>
      <c r="AD40" s="235"/>
      <c r="AF40" s="192"/>
      <c r="AG40" s="192"/>
    </row>
    <row r="41" spans="1:33" s="174" customFormat="1" ht="10.5" customHeight="1" x14ac:dyDescent="0.25">
      <c r="O41" s="176"/>
      <c r="P41" s="176"/>
      <c r="Q41" s="176"/>
      <c r="R41" s="176"/>
      <c r="S41" s="176"/>
      <c r="T41" s="176"/>
      <c r="U41" s="176"/>
      <c r="V41" s="176"/>
      <c r="Y41" s="186"/>
      <c r="Z41" s="188"/>
      <c r="AA41" s="188"/>
      <c r="AB41" s="188"/>
      <c r="AC41" s="188"/>
      <c r="AD41" s="235"/>
      <c r="AF41" s="192"/>
      <c r="AG41" s="192"/>
    </row>
    <row r="42" spans="1:33" s="174" customFormat="1" ht="11.5" x14ac:dyDescent="0.25">
      <c r="O42" s="176"/>
      <c r="P42" s="176"/>
      <c r="Q42" s="176"/>
      <c r="R42" s="176"/>
      <c r="S42" s="176"/>
      <c r="T42" s="176"/>
      <c r="U42" s="176"/>
      <c r="V42" s="176"/>
      <c r="Y42" s="186"/>
      <c r="Z42" s="188"/>
      <c r="AA42" s="188"/>
      <c r="AB42" s="188"/>
      <c r="AC42" s="188"/>
      <c r="AD42" s="235"/>
      <c r="AF42" s="192"/>
      <c r="AG42" s="192"/>
    </row>
    <row r="43" spans="1:33" s="174" customFormat="1" ht="11.5" x14ac:dyDescent="0.25">
      <c r="O43" s="176"/>
      <c r="P43" s="176"/>
      <c r="Q43" s="176"/>
      <c r="R43" s="176"/>
      <c r="S43" s="176"/>
      <c r="T43" s="176"/>
      <c r="U43" s="176"/>
      <c r="V43" s="176"/>
      <c r="Y43" s="186"/>
      <c r="Z43" s="188"/>
      <c r="AA43" s="188"/>
      <c r="AB43" s="188"/>
      <c r="AC43" s="188"/>
      <c r="AD43" s="235"/>
      <c r="AF43" s="192"/>
      <c r="AG43" s="192"/>
    </row>
    <row r="44" spans="1:33" s="174" customFormat="1" ht="11.5" x14ac:dyDescent="0.25">
      <c r="O44" s="176"/>
      <c r="P44" s="176"/>
      <c r="Q44" s="176"/>
      <c r="R44" s="176"/>
      <c r="S44" s="176"/>
      <c r="T44" s="176"/>
      <c r="U44" s="176"/>
      <c r="V44" s="176"/>
      <c r="Y44" s="186"/>
      <c r="Z44" s="188"/>
      <c r="AA44" s="188"/>
      <c r="AB44" s="188"/>
      <c r="AC44" s="188"/>
      <c r="AD44" s="235"/>
      <c r="AF44" s="192"/>
      <c r="AG44" s="192"/>
    </row>
    <row r="45" spans="1:33" s="174" customFormat="1" ht="11.5" x14ac:dyDescent="0.25">
      <c r="O45" s="176"/>
      <c r="P45" s="176"/>
      <c r="Q45" s="176"/>
      <c r="R45" s="176"/>
      <c r="S45" s="176"/>
      <c r="T45" s="176"/>
      <c r="U45" s="176"/>
      <c r="V45" s="176"/>
      <c r="Y45" s="186"/>
      <c r="Z45" s="188"/>
      <c r="AA45" s="188"/>
      <c r="AB45" s="188"/>
      <c r="AC45" s="188"/>
      <c r="AD45" s="235"/>
      <c r="AF45" s="192"/>
      <c r="AG45" s="192"/>
    </row>
    <row r="46" spans="1:33" s="174" customFormat="1" ht="11.5" x14ac:dyDescent="0.25">
      <c r="O46" s="176"/>
      <c r="P46" s="176"/>
      <c r="Q46" s="176"/>
      <c r="R46" s="176"/>
      <c r="S46" s="176"/>
      <c r="T46" s="176"/>
      <c r="U46" s="176"/>
      <c r="V46" s="176"/>
      <c r="AF46" s="192"/>
      <c r="AG46" s="192"/>
    </row>
    <row r="47" spans="1:33" s="174" customFormat="1" ht="11.5" x14ac:dyDescent="0.25">
      <c r="O47" s="217"/>
      <c r="Q47" s="218"/>
      <c r="R47" s="218"/>
      <c r="S47" s="176"/>
      <c r="T47" s="176"/>
      <c r="U47" s="176"/>
      <c r="V47" s="176"/>
      <c r="AF47" s="192"/>
      <c r="AG47" s="192"/>
    </row>
    <row r="48" spans="1:33" s="174" customFormat="1" ht="11.5" x14ac:dyDescent="0.25">
      <c r="O48" s="217"/>
      <c r="Q48" s="218"/>
      <c r="R48" s="218"/>
      <c r="S48" s="218"/>
      <c r="T48" s="218"/>
      <c r="U48" s="218"/>
    </row>
    <row r="49" spans="15:22" s="174" customFormat="1" ht="11.5" x14ac:dyDescent="0.25">
      <c r="O49" s="217"/>
      <c r="Q49" s="218"/>
      <c r="R49" s="218"/>
      <c r="S49" s="218"/>
      <c r="T49" s="218"/>
      <c r="U49" s="218"/>
    </row>
    <row r="50" spans="15:22" s="174" customFormat="1" ht="11.5" x14ac:dyDescent="0.25">
      <c r="S50" s="218"/>
      <c r="T50" s="218"/>
      <c r="U50" s="218"/>
      <c r="V50" s="176"/>
    </row>
    <row r="51" spans="15:22" s="174" customFormat="1" ht="11.5" x14ac:dyDescent="0.25"/>
    <row r="52" spans="15:22" s="174" customFormat="1" ht="11.5" x14ac:dyDescent="0.25"/>
  </sheetData>
  <mergeCells count="7">
    <mergeCell ref="A32:A35"/>
    <mergeCell ref="A5:A9"/>
    <mergeCell ref="A10:A14"/>
    <mergeCell ref="A15:A19"/>
    <mergeCell ref="C22:I22"/>
    <mergeCell ref="A24:A27"/>
    <mergeCell ref="A28:A31"/>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BF069-C6FF-4D59-B25D-0C9D3A58D728}">
  <dimension ref="A1:AH52"/>
  <sheetViews>
    <sheetView workbookViewId="0"/>
  </sheetViews>
  <sheetFormatPr defaultColWidth="9.1796875" defaultRowHeight="12.5" x14ac:dyDescent="0.25"/>
  <cols>
    <col min="1" max="1" width="9.1796875" style="213"/>
    <col min="2" max="2" width="28.453125" style="213" customWidth="1"/>
    <col min="3" max="19" width="9.1796875" style="213"/>
    <col min="20" max="20" width="17" style="213" bestFit="1" customWidth="1"/>
    <col min="21" max="21" width="11.453125" style="213" bestFit="1" customWidth="1"/>
    <col min="22" max="16384" width="9.1796875" style="213"/>
  </cols>
  <sheetData>
    <row r="1" spans="1:34" s="174" customFormat="1" ht="14" x14ac:dyDescent="0.3">
      <c r="A1" s="18" t="s">
        <v>443</v>
      </c>
      <c r="H1" s="229"/>
    </row>
    <row r="2" spans="1:34" s="174" customFormat="1" ht="12" thickBot="1" x14ac:dyDescent="0.3">
      <c r="A2" s="200"/>
      <c r="B2" s="175"/>
      <c r="C2" s="178"/>
      <c r="D2" s="176"/>
      <c r="E2" s="176"/>
      <c r="H2" s="175"/>
      <c r="I2" s="176"/>
      <c r="J2" s="177"/>
      <c r="K2" s="178"/>
      <c r="L2" s="176"/>
      <c r="M2" s="176"/>
      <c r="N2" s="176"/>
      <c r="O2" s="176"/>
      <c r="P2" s="176"/>
      <c r="Q2" s="176"/>
    </row>
    <row r="3" spans="1:34" s="174" customFormat="1" ht="14.5" thickBot="1" x14ac:dyDescent="0.3">
      <c r="A3" s="203"/>
      <c r="B3" s="67"/>
      <c r="C3" s="258"/>
      <c r="D3" s="259"/>
      <c r="E3" s="260"/>
      <c r="H3" s="180"/>
      <c r="I3" s="176"/>
      <c r="J3" s="176"/>
      <c r="K3" s="176"/>
      <c r="L3" s="185"/>
      <c r="M3" s="176"/>
      <c r="N3" s="176"/>
      <c r="O3" s="176"/>
      <c r="P3" s="176"/>
      <c r="Q3" s="176"/>
      <c r="R3" s="180"/>
      <c r="S3" s="180"/>
      <c r="T3" s="176"/>
      <c r="U3" s="176"/>
      <c r="V3" s="176"/>
      <c r="W3" s="176"/>
      <c r="X3" s="176"/>
    </row>
    <row r="4" spans="1:34" s="174" customFormat="1" ht="14.5" thickBot="1" x14ac:dyDescent="0.3">
      <c r="A4" s="216"/>
      <c r="B4" s="67"/>
      <c r="C4" s="183" t="s">
        <v>391</v>
      </c>
      <c r="D4" s="183" t="s">
        <v>50</v>
      </c>
      <c r="E4" s="183" t="s">
        <v>51</v>
      </c>
      <c r="H4" s="176"/>
      <c r="I4" s="176"/>
      <c r="J4" s="176"/>
      <c r="K4" s="176"/>
      <c r="L4" s="185"/>
      <c r="N4" s="176"/>
      <c r="O4" s="176"/>
      <c r="P4" s="176"/>
      <c r="Q4" s="176"/>
      <c r="R4" s="176"/>
      <c r="S4" s="176"/>
      <c r="T4" s="176"/>
      <c r="U4" s="176"/>
      <c r="V4" s="176"/>
      <c r="W4" s="185"/>
      <c r="X4" s="176"/>
    </row>
    <row r="5" spans="1:34" s="174" customFormat="1" ht="14.5" thickBot="1" x14ac:dyDescent="0.3">
      <c r="A5" s="264" t="s">
        <v>289</v>
      </c>
      <c r="B5" s="77" t="s">
        <v>357</v>
      </c>
      <c r="C5" s="77">
        <v>2925</v>
      </c>
      <c r="D5" s="77">
        <v>3491</v>
      </c>
      <c r="E5" s="77">
        <v>3623</v>
      </c>
      <c r="H5" s="186"/>
      <c r="I5" s="199"/>
      <c r="J5" s="199"/>
      <c r="K5" s="199"/>
      <c r="L5" s="230"/>
      <c r="M5" s="230"/>
      <c r="N5" s="192"/>
      <c r="O5" s="231"/>
      <c r="P5" s="231"/>
      <c r="Q5" s="231"/>
      <c r="R5" s="186"/>
      <c r="S5" s="189"/>
      <c r="T5" s="190"/>
      <c r="U5" s="190"/>
      <c r="V5" s="190"/>
      <c r="W5" s="191"/>
      <c r="X5" s="192"/>
    </row>
    <row r="6" spans="1:34" s="174" customFormat="1" ht="14.5" thickBot="1" x14ac:dyDescent="0.3">
      <c r="A6" s="264"/>
      <c r="B6" s="83" t="s">
        <v>392</v>
      </c>
      <c r="C6" s="83">
        <v>1072</v>
      </c>
      <c r="D6" s="83">
        <v>1511</v>
      </c>
      <c r="E6" s="83">
        <v>1659</v>
      </c>
      <c r="H6" s="186"/>
      <c r="I6" s="199"/>
      <c r="J6" s="199"/>
      <c r="K6" s="199"/>
      <c r="L6" s="230"/>
      <c r="M6" s="230"/>
      <c r="N6" s="192"/>
      <c r="O6" s="231"/>
      <c r="P6" s="231"/>
      <c r="Q6" s="231"/>
      <c r="R6" s="186"/>
      <c r="S6" s="189"/>
      <c r="T6" s="190"/>
      <c r="U6" s="190"/>
      <c r="V6" s="190"/>
      <c r="W6" s="191"/>
      <c r="X6" s="192"/>
    </row>
    <row r="7" spans="1:34" s="174" customFormat="1" ht="14.5" thickBot="1" x14ac:dyDescent="0.3">
      <c r="A7" s="264"/>
      <c r="B7" s="77" t="s">
        <v>323</v>
      </c>
      <c r="C7" s="77">
        <v>481</v>
      </c>
      <c r="D7" s="77">
        <v>533</v>
      </c>
      <c r="E7" s="77">
        <v>445</v>
      </c>
      <c r="H7" s="186"/>
      <c r="I7" s="199"/>
      <c r="J7" s="199"/>
      <c r="K7" s="199"/>
      <c r="L7" s="230"/>
      <c r="M7" s="230"/>
      <c r="N7" s="192"/>
      <c r="O7" s="231"/>
      <c r="P7" s="231"/>
      <c r="Q7" s="231"/>
      <c r="R7" s="186"/>
      <c r="S7" s="189"/>
      <c r="T7" s="190"/>
      <c r="U7" s="190"/>
      <c r="V7" s="190"/>
      <c r="W7" s="191"/>
      <c r="X7" s="192"/>
    </row>
    <row r="8" spans="1:34" s="174" customFormat="1" ht="14.5" thickBot="1" x14ac:dyDescent="0.3">
      <c r="A8" s="264"/>
      <c r="B8" s="83" t="s">
        <v>393</v>
      </c>
      <c r="C8" s="83">
        <v>288</v>
      </c>
      <c r="D8" s="83">
        <v>335</v>
      </c>
      <c r="E8" s="83">
        <v>383</v>
      </c>
      <c r="H8" s="186"/>
      <c r="I8" s="199"/>
      <c r="J8" s="199"/>
      <c r="K8" s="199"/>
      <c r="L8" s="230"/>
      <c r="M8" s="230"/>
      <c r="N8" s="192"/>
      <c r="O8" s="231"/>
      <c r="P8" s="231"/>
      <c r="Q8" s="231"/>
      <c r="R8" s="186"/>
      <c r="S8" s="189"/>
      <c r="T8" s="190"/>
      <c r="U8" s="190"/>
      <c r="V8" s="190"/>
      <c r="W8" s="191"/>
      <c r="X8" s="192"/>
    </row>
    <row r="9" spans="1:34" s="174" customFormat="1" ht="14.5" thickBot="1" x14ac:dyDescent="0.3">
      <c r="A9" s="266"/>
      <c r="B9" s="77" t="s">
        <v>117</v>
      </c>
      <c r="C9" s="77">
        <v>1084</v>
      </c>
      <c r="D9" s="77">
        <v>1112</v>
      </c>
      <c r="E9" s="77">
        <v>1136</v>
      </c>
      <c r="H9" s="186"/>
      <c r="I9" s="199"/>
      <c r="J9" s="199"/>
      <c r="K9" s="199"/>
      <c r="L9" s="230"/>
      <c r="M9" s="230"/>
      <c r="N9" s="192"/>
      <c r="O9" s="231"/>
      <c r="P9" s="231"/>
      <c r="Q9" s="231"/>
      <c r="R9" s="186"/>
      <c r="S9" s="189"/>
      <c r="T9" s="190"/>
      <c r="U9" s="190"/>
      <c r="V9" s="190"/>
      <c r="W9" s="191"/>
      <c r="X9" s="192"/>
    </row>
    <row r="10" spans="1:34" s="174" customFormat="1" ht="14.5" thickBot="1" x14ac:dyDescent="0.3">
      <c r="A10" s="267" t="s">
        <v>310</v>
      </c>
      <c r="B10" s="77" t="s">
        <v>357</v>
      </c>
      <c r="C10" s="77">
        <v>1521</v>
      </c>
      <c r="D10" s="77">
        <v>1888</v>
      </c>
      <c r="E10" s="77">
        <v>1890</v>
      </c>
      <c r="H10" s="186"/>
      <c r="I10" s="199"/>
      <c r="J10" s="199"/>
      <c r="K10" s="199"/>
      <c r="L10" s="230"/>
      <c r="M10" s="230"/>
      <c r="N10" s="192"/>
      <c r="O10" s="231"/>
      <c r="P10" s="231"/>
      <c r="Q10" s="231"/>
      <c r="R10" s="186"/>
      <c r="S10" s="189"/>
      <c r="T10" s="190"/>
      <c r="U10" s="190"/>
      <c r="V10" s="190"/>
      <c r="W10" s="191"/>
      <c r="X10" s="192"/>
    </row>
    <row r="11" spans="1:34" s="174" customFormat="1" ht="14.5" thickBot="1" x14ac:dyDescent="0.3">
      <c r="A11" s="264"/>
      <c r="B11" s="83" t="s">
        <v>392</v>
      </c>
      <c r="C11" s="83">
        <v>562</v>
      </c>
      <c r="D11" s="83">
        <v>902</v>
      </c>
      <c r="E11" s="83">
        <v>983</v>
      </c>
      <c r="H11" s="186"/>
      <c r="I11" s="199"/>
      <c r="J11" s="199"/>
      <c r="K11" s="199"/>
      <c r="L11" s="230"/>
      <c r="M11" s="230"/>
      <c r="N11" s="192"/>
      <c r="O11" s="231"/>
      <c r="P11" s="231"/>
      <c r="Q11" s="231"/>
      <c r="R11" s="186"/>
      <c r="S11" s="189"/>
      <c r="T11" s="190"/>
      <c r="U11" s="190"/>
      <c r="V11" s="190"/>
      <c r="W11" s="191"/>
      <c r="X11" s="192"/>
    </row>
    <row r="12" spans="1:34" s="174" customFormat="1" ht="14.5" thickBot="1" x14ac:dyDescent="0.4">
      <c r="A12" s="264"/>
      <c r="B12" s="77" t="s">
        <v>323</v>
      </c>
      <c r="C12" s="77">
        <v>320</v>
      </c>
      <c r="D12" s="77">
        <v>323</v>
      </c>
      <c r="E12" s="77">
        <v>256</v>
      </c>
      <c r="H12" s="186"/>
      <c r="I12" s="199"/>
      <c r="J12" s="199"/>
      <c r="K12" s="199"/>
      <c r="L12" s="230"/>
      <c r="M12" s="230"/>
      <c r="N12" s="192"/>
      <c r="O12" s="231"/>
      <c r="P12" s="231"/>
      <c r="Q12" s="231"/>
      <c r="R12" s="186"/>
      <c r="S12" s="189"/>
      <c r="T12" s="190"/>
      <c r="U12" s="190"/>
      <c r="V12" s="190"/>
      <c r="W12" s="191"/>
      <c r="X12" s="192"/>
      <c r="AC12" s="238"/>
      <c r="AD12" s="194"/>
      <c r="AE12" s="194"/>
      <c r="AF12" s="194"/>
      <c r="AG12" s="194"/>
      <c r="AH12" s="194"/>
    </row>
    <row r="13" spans="1:34" s="174" customFormat="1" ht="14.5" thickBot="1" x14ac:dyDescent="0.4">
      <c r="A13" s="264"/>
      <c r="B13" s="83" t="s">
        <v>393</v>
      </c>
      <c r="C13" s="83">
        <v>141</v>
      </c>
      <c r="D13" s="83">
        <v>184</v>
      </c>
      <c r="E13" s="83">
        <v>192</v>
      </c>
      <c r="H13" s="186"/>
      <c r="I13" s="199"/>
      <c r="J13" s="199"/>
      <c r="K13" s="199"/>
      <c r="L13" s="230"/>
      <c r="M13" s="230"/>
      <c r="N13" s="192"/>
      <c r="O13" s="231"/>
      <c r="P13" s="231"/>
      <c r="Q13" s="231"/>
      <c r="R13" s="186"/>
      <c r="S13" s="189"/>
      <c r="T13" s="190"/>
      <c r="U13" s="190"/>
      <c r="V13" s="190"/>
      <c r="W13" s="191"/>
      <c r="X13" s="192"/>
      <c r="AC13" s="238"/>
      <c r="AD13" s="194"/>
      <c r="AE13" s="194"/>
      <c r="AF13" s="194"/>
      <c r="AG13" s="194"/>
      <c r="AH13" s="194"/>
    </row>
    <row r="14" spans="1:34" s="174" customFormat="1" ht="14.5" thickBot="1" x14ac:dyDescent="0.4">
      <c r="A14" s="266"/>
      <c r="B14" s="77" t="s">
        <v>117</v>
      </c>
      <c r="C14" s="77">
        <v>498</v>
      </c>
      <c r="D14" s="77">
        <v>479</v>
      </c>
      <c r="E14" s="77">
        <v>459</v>
      </c>
      <c r="H14" s="186"/>
      <c r="I14" s="199"/>
      <c r="J14" s="199"/>
      <c r="K14" s="199"/>
      <c r="L14" s="230"/>
      <c r="M14" s="230"/>
      <c r="N14" s="192"/>
      <c r="O14" s="186"/>
      <c r="P14" s="176"/>
      <c r="Q14" s="176"/>
      <c r="R14" s="186"/>
      <c r="S14" s="176"/>
      <c r="T14" s="176"/>
      <c r="U14" s="176"/>
      <c r="V14" s="176"/>
      <c r="W14" s="185"/>
      <c r="Z14" s="213"/>
      <c r="AA14" s="232"/>
      <c r="AB14" s="232"/>
      <c r="AC14" s="238"/>
      <c r="AD14" s="194"/>
      <c r="AE14" s="194"/>
      <c r="AF14" s="194"/>
      <c r="AG14" s="194"/>
      <c r="AH14" s="194"/>
    </row>
    <row r="15" spans="1:34" s="174" customFormat="1" ht="14.5" thickBot="1" x14ac:dyDescent="0.35">
      <c r="A15" s="267" t="s">
        <v>287</v>
      </c>
      <c r="B15" s="77" t="s">
        <v>357</v>
      </c>
      <c r="C15" s="77">
        <v>1404</v>
      </c>
      <c r="D15" s="77">
        <v>1603</v>
      </c>
      <c r="E15" s="77">
        <v>1733</v>
      </c>
      <c r="H15" s="186"/>
      <c r="I15" s="199"/>
      <c r="J15" s="199"/>
      <c r="K15" s="199"/>
      <c r="L15" s="230"/>
      <c r="M15" s="230"/>
      <c r="N15" s="192"/>
      <c r="O15" s="176"/>
      <c r="P15" s="176"/>
      <c r="Q15" s="176"/>
      <c r="R15" s="186"/>
      <c r="S15" s="177"/>
      <c r="T15" s="177"/>
      <c r="U15" s="177"/>
      <c r="V15" s="177"/>
      <c r="W15" s="196"/>
      <c r="Z15" s="213"/>
      <c r="AA15" s="232"/>
      <c r="AB15" s="232"/>
      <c r="AC15" s="232"/>
      <c r="AD15" s="232"/>
      <c r="AE15" s="232"/>
    </row>
    <row r="16" spans="1:34" s="174" customFormat="1" ht="14.5" thickBot="1" x14ac:dyDescent="0.35">
      <c r="A16" s="264"/>
      <c r="B16" s="83" t="s">
        <v>392</v>
      </c>
      <c r="C16" s="83">
        <v>510</v>
      </c>
      <c r="D16" s="83">
        <v>609</v>
      </c>
      <c r="E16" s="83">
        <v>676</v>
      </c>
      <c r="H16" s="198"/>
      <c r="I16" s="199"/>
      <c r="J16" s="199"/>
      <c r="K16" s="199"/>
      <c r="L16" s="230"/>
      <c r="M16" s="230"/>
      <c r="N16" s="192"/>
      <c r="O16" s="176"/>
      <c r="P16" s="176"/>
      <c r="Q16" s="176"/>
      <c r="R16" s="186"/>
      <c r="S16" s="177"/>
      <c r="T16" s="177"/>
      <c r="U16" s="177"/>
      <c r="V16" s="177"/>
      <c r="W16" s="196"/>
      <c r="Z16" s="213"/>
      <c r="AA16" s="232"/>
      <c r="AB16" s="232"/>
      <c r="AC16" s="232"/>
      <c r="AD16" s="232"/>
      <c r="AE16" s="232"/>
    </row>
    <row r="17" spans="1:31" s="174" customFormat="1" ht="14.5" thickBot="1" x14ac:dyDescent="0.35">
      <c r="A17" s="264"/>
      <c r="B17" s="77" t="s">
        <v>323</v>
      </c>
      <c r="C17" s="77">
        <v>161</v>
      </c>
      <c r="D17" s="77">
        <v>210</v>
      </c>
      <c r="E17" s="77">
        <v>189</v>
      </c>
      <c r="H17" s="186"/>
      <c r="I17" s="199"/>
      <c r="J17" s="199"/>
      <c r="K17" s="199"/>
      <c r="L17" s="230"/>
      <c r="M17" s="230"/>
      <c r="N17" s="192"/>
      <c r="O17" s="176"/>
      <c r="P17" s="176"/>
      <c r="Q17" s="176"/>
      <c r="R17" s="186"/>
      <c r="S17" s="177"/>
      <c r="T17" s="177"/>
      <c r="U17" s="177"/>
      <c r="V17" s="177"/>
      <c r="W17" s="196"/>
      <c r="Z17" s="213"/>
      <c r="AA17" s="232"/>
      <c r="AB17" s="232"/>
      <c r="AC17" s="232"/>
      <c r="AD17" s="232"/>
      <c r="AE17" s="232"/>
    </row>
    <row r="18" spans="1:31" s="174" customFormat="1" ht="14.5" thickBot="1" x14ac:dyDescent="0.35">
      <c r="A18" s="264"/>
      <c r="B18" s="83" t="s">
        <v>393</v>
      </c>
      <c r="C18" s="83">
        <v>147</v>
      </c>
      <c r="D18" s="83">
        <v>151</v>
      </c>
      <c r="E18" s="83">
        <v>191</v>
      </c>
      <c r="H18" s="180"/>
      <c r="I18" s="176"/>
      <c r="J18" s="176"/>
      <c r="K18" s="176"/>
      <c r="L18" s="233"/>
      <c r="M18" s="185"/>
      <c r="N18" s="176"/>
      <c r="O18" s="231"/>
      <c r="P18" s="231"/>
      <c r="Q18" s="231"/>
      <c r="R18" s="180"/>
      <c r="S18" s="195"/>
      <c r="T18" s="177"/>
      <c r="U18" s="177"/>
      <c r="V18" s="177"/>
      <c r="W18" s="196"/>
      <c r="X18" s="176"/>
      <c r="Z18" s="213"/>
      <c r="AA18" s="232"/>
      <c r="AB18" s="232"/>
      <c r="AC18" s="232"/>
      <c r="AD18" s="232"/>
      <c r="AE18" s="232"/>
    </row>
    <row r="19" spans="1:31" s="174" customFormat="1" ht="14.5" thickBot="1" x14ac:dyDescent="0.35">
      <c r="A19" s="266"/>
      <c r="B19" s="77" t="s">
        <v>117</v>
      </c>
      <c r="C19" s="77">
        <v>586</v>
      </c>
      <c r="D19" s="77">
        <v>633</v>
      </c>
      <c r="E19" s="77">
        <v>677</v>
      </c>
      <c r="H19" s="176"/>
      <c r="I19" s="176"/>
      <c r="J19" s="176"/>
      <c r="K19" s="176"/>
      <c r="L19" s="185"/>
      <c r="M19" s="185"/>
      <c r="N19" s="176"/>
      <c r="O19" s="231"/>
      <c r="P19" s="231"/>
      <c r="Q19" s="231"/>
      <c r="R19" s="176"/>
      <c r="S19" s="177"/>
      <c r="T19" s="176"/>
      <c r="U19" s="177"/>
      <c r="V19" s="177"/>
      <c r="W19" s="196"/>
      <c r="X19" s="176"/>
      <c r="Z19" s="213"/>
      <c r="AA19" s="232"/>
      <c r="AB19" s="232"/>
      <c r="AC19" s="232"/>
      <c r="AD19" s="232"/>
      <c r="AE19" s="232"/>
    </row>
    <row r="20" spans="1:31" s="174" customFormat="1" ht="13" x14ac:dyDescent="0.3">
      <c r="H20" s="186"/>
      <c r="I20" s="199"/>
      <c r="J20" s="199"/>
      <c r="K20" s="199"/>
      <c r="L20" s="230"/>
      <c r="M20" s="230"/>
      <c r="N20" s="192"/>
      <c r="O20" s="231"/>
      <c r="P20" s="231"/>
      <c r="Q20" s="231"/>
      <c r="R20" s="186"/>
      <c r="S20" s="189"/>
      <c r="T20" s="190"/>
      <c r="U20" s="190"/>
      <c r="V20" s="190"/>
      <c r="W20" s="191"/>
      <c r="X20" s="176"/>
      <c r="Z20" s="213"/>
      <c r="AA20" s="232"/>
      <c r="AB20" s="232"/>
      <c r="AC20" s="232"/>
      <c r="AD20" s="232"/>
      <c r="AE20" s="232"/>
    </row>
    <row r="21" spans="1:31" s="174" customFormat="1" ht="13.5" thickBot="1" x14ac:dyDescent="0.35">
      <c r="A21" s="200"/>
      <c r="H21" s="186"/>
      <c r="I21" s="199"/>
      <c r="J21" s="199"/>
      <c r="K21" s="199"/>
      <c r="L21" s="230"/>
      <c r="M21" s="230"/>
      <c r="N21" s="192"/>
      <c r="O21" s="231"/>
      <c r="P21" s="231"/>
      <c r="Q21" s="231"/>
      <c r="R21" s="186"/>
      <c r="S21" s="189"/>
      <c r="T21" s="190"/>
      <c r="U21" s="190"/>
      <c r="V21" s="190"/>
      <c r="W21" s="191"/>
      <c r="X21" s="176"/>
      <c r="Z21" s="213"/>
      <c r="AA21" s="232"/>
      <c r="AB21" s="232"/>
      <c r="AC21" s="232"/>
      <c r="AD21" s="232"/>
      <c r="AE21" s="232"/>
    </row>
    <row r="22" spans="1:31" s="174" customFormat="1" ht="14.5" thickBot="1" x14ac:dyDescent="0.35">
      <c r="A22" s="179"/>
      <c r="B22" s="67"/>
      <c r="C22" s="259"/>
      <c r="D22" s="259"/>
      <c r="E22" s="260"/>
      <c r="H22" s="186"/>
      <c r="I22" s="199"/>
      <c r="J22" s="199"/>
      <c r="K22" s="199"/>
      <c r="L22" s="230"/>
      <c r="M22" s="230"/>
      <c r="N22" s="192"/>
      <c r="O22" s="231"/>
      <c r="P22" s="231"/>
      <c r="Q22" s="231"/>
      <c r="R22" s="186"/>
      <c r="S22" s="189"/>
      <c r="T22" s="190"/>
      <c r="U22" s="190"/>
      <c r="V22" s="190"/>
      <c r="W22" s="191"/>
      <c r="X22" s="176"/>
      <c r="Z22" s="213"/>
      <c r="AA22" s="232"/>
      <c r="AB22" s="232"/>
      <c r="AC22" s="232"/>
      <c r="AD22" s="232"/>
      <c r="AE22" s="232"/>
    </row>
    <row r="23" spans="1:31" s="174" customFormat="1" ht="14.5" thickBot="1" x14ac:dyDescent="0.35">
      <c r="B23" s="131"/>
      <c r="C23" s="184" t="s">
        <v>399</v>
      </c>
      <c r="D23" s="184" t="s">
        <v>400</v>
      </c>
      <c r="E23" s="244" t="s">
        <v>401</v>
      </c>
      <c r="H23" s="186"/>
      <c r="I23" s="199"/>
      <c r="J23" s="199"/>
      <c r="K23" s="199"/>
      <c r="L23" s="230"/>
      <c r="M23" s="230"/>
      <c r="N23" s="192"/>
      <c r="O23" s="231"/>
      <c r="P23" s="231"/>
      <c r="Q23" s="231"/>
      <c r="R23" s="186"/>
      <c r="S23" s="189"/>
      <c r="T23" s="190"/>
      <c r="U23" s="190"/>
      <c r="V23" s="190"/>
      <c r="W23" s="191"/>
      <c r="X23" s="176"/>
      <c r="Z23" s="213"/>
      <c r="AA23" s="232"/>
      <c r="AB23" s="232"/>
      <c r="AC23" s="232"/>
      <c r="AD23" s="232"/>
      <c r="AE23" s="232"/>
    </row>
    <row r="24" spans="1:31" s="174" customFormat="1" ht="14.5" thickBot="1" x14ac:dyDescent="0.35">
      <c r="A24" s="263" t="s">
        <v>290</v>
      </c>
      <c r="B24" s="77" t="s">
        <v>325</v>
      </c>
      <c r="C24" s="206">
        <f>C6/$C$5*100</f>
        <v>36.649572649572647</v>
      </c>
      <c r="D24" s="206">
        <f>D6/$D$5*100</f>
        <v>43.282727012317388</v>
      </c>
      <c r="E24" s="206">
        <f>E6/$E$5*100</f>
        <v>45.790781120618277</v>
      </c>
      <c r="H24" s="186"/>
      <c r="I24" s="199"/>
      <c r="J24" s="199"/>
      <c r="K24" s="199"/>
      <c r="L24" s="230"/>
      <c r="M24" s="230"/>
      <c r="N24" s="192"/>
      <c r="O24" s="231"/>
      <c r="P24" s="231"/>
      <c r="Q24" s="231"/>
      <c r="R24" s="186"/>
      <c r="S24" s="189"/>
      <c r="T24" s="190"/>
      <c r="U24" s="190"/>
      <c r="V24" s="190"/>
      <c r="W24" s="191"/>
      <c r="X24" s="176"/>
      <c r="Z24" s="213"/>
      <c r="AA24" s="232"/>
      <c r="AB24" s="232"/>
      <c r="AC24" s="232"/>
      <c r="AD24" s="232"/>
      <c r="AE24" s="232"/>
    </row>
    <row r="25" spans="1:31" s="174" customFormat="1" ht="14.5" thickBot="1" x14ac:dyDescent="0.35">
      <c r="A25" s="264"/>
      <c r="B25" s="83" t="s">
        <v>323</v>
      </c>
      <c r="C25" s="207">
        <f t="shared" ref="C25:C27" si="0">C7/$C$5*100</f>
        <v>16.444444444444446</v>
      </c>
      <c r="D25" s="207">
        <f t="shared" ref="D25:D27" si="1">D7/$D$5*100</f>
        <v>15.267831566886278</v>
      </c>
      <c r="E25" s="207">
        <f t="shared" ref="E25:E27" si="2">E7/$E$5*100</f>
        <v>12.282638697212255</v>
      </c>
      <c r="H25" s="186"/>
      <c r="I25" s="199"/>
      <c r="J25" s="199"/>
      <c r="K25" s="199"/>
      <c r="L25" s="230"/>
      <c r="M25" s="230"/>
      <c r="N25" s="192"/>
      <c r="O25" s="231"/>
      <c r="P25" s="231"/>
      <c r="Q25" s="231"/>
      <c r="R25" s="186"/>
      <c r="S25" s="189"/>
      <c r="T25" s="190"/>
      <c r="U25" s="190"/>
      <c r="V25" s="190"/>
      <c r="W25" s="191"/>
      <c r="X25" s="176"/>
      <c r="Z25" s="213"/>
      <c r="AA25" s="232"/>
      <c r="AB25" s="232"/>
      <c r="AC25" s="232"/>
      <c r="AD25" s="232"/>
      <c r="AE25" s="232"/>
    </row>
    <row r="26" spans="1:31" s="174" customFormat="1" ht="14.5" thickBot="1" x14ac:dyDescent="0.35">
      <c r="A26" s="264"/>
      <c r="B26" s="77" t="s">
        <v>406</v>
      </c>
      <c r="C26" s="206">
        <f t="shared" si="0"/>
        <v>9.8461538461538467</v>
      </c>
      <c r="D26" s="206">
        <f t="shared" si="1"/>
        <v>9.5961042681180171</v>
      </c>
      <c r="E26" s="206">
        <f t="shared" si="2"/>
        <v>10.571349710184929</v>
      </c>
      <c r="H26" s="186"/>
      <c r="I26" s="199"/>
      <c r="J26" s="199"/>
      <c r="K26" s="199"/>
      <c r="L26" s="230"/>
      <c r="M26" s="230"/>
      <c r="N26" s="192"/>
      <c r="O26" s="231"/>
      <c r="P26" s="231"/>
      <c r="Q26" s="231"/>
      <c r="R26" s="186"/>
      <c r="S26" s="189"/>
      <c r="T26" s="190"/>
      <c r="U26" s="190"/>
      <c r="V26" s="190"/>
      <c r="W26" s="191"/>
      <c r="X26" s="176"/>
      <c r="Z26" s="213"/>
      <c r="AA26" s="232"/>
      <c r="AB26" s="232"/>
      <c r="AC26" s="232"/>
      <c r="AD26" s="232"/>
      <c r="AE26" s="232"/>
    </row>
    <row r="27" spans="1:31" s="174" customFormat="1" ht="14.5" thickBot="1" x14ac:dyDescent="0.3">
      <c r="A27" s="265"/>
      <c r="B27" s="83" t="s">
        <v>117</v>
      </c>
      <c r="C27" s="207">
        <f t="shared" si="0"/>
        <v>37.059829059829056</v>
      </c>
      <c r="D27" s="207">
        <f t="shared" si="1"/>
        <v>31.853337152678318</v>
      </c>
      <c r="E27" s="207">
        <f t="shared" si="2"/>
        <v>31.355230471984541</v>
      </c>
      <c r="H27" s="186"/>
      <c r="I27" s="199"/>
      <c r="J27" s="199"/>
      <c r="K27" s="199"/>
      <c r="L27" s="230"/>
      <c r="M27" s="230"/>
      <c r="N27" s="192"/>
      <c r="O27" s="231"/>
      <c r="P27" s="231"/>
      <c r="Q27" s="231"/>
      <c r="R27" s="186"/>
      <c r="S27" s="189"/>
      <c r="T27" s="190"/>
      <c r="U27" s="190"/>
      <c r="V27" s="190"/>
      <c r="W27" s="191"/>
      <c r="X27" s="176"/>
    </row>
    <row r="28" spans="1:31" s="174" customFormat="1" ht="14.5" thickBot="1" x14ac:dyDescent="0.3">
      <c r="A28" s="263" t="s">
        <v>285</v>
      </c>
      <c r="B28" s="77" t="s">
        <v>325</v>
      </c>
      <c r="C28" s="206">
        <f>C11/$C$10*100</f>
        <v>36.949375410913873</v>
      </c>
      <c r="D28" s="206">
        <f>D11/$D$10*100</f>
        <v>47.775423728813557</v>
      </c>
      <c r="E28" s="206">
        <f>E11/$E$10*100</f>
        <v>52.010582010582006</v>
      </c>
      <c r="H28" s="186"/>
      <c r="I28" s="199"/>
      <c r="J28" s="199"/>
      <c r="K28" s="199"/>
      <c r="L28" s="230"/>
      <c r="M28" s="230"/>
      <c r="N28" s="192"/>
      <c r="O28" s="231"/>
      <c r="P28" s="231"/>
      <c r="Q28" s="231"/>
      <c r="R28" s="186"/>
      <c r="S28" s="189"/>
      <c r="T28" s="190"/>
      <c r="U28" s="190"/>
      <c r="V28" s="190"/>
      <c r="W28" s="191"/>
      <c r="X28" s="176"/>
    </row>
    <row r="29" spans="1:31" s="174" customFormat="1" ht="14.5" thickBot="1" x14ac:dyDescent="0.3">
      <c r="A29" s="264"/>
      <c r="B29" s="83" t="s">
        <v>323</v>
      </c>
      <c r="C29" s="207">
        <f t="shared" ref="C29:C31" si="3">C12/$C$10*100</f>
        <v>21.038790269559502</v>
      </c>
      <c r="D29" s="207">
        <f t="shared" ref="D29:D31" si="4">D12/$D$10*100</f>
        <v>17.108050847457626</v>
      </c>
      <c r="E29" s="207">
        <f t="shared" ref="E29:E31" si="5">E12/$E$10*100</f>
        <v>13.544973544973546</v>
      </c>
      <c r="H29" s="186"/>
      <c r="I29" s="199"/>
      <c r="J29" s="199"/>
      <c r="K29" s="199"/>
      <c r="L29" s="230"/>
      <c r="M29" s="230"/>
      <c r="N29" s="192"/>
      <c r="O29" s="231"/>
      <c r="P29" s="231"/>
      <c r="Q29" s="231"/>
      <c r="R29" s="186"/>
      <c r="S29" s="189"/>
      <c r="T29" s="190"/>
      <c r="U29" s="190"/>
      <c r="V29" s="190"/>
      <c r="W29" s="191"/>
      <c r="X29" s="176"/>
    </row>
    <row r="30" spans="1:31" s="174" customFormat="1" ht="14.5" thickBot="1" x14ac:dyDescent="0.3">
      <c r="A30" s="264"/>
      <c r="B30" s="77" t="s">
        <v>406</v>
      </c>
      <c r="C30" s="206">
        <f t="shared" si="3"/>
        <v>9.2702169625246551</v>
      </c>
      <c r="D30" s="206">
        <f t="shared" si="4"/>
        <v>9.7457627118644066</v>
      </c>
      <c r="E30" s="206">
        <f t="shared" si="5"/>
        <v>10.158730158730158</v>
      </c>
      <c r="H30" s="186"/>
      <c r="I30" s="199"/>
      <c r="J30" s="199"/>
      <c r="K30" s="199"/>
      <c r="L30" s="230"/>
      <c r="M30" s="230"/>
      <c r="N30" s="192"/>
      <c r="O30" s="231"/>
      <c r="P30" s="231"/>
      <c r="Q30" s="231"/>
      <c r="R30" s="186"/>
      <c r="S30" s="189"/>
      <c r="T30" s="190"/>
      <c r="U30" s="190"/>
      <c r="V30" s="190"/>
      <c r="W30" s="191"/>
      <c r="X30" s="176"/>
    </row>
    <row r="31" spans="1:31" s="174" customFormat="1" ht="14.5" thickBot="1" x14ac:dyDescent="0.3">
      <c r="A31" s="265"/>
      <c r="B31" s="83" t="s">
        <v>117</v>
      </c>
      <c r="C31" s="207">
        <f t="shared" si="3"/>
        <v>32.741617357001971</v>
      </c>
      <c r="D31" s="207">
        <f t="shared" si="4"/>
        <v>25.370762711864408</v>
      </c>
      <c r="E31" s="207">
        <f t="shared" si="5"/>
        <v>24.285714285714285</v>
      </c>
      <c r="H31" s="198"/>
      <c r="I31" s="199"/>
      <c r="J31" s="199"/>
      <c r="K31" s="199"/>
      <c r="L31" s="230"/>
      <c r="M31" s="230"/>
      <c r="N31" s="192"/>
      <c r="O31" s="231"/>
      <c r="P31" s="231"/>
      <c r="Q31" s="231"/>
      <c r="R31" s="186"/>
      <c r="S31" s="189"/>
      <c r="T31" s="190"/>
      <c r="U31" s="190"/>
      <c r="V31" s="190"/>
      <c r="W31" s="191"/>
      <c r="X31" s="176"/>
    </row>
    <row r="32" spans="1:31" s="174" customFormat="1" ht="14.5" thickBot="1" x14ac:dyDescent="0.3">
      <c r="A32" s="263" t="s">
        <v>288</v>
      </c>
      <c r="B32" s="77" t="s">
        <v>325</v>
      </c>
      <c r="C32" s="206">
        <f>C16/$C$15*100</f>
        <v>36.324786324786324</v>
      </c>
      <c r="D32" s="206">
        <f>D16/$D$15*100</f>
        <v>37.991266375545848</v>
      </c>
      <c r="E32" s="206">
        <f>E16/$E$15*100</f>
        <v>39.007501442585109</v>
      </c>
      <c r="H32" s="186"/>
      <c r="I32" s="199"/>
      <c r="J32" s="199"/>
      <c r="K32" s="199"/>
      <c r="L32" s="230"/>
      <c r="M32" s="230"/>
      <c r="N32" s="192"/>
      <c r="O32" s="231"/>
      <c r="P32" s="231"/>
      <c r="Q32" s="231"/>
      <c r="R32" s="186"/>
      <c r="S32" s="189"/>
      <c r="T32" s="190"/>
      <c r="U32" s="190"/>
      <c r="V32" s="190"/>
      <c r="W32" s="191"/>
      <c r="X32" s="176"/>
    </row>
    <row r="33" spans="1:26" s="174" customFormat="1" ht="14.5" thickBot="1" x14ac:dyDescent="0.3">
      <c r="A33" s="264"/>
      <c r="B33" s="83" t="s">
        <v>323</v>
      </c>
      <c r="C33" s="207">
        <f t="shared" ref="C33:C35" si="6">C17/$C$15*100</f>
        <v>11.467236467236468</v>
      </c>
      <c r="D33" s="207">
        <f t="shared" ref="D33:D35" si="7">D17/$D$15*100</f>
        <v>13.100436681222707</v>
      </c>
      <c r="E33" s="207">
        <f t="shared" ref="E33:E35" si="8">E17/$E$15*100</f>
        <v>10.905943450663589</v>
      </c>
      <c r="H33" s="186"/>
      <c r="I33" s="199"/>
      <c r="J33" s="199"/>
      <c r="K33" s="199"/>
      <c r="L33" s="230"/>
      <c r="M33" s="230"/>
      <c r="N33" s="192"/>
      <c r="O33" s="231"/>
      <c r="P33" s="231"/>
      <c r="Q33" s="231"/>
      <c r="R33" s="186"/>
      <c r="S33" s="189"/>
      <c r="T33" s="190"/>
      <c r="U33" s="190"/>
      <c r="V33" s="190"/>
      <c r="W33" s="191"/>
      <c r="X33" s="176"/>
    </row>
    <row r="34" spans="1:26" s="174" customFormat="1" ht="14.5" thickBot="1" x14ac:dyDescent="0.3">
      <c r="A34" s="264"/>
      <c r="B34" s="77" t="s">
        <v>406</v>
      </c>
      <c r="C34" s="206">
        <f t="shared" si="6"/>
        <v>10.47008547008547</v>
      </c>
      <c r="D34" s="206">
        <f t="shared" si="7"/>
        <v>9.4198378041172806</v>
      </c>
      <c r="E34" s="206">
        <f t="shared" si="8"/>
        <v>11.02135025966532</v>
      </c>
      <c r="H34" s="210"/>
      <c r="I34" s="176"/>
      <c r="L34" s="234"/>
      <c r="M34" s="176"/>
      <c r="N34" s="192"/>
      <c r="O34" s="176"/>
      <c r="P34" s="176"/>
      <c r="Q34" s="176"/>
      <c r="R34" s="180"/>
      <c r="S34" s="177"/>
      <c r="T34" s="177"/>
      <c r="U34" s="177"/>
      <c r="V34" s="177"/>
      <c r="W34" s="196"/>
      <c r="Y34" s="176"/>
      <c r="Z34" s="176"/>
    </row>
    <row r="35" spans="1:26" s="174" customFormat="1" ht="14.5" thickBot="1" x14ac:dyDescent="0.3">
      <c r="A35" s="265"/>
      <c r="B35" s="83" t="s">
        <v>117</v>
      </c>
      <c r="C35" s="207">
        <f t="shared" si="6"/>
        <v>41.737891737891736</v>
      </c>
      <c r="D35" s="207">
        <f t="shared" si="7"/>
        <v>39.488459139114163</v>
      </c>
      <c r="E35" s="207">
        <f t="shared" si="8"/>
        <v>39.06520484708598</v>
      </c>
      <c r="H35" s="185"/>
      <c r="I35" s="176"/>
      <c r="J35" s="176"/>
      <c r="K35" s="176"/>
      <c r="M35" s="176"/>
      <c r="N35" s="192"/>
      <c r="O35" s="176"/>
      <c r="R35" s="186"/>
      <c r="S35" s="188"/>
      <c r="T35" s="188"/>
      <c r="U35" s="188"/>
      <c r="V35" s="188"/>
      <c r="W35" s="235"/>
      <c r="Y35" s="192"/>
      <c r="Z35" s="192"/>
    </row>
    <row r="36" spans="1:26" s="174" customFormat="1" ht="11.5" x14ac:dyDescent="0.25">
      <c r="H36" s="176"/>
      <c r="I36" s="176"/>
      <c r="J36" s="176"/>
      <c r="K36" s="176"/>
      <c r="L36" s="185"/>
      <c r="M36" s="176"/>
      <c r="N36" s="176"/>
      <c r="O36" s="176"/>
      <c r="R36" s="186"/>
      <c r="S36" s="188"/>
      <c r="T36" s="188"/>
      <c r="U36" s="188"/>
      <c r="V36" s="188"/>
      <c r="W36" s="235"/>
      <c r="Y36" s="192"/>
      <c r="Z36" s="192"/>
    </row>
    <row r="37" spans="1:26" s="174" customFormat="1" ht="11.5" x14ac:dyDescent="0.25">
      <c r="H37" s="176"/>
      <c r="I37" s="176"/>
      <c r="J37" s="176"/>
      <c r="K37" s="176"/>
      <c r="L37" s="176"/>
      <c r="M37" s="176"/>
      <c r="N37" s="176"/>
      <c r="O37" s="176"/>
      <c r="R37" s="186"/>
      <c r="S37" s="188"/>
      <c r="T37" s="188"/>
      <c r="U37" s="188"/>
      <c r="V37" s="188"/>
      <c r="W37" s="235"/>
      <c r="Y37" s="192"/>
      <c r="Z37" s="192"/>
    </row>
    <row r="38" spans="1:26" s="174" customFormat="1" ht="11.5" x14ac:dyDescent="0.25">
      <c r="H38" s="176"/>
      <c r="I38" s="176"/>
      <c r="J38" s="176"/>
      <c r="K38" s="176"/>
      <c r="L38" s="176"/>
      <c r="M38" s="176"/>
      <c r="N38" s="176"/>
      <c r="O38" s="176"/>
      <c r="R38" s="186"/>
      <c r="S38" s="188"/>
      <c r="T38" s="188"/>
      <c r="U38" s="188"/>
      <c r="V38" s="188"/>
      <c r="W38" s="235"/>
      <c r="Y38" s="192"/>
      <c r="Z38" s="192"/>
    </row>
    <row r="39" spans="1:26" s="174" customFormat="1" ht="11.5" x14ac:dyDescent="0.25">
      <c r="H39" s="176"/>
      <c r="I39" s="176"/>
      <c r="J39" s="176"/>
      <c r="K39" s="176"/>
      <c r="L39" s="176"/>
      <c r="M39" s="176"/>
      <c r="N39" s="176"/>
      <c r="O39" s="176"/>
      <c r="R39" s="186"/>
      <c r="S39" s="188"/>
      <c r="T39" s="188"/>
      <c r="U39" s="188"/>
      <c r="V39" s="188"/>
      <c r="W39" s="235"/>
      <c r="Y39" s="192"/>
      <c r="Z39" s="192"/>
    </row>
    <row r="40" spans="1:26" s="174" customFormat="1" ht="11.5" x14ac:dyDescent="0.25">
      <c r="H40" s="176"/>
      <c r="I40" s="176"/>
      <c r="J40" s="176"/>
      <c r="K40" s="176"/>
      <c r="L40" s="176"/>
      <c r="M40" s="176"/>
      <c r="N40" s="176"/>
      <c r="O40" s="176"/>
      <c r="R40" s="186"/>
      <c r="S40" s="188"/>
      <c r="T40" s="188"/>
      <c r="U40" s="188"/>
      <c r="V40" s="188"/>
      <c r="W40" s="235"/>
      <c r="Y40" s="192"/>
      <c r="Z40" s="192"/>
    </row>
    <row r="41" spans="1:26" s="174" customFormat="1" ht="10.5" customHeight="1" x14ac:dyDescent="0.25">
      <c r="H41" s="176"/>
      <c r="I41" s="176"/>
      <c r="J41" s="176"/>
      <c r="K41" s="176"/>
      <c r="L41" s="176"/>
      <c r="M41" s="176"/>
      <c r="N41" s="176"/>
      <c r="O41" s="176"/>
      <c r="R41" s="186"/>
      <c r="S41" s="188"/>
      <c r="T41" s="188"/>
      <c r="U41" s="188"/>
      <c r="V41" s="188"/>
      <c r="W41" s="235"/>
      <c r="Y41" s="192"/>
      <c r="Z41" s="192"/>
    </row>
    <row r="42" spans="1:26" s="174" customFormat="1" ht="11.5" x14ac:dyDescent="0.25">
      <c r="H42" s="176"/>
      <c r="I42" s="176"/>
      <c r="J42" s="176"/>
      <c r="K42" s="176"/>
      <c r="L42" s="176"/>
      <c r="M42" s="176"/>
      <c r="N42" s="176"/>
      <c r="O42" s="176"/>
      <c r="R42" s="186"/>
      <c r="S42" s="188"/>
      <c r="T42" s="188"/>
      <c r="U42" s="188"/>
      <c r="V42" s="188"/>
      <c r="W42" s="235"/>
      <c r="Y42" s="192"/>
      <c r="Z42" s="192"/>
    </row>
    <row r="43" spans="1:26" s="174" customFormat="1" ht="11.5" x14ac:dyDescent="0.25">
      <c r="H43" s="176"/>
      <c r="I43" s="176"/>
      <c r="J43" s="176"/>
      <c r="K43" s="176"/>
      <c r="L43" s="176"/>
      <c r="M43" s="176"/>
      <c r="N43" s="176"/>
      <c r="O43" s="176"/>
      <c r="R43" s="186"/>
      <c r="S43" s="188"/>
      <c r="T43" s="188"/>
      <c r="U43" s="188"/>
      <c r="V43" s="188"/>
      <c r="W43" s="235"/>
      <c r="Y43" s="192"/>
      <c r="Z43" s="192"/>
    </row>
    <row r="44" spans="1:26" s="174" customFormat="1" ht="11.5" x14ac:dyDescent="0.25">
      <c r="H44" s="176"/>
      <c r="I44" s="176"/>
      <c r="J44" s="176"/>
      <c r="K44" s="176"/>
      <c r="L44" s="176"/>
      <c r="M44" s="176"/>
      <c r="N44" s="176"/>
      <c r="O44" s="176"/>
      <c r="R44" s="186"/>
      <c r="S44" s="188"/>
      <c r="T44" s="188"/>
      <c r="U44" s="188"/>
      <c r="V44" s="188"/>
      <c r="W44" s="235"/>
      <c r="Y44" s="192"/>
      <c r="Z44" s="192"/>
    </row>
    <row r="45" spans="1:26" s="174" customFormat="1" ht="11.5" x14ac:dyDescent="0.25">
      <c r="H45" s="176"/>
      <c r="I45" s="176"/>
      <c r="J45" s="176"/>
      <c r="K45" s="176"/>
      <c r="L45" s="176"/>
      <c r="M45" s="176"/>
      <c r="N45" s="176"/>
      <c r="O45" s="176"/>
      <c r="R45" s="186"/>
      <c r="S45" s="236"/>
      <c r="T45" s="236"/>
      <c r="U45" s="236"/>
      <c r="V45" s="236"/>
      <c r="W45" s="245"/>
      <c r="Y45" s="192"/>
      <c r="Z45" s="192"/>
    </row>
    <row r="46" spans="1:26" s="174" customFormat="1" ht="11.5" x14ac:dyDescent="0.25">
      <c r="H46" s="176"/>
      <c r="I46" s="176"/>
      <c r="J46" s="176"/>
      <c r="K46" s="176"/>
      <c r="L46" s="176"/>
      <c r="M46" s="176"/>
      <c r="N46" s="176"/>
      <c r="O46" s="176"/>
      <c r="Y46" s="192"/>
      <c r="Z46" s="192"/>
    </row>
    <row r="47" spans="1:26" s="174" customFormat="1" ht="11.5" x14ac:dyDescent="0.25">
      <c r="H47" s="217"/>
      <c r="J47" s="218"/>
      <c r="K47" s="218"/>
      <c r="L47" s="176"/>
      <c r="M47" s="176"/>
      <c r="N47" s="176"/>
      <c r="O47" s="176"/>
      <c r="Y47" s="192"/>
      <c r="Z47" s="192"/>
    </row>
    <row r="48" spans="1:26" s="174" customFormat="1" ht="11.5" x14ac:dyDescent="0.25">
      <c r="H48" s="217"/>
      <c r="J48" s="218"/>
      <c r="K48" s="218"/>
      <c r="L48" s="218"/>
      <c r="M48" s="218"/>
      <c r="N48" s="218"/>
      <c r="Y48" s="192"/>
      <c r="Z48" s="192"/>
    </row>
    <row r="49" spans="8:15" s="174" customFormat="1" ht="11.5" x14ac:dyDescent="0.25">
      <c r="H49" s="217"/>
      <c r="J49" s="218"/>
      <c r="K49" s="218"/>
      <c r="L49" s="218"/>
      <c r="M49" s="218"/>
      <c r="N49" s="218"/>
    </row>
    <row r="50" spans="8:15" s="174" customFormat="1" ht="11.5" x14ac:dyDescent="0.25">
      <c r="L50" s="218"/>
      <c r="M50" s="218"/>
      <c r="N50" s="218"/>
      <c r="O50" s="176"/>
    </row>
    <row r="51" spans="8:15" s="174" customFormat="1" ht="11.5" x14ac:dyDescent="0.25"/>
    <row r="52" spans="8:15" s="174" customFormat="1" ht="11.5" x14ac:dyDescent="0.25"/>
  </sheetData>
  <mergeCells count="8">
    <mergeCell ref="A28:A31"/>
    <mergeCell ref="A32:A35"/>
    <mergeCell ref="C3:E3"/>
    <mergeCell ref="A5:A9"/>
    <mergeCell ref="A10:A14"/>
    <mergeCell ref="A15:A19"/>
    <mergeCell ref="C22:E22"/>
    <mergeCell ref="A24:A2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25A7D-8F39-4E72-852D-72647AE4BFAB}">
  <dimension ref="A1:T42"/>
  <sheetViews>
    <sheetView workbookViewId="0">
      <pane xSplit="2" ySplit="6" topLeftCell="C7" activePane="bottomRight" state="frozen"/>
      <selection pane="topRight" activeCell="C1" sqref="C1"/>
      <selection pane="bottomLeft" activeCell="A7" sqref="A7"/>
      <selection pane="bottomRight"/>
    </sheetView>
  </sheetViews>
  <sheetFormatPr defaultColWidth="8.81640625" defaultRowHeight="14" x14ac:dyDescent="0.35"/>
  <cols>
    <col min="1" max="1" width="2.1796875" style="3" customWidth="1"/>
    <col min="2" max="2" width="21.7265625" style="3" customWidth="1"/>
    <col min="3" max="16384" width="8.81640625" style="3"/>
  </cols>
  <sheetData>
    <row r="1" spans="1:20" x14ac:dyDescent="0.35">
      <c r="A1" s="16" t="s">
        <v>59</v>
      </c>
      <c r="B1" s="16"/>
    </row>
    <row r="2" spans="1:20" x14ac:dyDescent="0.35">
      <c r="A2" s="16" t="s">
        <v>28</v>
      </c>
      <c r="B2" s="16"/>
    </row>
    <row r="3" spans="1:20" x14ac:dyDescent="0.35">
      <c r="A3" s="15" t="s">
        <v>29</v>
      </c>
      <c r="B3" s="15"/>
    </row>
    <row r="4" spans="1:20" ht="14.5" thickBot="1" x14ac:dyDescent="0.4"/>
    <row r="5" spans="1:20" ht="14.5" thickBot="1" x14ac:dyDescent="0.4">
      <c r="A5" s="2"/>
      <c r="B5" s="17"/>
      <c r="C5" s="247" t="s">
        <v>48</v>
      </c>
      <c r="D5" s="248"/>
      <c r="E5" s="248"/>
      <c r="F5" s="248"/>
      <c r="G5" s="248"/>
      <c r="H5" s="248"/>
      <c r="I5" s="248"/>
      <c r="J5" s="248"/>
      <c r="K5" s="249"/>
      <c r="L5" s="247" t="s">
        <v>47</v>
      </c>
      <c r="M5" s="248"/>
      <c r="N5" s="248"/>
      <c r="O5" s="248"/>
      <c r="P5" s="248"/>
      <c r="Q5" s="248"/>
      <c r="R5" s="248"/>
      <c r="S5" s="248"/>
      <c r="T5" s="248"/>
    </row>
    <row r="6" spans="1:20" ht="14.5" thickBot="1" x14ac:dyDescent="0.4">
      <c r="A6" s="19" t="s">
        <v>1</v>
      </c>
      <c r="B6" s="20" t="s">
        <v>49</v>
      </c>
      <c r="C6" s="21" t="s">
        <v>50</v>
      </c>
      <c r="D6" s="21" t="s">
        <v>51</v>
      </c>
      <c r="E6" s="21" t="s">
        <v>52</v>
      </c>
      <c r="F6" s="21" t="s">
        <v>53</v>
      </c>
      <c r="G6" s="21" t="s">
        <v>54</v>
      </c>
      <c r="H6" s="21" t="s">
        <v>55</v>
      </c>
      <c r="I6" s="21" t="s">
        <v>56</v>
      </c>
      <c r="J6" s="21" t="s">
        <v>57</v>
      </c>
      <c r="K6" s="21" t="s">
        <v>58</v>
      </c>
      <c r="L6" s="21" t="s">
        <v>50</v>
      </c>
      <c r="M6" s="21" t="s">
        <v>51</v>
      </c>
      <c r="N6" s="21" t="s">
        <v>52</v>
      </c>
      <c r="O6" s="21" t="s">
        <v>53</v>
      </c>
      <c r="P6" s="21" t="s">
        <v>54</v>
      </c>
      <c r="Q6" s="21" t="s">
        <v>55</v>
      </c>
      <c r="R6" s="21" t="s">
        <v>56</v>
      </c>
      <c r="S6" s="21" t="s">
        <v>57</v>
      </c>
      <c r="T6" s="21" t="s">
        <v>58</v>
      </c>
    </row>
    <row r="7" spans="1:20" s="18" customFormat="1" x14ac:dyDescent="0.35">
      <c r="A7" s="22" t="s">
        <v>41</v>
      </c>
      <c r="B7" s="23"/>
      <c r="C7" s="24">
        <v>252435.7354240024</v>
      </c>
      <c r="D7" s="24">
        <v>251486.69080600381</v>
      </c>
      <c r="E7" s="24">
        <v>250162.34007900333</v>
      </c>
      <c r="F7" s="24">
        <v>249689.8420410023</v>
      </c>
      <c r="G7" s="24">
        <v>249469.73033300429</v>
      </c>
      <c r="H7" s="24">
        <v>251838.63218000438</v>
      </c>
      <c r="I7" s="24">
        <v>251031.03276200773</v>
      </c>
      <c r="J7" s="24">
        <v>254840.92861200642</v>
      </c>
      <c r="K7" s="24">
        <v>267974.42487600195</v>
      </c>
      <c r="L7" s="24">
        <v>84.571222179530679</v>
      </c>
      <c r="M7" s="24">
        <v>84.993614432450315</v>
      </c>
      <c r="N7" s="24">
        <v>85.421689211255881</v>
      </c>
      <c r="O7" s="24">
        <v>85.795751607192187</v>
      </c>
      <c r="P7" s="24">
        <v>86.048667993780228</v>
      </c>
      <c r="Q7" s="24">
        <v>85.984246390136988</v>
      </c>
      <c r="R7" s="24">
        <v>86.869965544310162</v>
      </c>
      <c r="S7" s="24">
        <v>87.522331236456751</v>
      </c>
      <c r="T7" s="24">
        <v>87.072041212057798</v>
      </c>
    </row>
    <row r="8" spans="1:20" x14ac:dyDescent="0.35">
      <c r="A8" s="25"/>
      <c r="B8" s="26" t="s">
        <v>14</v>
      </c>
      <c r="C8" s="27">
        <v>231177.16982300096</v>
      </c>
      <c r="D8" s="27">
        <v>231023.04037800268</v>
      </c>
      <c r="E8" s="27">
        <v>229227.05485900363</v>
      </c>
      <c r="F8" s="27">
        <v>227577.4989700017</v>
      </c>
      <c r="G8" s="27">
        <v>226693.8973260026</v>
      </c>
      <c r="H8" s="27">
        <v>227220.4914260025</v>
      </c>
      <c r="I8" s="27">
        <v>226220.62922300515</v>
      </c>
      <c r="J8" s="27">
        <v>229478.18193800384</v>
      </c>
      <c r="K8" s="27">
        <v>245990.8012480028</v>
      </c>
      <c r="L8" s="27">
        <v>84.679779790782092</v>
      </c>
      <c r="M8" s="27">
        <v>85.026601536321621</v>
      </c>
      <c r="N8" s="27">
        <v>85.401671624826221</v>
      </c>
      <c r="O8" s="27">
        <v>85.759546037108208</v>
      </c>
      <c r="P8" s="27">
        <v>85.999325065902582</v>
      </c>
      <c r="Q8" s="27">
        <v>85.965381220712629</v>
      </c>
      <c r="R8" s="27">
        <v>86.891977538816121</v>
      </c>
      <c r="S8" s="27">
        <v>87.580472052707066</v>
      </c>
      <c r="T8" s="27">
        <v>87.044308396720979</v>
      </c>
    </row>
    <row r="9" spans="1:20" x14ac:dyDescent="0.35">
      <c r="A9" s="28"/>
      <c r="B9" s="29" t="s">
        <v>12</v>
      </c>
      <c r="C9" s="30">
        <v>21258.565601000115</v>
      </c>
      <c r="D9" s="30">
        <v>20463.650428000121</v>
      </c>
      <c r="E9" s="30">
        <v>20935.285220000056</v>
      </c>
      <c r="F9" s="30">
        <v>22112.343071000141</v>
      </c>
      <c r="G9" s="30">
        <v>22775.833006999976</v>
      </c>
      <c r="H9" s="30">
        <v>24618.140754000073</v>
      </c>
      <c r="I9" s="30">
        <v>24810.403539000105</v>
      </c>
      <c r="J9" s="30">
        <v>25362.746674000075</v>
      </c>
      <c r="K9" s="30">
        <v>21983.623628000107</v>
      </c>
      <c r="L9" s="30">
        <v>83.390707849323661</v>
      </c>
      <c r="M9" s="30">
        <v>84.621208685186559</v>
      </c>
      <c r="N9" s="30">
        <v>85.640868092022828</v>
      </c>
      <c r="O9" s="30">
        <v>86.168374854855685</v>
      </c>
      <c r="P9" s="30">
        <v>86.539791221761718</v>
      </c>
      <c r="Q9" s="30">
        <v>86.158368112429912</v>
      </c>
      <c r="R9" s="30">
        <v>86.669260737578938</v>
      </c>
      <c r="S9" s="30">
        <v>86.996282185841409</v>
      </c>
      <c r="T9" s="30">
        <v>87.382363913218484</v>
      </c>
    </row>
    <row r="10" spans="1:20" x14ac:dyDescent="0.35">
      <c r="A10" s="25" t="s">
        <v>42</v>
      </c>
      <c r="B10" s="26"/>
      <c r="C10" s="27">
        <v>118531.84547700218</v>
      </c>
      <c r="D10" s="27">
        <v>119494.42469300344</v>
      </c>
      <c r="E10" s="27">
        <v>120663.25361800237</v>
      </c>
      <c r="F10" s="27">
        <v>122787.91843100426</v>
      </c>
      <c r="G10" s="27">
        <v>124489.59859000343</v>
      </c>
      <c r="H10" s="27">
        <v>126483.75989300285</v>
      </c>
      <c r="I10" s="27">
        <v>127081.8057070052</v>
      </c>
      <c r="J10" s="27">
        <v>128067.55467300361</v>
      </c>
      <c r="K10" s="27">
        <v>134195.49074300405</v>
      </c>
      <c r="L10" s="27">
        <v>90.079101727074899</v>
      </c>
      <c r="M10" s="27">
        <v>90.292396717825795</v>
      </c>
      <c r="N10" s="27">
        <v>90.318839192317682</v>
      </c>
      <c r="O10" s="27">
        <v>90.36094084055442</v>
      </c>
      <c r="P10" s="27">
        <v>90.352789528953437</v>
      </c>
      <c r="Q10" s="27">
        <v>90.217764000675061</v>
      </c>
      <c r="R10" s="27">
        <v>90.978424768388649</v>
      </c>
      <c r="S10" s="27">
        <v>91.535786430918421</v>
      </c>
      <c r="T10" s="27">
        <v>90.805778439151936</v>
      </c>
    </row>
    <row r="11" spans="1:20" x14ac:dyDescent="0.35">
      <c r="A11" s="28"/>
      <c r="B11" s="29" t="s">
        <v>14</v>
      </c>
      <c r="C11" s="30">
        <v>117541.93415500195</v>
      </c>
      <c r="D11" s="30">
        <v>118284.60183300293</v>
      </c>
      <c r="E11" s="30">
        <v>119360.22916900447</v>
      </c>
      <c r="F11" s="30">
        <v>121296.14911100315</v>
      </c>
      <c r="G11" s="30">
        <v>122808.78428300282</v>
      </c>
      <c r="H11" s="30">
        <v>124781.07895600249</v>
      </c>
      <c r="I11" s="30">
        <v>125418.68132200479</v>
      </c>
      <c r="J11" s="30">
        <v>126417.01694400454</v>
      </c>
      <c r="K11" s="30">
        <v>132584.56636200409</v>
      </c>
      <c r="L11" s="30">
        <v>90.08922001110821</v>
      </c>
      <c r="M11" s="30">
        <v>90.293463120090578</v>
      </c>
      <c r="N11" s="30">
        <v>90.308450380216698</v>
      </c>
      <c r="O11" s="30">
        <v>90.34462000864994</v>
      </c>
      <c r="P11" s="30">
        <v>90.335991827060099</v>
      </c>
      <c r="Q11" s="30">
        <v>90.194625345247445</v>
      </c>
      <c r="R11" s="30">
        <v>90.945244730553739</v>
      </c>
      <c r="S11" s="30">
        <v>91.519465598556081</v>
      </c>
      <c r="T11" s="30">
        <v>90.78558435234234</v>
      </c>
    </row>
    <row r="12" spans="1:20" x14ac:dyDescent="0.35">
      <c r="A12" s="25"/>
      <c r="B12" s="26" t="s">
        <v>12</v>
      </c>
      <c r="C12" s="27">
        <v>989.91132200000266</v>
      </c>
      <c r="D12" s="27">
        <v>1209.8228600000018</v>
      </c>
      <c r="E12" s="27">
        <v>1303.0244490000016</v>
      </c>
      <c r="F12" s="27">
        <v>1491.7693199999983</v>
      </c>
      <c r="G12" s="27">
        <v>1680.814307000004</v>
      </c>
      <c r="H12" s="27">
        <v>1702.6809370000024</v>
      </c>
      <c r="I12" s="27">
        <v>1663.1243849999967</v>
      </c>
      <c r="J12" s="27">
        <v>1650.5377289999974</v>
      </c>
      <c r="K12" s="27">
        <v>1610.9243810000003</v>
      </c>
      <c r="L12" s="27">
        <v>88.877658073337813</v>
      </c>
      <c r="M12" s="27">
        <v>90.188134373817164</v>
      </c>
      <c r="N12" s="27">
        <v>91.27047981132003</v>
      </c>
      <c r="O12" s="27">
        <v>91.687991902559702</v>
      </c>
      <c r="P12" s="27">
        <v>91.580114486703081</v>
      </c>
      <c r="Q12" s="27">
        <v>91.91348181082202</v>
      </c>
      <c r="R12" s="27">
        <v>93.480580727992773</v>
      </c>
      <c r="S12" s="27">
        <v>92.785822043661327</v>
      </c>
      <c r="T12" s="27">
        <v>92.467820602199865</v>
      </c>
    </row>
    <row r="13" spans="1:20" x14ac:dyDescent="0.35">
      <c r="A13" s="28" t="s">
        <v>43</v>
      </c>
      <c r="B13" s="29"/>
      <c r="C13" s="30">
        <v>77228.578566000477</v>
      </c>
      <c r="D13" s="30">
        <v>79360.348076000635</v>
      </c>
      <c r="E13" s="30">
        <v>80738.916276001153</v>
      </c>
      <c r="F13" s="30">
        <v>81506.056667998593</v>
      </c>
      <c r="G13" s="30">
        <v>81568.464747000835</v>
      </c>
      <c r="H13" s="30">
        <v>82889.182964001637</v>
      </c>
      <c r="I13" s="30">
        <v>82882.73244500233</v>
      </c>
      <c r="J13" s="30">
        <v>85566.676224002658</v>
      </c>
      <c r="K13" s="30">
        <v>92560.86310199849</v>
      </c>
      <c r="L13" s="30">
        <v>86.089223144707375</v>
      </c>
      <c r="M13" s="30">
        <v>86.720833096547508</v>
      </c>
      <c r="N13" s="30">
        <v>87.099750954582078</v>
      </c>
      <c r="O13" s="30">
        <v>87.209768499412306</v>
      </c>
      <c r="P13" s="30">
        <v>87.630328160348739</v>
      </c>
      <c r="Q13" s="30">
        <v>87.646902851039627</v>
      </c>
      <c r="R13" s="30">
        <v>88.515497943829246</v>
      </c>
      <c r="S13" s="30">
        <v>89.329610201328634</v>
      </c>
      <c r="T13" s="30">
        <v>88.966778801918139</v>
      </c>
    </row>
    <row r="14" spans="1:20" x14ac:dyDescent="0.35">
      <c r="A14" s="25"/>
      <c r="B14" s="26" t="s">
        <v>14</v>
      </c>
      <c r="C14" s="27">
        <v>67971.58891099914</v>
      </c>
      <c r="D14" s="27">
        <v>70386.100351999878</v>
      </c>
      <c r="E14" s="27">
        <v>70851.538741999451</v>
      </c>
      <c r="F14" s="27">
        <v>70696.222786998798</v>
      </c>
      <c r="G14" s="27">
        <v>70059.287849999819</v>
      </c>
      <c r="H14" s="27">
        <v>69636.558328000188</v>
      </c>
      <c r="I14" s="27">
        <v>69054.473407000434</v>
      </c>
      <c r="J14" s="27">
        <v>70900.170845999543</v>
      </c>
      <c r="K14" s="27">
        <v>77482.14965499891</v>
      </c>
      <c r="L14" s="27">
        <v>86.243923290680939</v>
      </c>
      <c r="M14" s="27">
        <v>86.62104406260184</v>
      </c>
      <c r="N14" s="27">
        <v>86.877972014128233</v>
      </c>
      <c r="O14" s="27">
        <v>87.1071125238619</v>
      </c>
      <c r="P14" s="27">
        <v>87.46495320418839</v>
      </c>
      <c r="Q14" s="27">
        <v>87.478662734772399</v>
      </c>
      <c r="R14" s="27">
        <v>88.415925361814075</v>
      </c>
      <c r="S14" s="27">
        <v>89.323914988506814</v>
      </c>
      <c r="T14" s="27">
        <v>88.942098672626599</v>
      </c>
    </row>
    <row r="15" spans="1:20" x14ac:dyDescent="0.35">
      <c r="A15" s="28"/>
      <c r="B15" s="29" t="s">
        <v>12</v>
      </c>
      <c r="C15" s="30">
        <v>9256.9896550000831</v>
      </c>
      <c r="D15" s="30">
        <v>8974.2477240000662</v>
      </c>
      <c r="E15" s="30">
        <v>9887.3775340000393</v>
      </c>
      <c r="F15" s="30">
        <v>10809.833881000093</v>
      </c>
      <c r="G15" s="30">
        <v>11509.176897000025</v>
      </c>
      <c r="H15" s="30">
        <v>13252.624636000039</v>
      </c>
      <c r="I15" s="30">
        <v>13828.259038000078</v>
      </c>
      <c r="J15" s="30">
        <v>14666.505378000073</v>
      </c>
      <c r="K15" s="30">
        <v>15078.7134470001</v>
      </c>
      <c r="L15" s="30">
        <v>84.953301520258975</v>
      </c>
      <c r="M15" s="30">
        <v>87.503490448282918</v>
      </c>
      <c r="N15" s="30">
        <v>88.688987244790212</v>
      </c>
      <c r="O15" s="30">
        <v>87.881137717276701</v>
      </c>
      <c r="P15" s="30">
        <v>88.637007591965499</v>
      </c>
      <c r="Q15" s="30">
        <v>88.530928694342222</v>
      </c>
      <c r="R15" s="30">
        <v>89.012735679850024</v>
      </c>
      <c r="S15" s="30">
        <v>89.357141746993676</v>
      </c>
      <c r="T15" s="30">
        <v>89.093597941893719</v>
      </c>
    </row>
    <row r="16" spans="1:20" x14ac:dyDescent="0.35">
      <c r="A16" s="25" t="s">
        <v>44</v>
      </c>
      <c r="B16" s="26"/>
      <c r="C16" s="27">
        <v>56675.311380999752</v>
      </c>
      <c r="D16" s="27">
        <v>52631.918036999727</v>
      </c>
      <c r="E16" s="27">
        <v>48760.170184999821</v>
      </c>
      <c r="F16" s="27">
        <v>45395.86694199944</v>
      </c>
      <c r="G16" s="27">
        <v>43411.666996000022</v>
      </c>
      <c r="H16" s="27">
        <v>42465.68932299989</v>
      </c>
      <c r="I16" s="27">
        <v>41066.49461000022</v>
      </c>
      <c r="J16" s="27">
        <v>41206.69771500014</v>
      </c>
      <c r="K16" s="27">
        <v>41218.071030999447</v>
      </c>
      <c r="L16" s="27">
        <v>70.983432973382008</v>
      </c>
      <c r="M16" s="27">
        <v>70.359004031038424</v>
      </c>
      <c r="N16" s="27">
        <v>70.5244701487577</v>
      </c>
      <c r="O16" s="27">
        <v>70.908911247508698</v>
      </c>
      <c r="P16" s="27">
        <v>70.734076324309413</v>
      </c>
      <c r="Q16" s="27">
        <v>70.129388708986014</v>
      </c>
      <c r="R16" s="27">
        <v>70.835077621149793</v>
      </c>
      <c r="S16" s="27">
        <v>71.295933984181531</v>
      </c>
      <c r="T16" s="27">
        <v>70.661053767840315</v>
      </c>
    </row>
    <row r="17" spans="1:20" x14ac:dyDescent="0.35">
      <c r="A17" s="28"/>
      <c r="B17" s="29" t="s">
        <v>14</v>
      </c>
      <c r="C17" s="30">
        <v>45663.646756999857</v>
      </c>
      <c r="D17" s="30">
        <v>42352.33819299988</v>
      </c>
      <c r="E17" s="30">
        <v>39015.286947999717</v>
      </c>
      <c r="F17" s="30">
        <v>35585.127071999756</v>
      </c>
      <c r="G17" s="30">
        <v>33825.825192999931</v>
      </c>
      <c r="H17" s="30">
        <v>32802.854141999815</v>
      </c>
      <c r="I17" s="30">
        <v>31747.474493999907</v>
      </c>
      <c r="J17" s="30">
        <v>32160.994147999751</v>
      </c>
      <c r="K17" s="30">
        <v>35924.08523099983</v>
      </c>
      <c r="L17" s="30">
        <v>68.427171033638572</v>
      </c>
      <c r="M17" s="30">
        <v>67.667106207975763</v>
      </c>
      <c r="N17" s="30">
        <v>67.709314475884085</v>
      </c>
      <c r="O17" s="30">
        <v>67.453592671059724</v>
      </c>
      <c r="P17" s="30">
        <v>67.218951408353263</v>
      </c>
      <c r="Q17" s="30">
        <v>66.664945999202914</v>
      </c>
      <c r="R17" s="30">
        <v>67.564744414609279</v>
      </c>
      <c r="S17" s="30">
        <v>68.253761784485178</v>
      </c>
      <c r="T17" s="30">
        <v>69.14321735284264</v>
      </c>
    </row>
    <row r="18" spans="1:20" x14ac:dyDescent="0.35">
      <c r="A18" s="25"/>
      <c r="B18" s="26" t="s">
        <v>12</v>
      </c>
      <c r="C18" s="27">
        <v>11011.66462400003</v>
      </c>
      <c r="D18" s="27">
        <v>10279.579844000053</v>
      </c>
      <c r="E18" s="27">
        <v>9744.88323700002</v>
      </c>
      <c r="F18" s="27">
        <v>9810.7398700000467</v>
      </c>
      <c r="G18" s="27">
        <v>9585.8418029999466</v>
      </c>
      <c r="H18" s="27">
        <v>9662.8351810000313</v>
      </c>
      <c r="I18" s="27">
        <v>9319.0201160000324</v>
      </c>
      <c r="J18" s="27">
        <v>9045.7035670000041</v>
      </c>
      <c r="K18" s="27">
        <v>5293.985800000004</v>
      </c>
      <c r="L18" s="27">
        <v>81.583850459801084</v>
      </c>
      <c r="M18" s="27">
        <v>81.449745940096889</v>
      </c>
      <c r="N18" s="27">
        <v>81.795421653181194</v>
      </c>
      <c r="O18" s="27">
        <v>83.441905929507328</v>
      </c>
      <c r="P18" s="27">
        <v>83.137994872340116</v>
      </c>
      <c r="Q18" s="27">
        <v>81.890285667655633</v>
      </c>
      <c r="R18" s="27">
        <v>81.976251131794925</v>
      </c>
      <c r="S18" s="27">
        <v>82.112039286217382</v>
      </c>
      <c r="T18" s="27">
        <v>80.960832951055934</v>
      </c>
    </row>
    <row r="19" spans="1:20" s="18" customFormat="1" x14ac:dyDescent="0.35">
      <c r="A19" s="31" t="s">
        <v>45</v>
      </c>
      <c r="B19" s="32"/>
      <c r="C19" s="33">
        <v>145029.48164199982</v>
      </c>
      <c r="D19" s="33">
        <v>144559.07608599807</v>
      </c>
      <c r="E19" s="33">
        <v>143953.0081819979</v>
      </c>
      <c r="F19" s="33">
        <v>143759.03788099819</v>
      </c>
      <c r="G19" s="33">
        <v>144152.40331200021</v>
      </c>
      <c r="H19" s="33">
        <v>146362.73428500051</v>
      </c>
      <c r="I19" s="33">
        <v>145940.87435799834</v>
      </c>
      <c r="J19" s="33">
        <v>148133.67022299813</v>
      </c>
      <c r="K19" s="33">
        <v>157313.33612599818</v>
      </c>
      <c r="L19" s="33">
        <v>87.068639587381696</v>
      </c>
      <c r="M19" s="33">
        <v>87.615974563650752</v>
      </c>
      <c r="N19" s="33">
        <v>88.180650016328173</v>
      </c>
      <c r="O19" s="33">
        <v>88.551997756817727</v>
      </c>
      <c r="P19" s="33">
        <v>88.60229664236968</v>
      </c>
      <c r="Q19" s="33">
        <v>88.37738009711525</v>
      </c>
      <c r="R19" s="33">
        <v>89.23540365631834</v>
      </c>
      <c r="S19" s="33">
        <v>89.877026696557976</v>
      </c>
      <c r="T19" s="33">
        <v>89.463257512275604</v>
      </c>
    </row>
    <row r="20" spans="1:20" x14ac:dyDescent="0.35">
      <c r="A20" s="25"/>
      <c r="B20" s="26" t="s">
        <v>14</v>
      </c>
      <c r="C20" s="27">
        <v>134261.09878799928</v>
      </c>
      <c r="D20" s="27">
        <v>134011.34171499845</v>
      </c>
      <c r="E20" s="27">
        <v>133078.84713999819</v>
      </c>
      <c r="F20" s="27">
        <v>132452.0504619985</v>
      </c>
      <c r="G20" s="27">
        <v>132383.74430800058</v>
      </c>
      <c r="H20" s="27">
        <v>133602.63061899942</v>
      </c>
      <c r="I20" s="27">
        <v>133055.7076179985</v>
      </c>
      <c r="J20" s="27">
        <v>134861.14179499849</v>
      </c>
      <c r="K20" s="27">
        <v>145832.44087399842</v>
      </c>
      <c r="L20" s="27">
        <v>87.213861192886782</v>
      </c>
      <c r="M20" s="27">
        <v>87.69025329928138</v>
      </c>
      <c r="N20" s="27">
        <v>88.233574197890917</v>
      </c>
      <c r="O20" s="27">
        <v>88.570732772427505</v>
      </c>
      <c r="P20" s="27">
        <v>88.638482224291934</v>
      </c>
      <c r="Q20" s="27">
        <v>88.418953867629185</v>
      </c>
      <c r="R20" s="27">
        <v>89.335190596171259</v>
      </c>
      <c r="S20" s="27">
        <v>90.027160567008877</v>
      </c>
      <c r="T20" s="27">
        <v>89.46902181089601</v>
      </c>
    </row>
    <row r="21" spans="1:20" x14ac:dyDescent="0.35">
      <c r="A21" s="28"/>
      <c r="B21" s="29" t="s">
        <v>12</v>
      </c>
      <c r="C21" s="30">
        <v>10768.382853999996</v>
      </c>
      <c r="D21" s="30">
        <v>10547.734370999997</v>
      </c>
      <c r="E21" s="30">
        <v>10874.161041999992</v>
      </c>
      <c r="F21" s="30">
        <v>11306.987418999992</v>
      </c>
      <c r="G21" s="30">
        <v>11768.659004000036</v>
      </c>
      <c r="H21" s="30">
        <v>12760.103665999981</v>
      </c>
      <c r="I21" s="30">
        <v>12885.166739999977</v>
      </c>
      <c r="J21" s="30">
        <v>13272.528428000023</v>
      </c>
      <c r="K21" s="30">
        <v>11480.895252000006</v>
      </c>
      <c r="L21" s="30">
        <v>85.258004454218778</v>
      </c>
      <c r="M21" s="30">
        <v>86.672246491568629</v>
      </c>
      <c r="N21" s="30">
        <v>87.532959675803539</v>
      </c>
      <c r="O21" s="30">
        <v>88.332532470352248</v>
      </c>
      <c r="P21" s="30">
        <v>88.195250875880248</v>
      </c>
      <c r="Q21" s="30">
        <v>87.942088562606045</v>
      </c>
      <c r="R21" s="30">
        <v>88.204976797198412</v>
      </c>
      <c r="S21" s="30">
        <v>88.351527971809759</v>
      </c>
      <c r="T21" s="30">
        <v>89.390038332125172</v>
      </c>
    </row>
    <row r="22" spans="1:20" x14ac:dyDescent="0.35">
      <c r="A22" s="25" t="s">
        <v>42</v>
      </c>
      <c r="B22" s="26"/>
      <c r="C22" s="27">
        <v>70158.898416000215</v>
      </c>
      <c r="D22" s="27">
        <v>70619.343877998792</v>
      </c>
      <c r="E22" s="27">
        <v>71669.672236998565</v>
      </c>
      <c r="F22" s="27">
        <v>73516.59490999885</v>
      </c>
      <c r="G22" s="27">
        <v>75063.504010000717</v>
      </c>
      <c r="H22" s="27">
        <v>76987.334728000613</v>
      </c>
      <c r="I22" s="27">
        <v>77537.276526998918</v>
      </c>
      <c r="J22" s="27">
        <v>78107.922936998875</v>
      </c>
      <c r="K22" s="27">
        <v>82172.875636998899</v>
      </c>
      <c r="L22" s="27">
        <v>92.633198544661681</v>
      </c>
      <c r="M22" s="27">
        <v>92.932103390519885</v>
      </c>
      <c r="N22" s="27">
        <v>93.147881918074589</v>
      </c>
      <c r="O22" s="27">
        <v>93.102142561836317</v>
      </c>
      <c r="P22" s="27">
        <v>92.924352412891992</v>
      </c>
      <c r="Q22" s="27">
        <v>92.605961640648076</v>
      </c>
      <c r="R22" s="27">
        <v>93.269802911534327</v>
      </c>
      <c r="S22" s="27">
        <v>93.768607475893077</v>
      </c>
      <c r="T22" s="27">
        <v>93.189016942731683</v>
      </c>
    </row>
    <row r="23" spans="1:20" x14ac:dyDescent="0.35">
      <c r="A23" s="28"/>
      <c r="B23" s="29" t="s">
        <v>14</v>
      </c>
      <c r="C23" s="30">
        <v>69556.325283999351</v>
      </c>
      <c r="D23" s="30">
        <v>69943.81749699889</v>
      </c>
      <c r="E23" s="30">
        <v>70911.472575998661</v>
      </c>
      <c r="F23" s="30">
        <v>72648.277000998874</v>
      </c>
      <c r="G23" s="30">
        <v>74067.112793000691</v>
      </c>
      <c r="H23" s="30">
        <v>75965.888538999643</v>
      </c>
      <c r="I23" s="30">
        <v>76531.678583998917</v>
      </c>
      <c r="J23" s="30">
        <v>77099.134997998903</v>
      </c>
      <c r="K23" s="30">
        <v>81200.492678998984</v>
      </c>
      <c r="L23" s="30">
        <v>92.644766290723354</v>
      </c>
      <c r="M23" s="30">
        <v>92.950907828083132</v>
      </c>
      <c r="N23" s="30">
        <v>93.15597453185508</v>
      </c>
      <c r="O23" s="30">
        <v>93.113536607053859</v>
      </c>
      <c r="P23" s="30">
        <v>92.9226153656154</v>
      </c>
      <c r="Q23" s="30">
        <v>92.602598375795623</v>
      </c>
      <c r="R23" s="30">
        <v>93.248394634447578</v>
      </c>
      <c r="S23" s="30">
        <v>93.769988472090887</v>
      </c>
      <c r="T23" s="30">
        <v>93.184451025627496</v>
      </c>
    </row>
    <row r="24" spans="1:20" x14ac:dyDescent="0.35">
      <c r="A24" s="25"/>
      <c r="B24" s="26" t="s">
        <v>12</v>
      </c>
      <c r="C24" s="27">
        <v>602.57313199999999</v>
      </c>
      <c r="D24" s="27">
        <v>675.52638100000115</v>
      </c>
      <c r="E24" s="27">
        <v>758.19966100000136</v>
      </c>
      <c r="F24" s="27">
        <v>868.31790900000044</v>
      </c>
      <c r="G24" s="27">
        <v>996.39121700000226</v>
      </c>
      <c r="H24" s="27">
        <v>1021.4461890000021</v>
      </c>
      <c r="I24" s="27">
        <v>1005.5979430000011</v>
      </c>
      <c r="J24" s="27">
        <v>1008.7879390000005</v>
      </c>
      <c r="K24" s="27">
        <v>972.38295800000185</v>
      </c>
      <c r="L24" s="27">
        <v>91.297908494288734</v>
      </c>
      <c r="M24" s="27">
        <v>90.985097046927876</v>
      </c>
      <c r="N24" s="27">
        <v>92.391011149494389</v>
      </c>
      <c r="O24" s="27">
        <v>92.148853743825015</v>
      </c>
      <c r="P24" s="27">
        <v>93.053476470180286</v>
      </c>
      <c r="Q24" s="27">
        <v>92.856090727969644</v>
      </c>
      <c r="R24" s="27">
        <v>94.899093616110292</v>
      </c>
      <c r="S24" s="27">
        <v>93.663061396133457</v>
      </c>
      <c r="T24" s="27">
        <v>93.570301615950186</v>
      </c>
    </row>
    <row r="25" spans="1:20" x14ac:dyDescent="0.35">
      <c r="A25" s="28" t="s">
        <v>43</v>
      </c>
      <c r="B25" s="29"/>
      <c r="C25" s="30">
        <v>42158.74838499965</v>
      </c>
      <c r="D25" s="30">
        <v>43658.578147999455</v>
      </c>
      <c r="E25" s="30">
        <v>44288.486609999483</v>
      </c>
      <c r="F25" s="30">
        <v>44403.238556999473</v>
      </c>
      <c r="G25" s="30">
        <v>44169.053493999607</v>
      </c>
      <c r="H25" s="30">
        <v>44824.766648999954</v>
      </c>
      <c r="I25" s="30">
        <v>44689.876525999447</v>
      </c>
      <c r="J25" s="30">
        <v>46050.954345999409</v>
      </c>
      <c r="K25" s="30">
        <v>50679.087580999469</v>
      </c>
      <c r="L25" s="30">
        <v>88.831309675640114</v>
      </c>
      <c r="M25" s="30">
        <v>89.554538859942681</v>
      </c>
      <c r="N25" s="30">
        <v>89.913334250004766</v>
      </c>
      <c r="O25" s="30">
        <v>89.794940554623125</v>
      </c>
      <c r="P25" s="30">
        <v>90.134491272249036</v>
      </c>
      <c r="Q25" s="30">
        <v>89.883167302134865</v>
      </c>
      <c r="R25" s="30">
        <v>90.707575147723588</v>
      </c>
      <c r="S25" s="30">
        <v>91.638868146295749</v>
      </c>
      <c r="T25" s="30">
        <v>91.332662463407786</v>
      </c>
    </row>
    <row r="26" spans="1:20" x14ac:dyDescent="0.35">
      <c r="A26" s="25"/>
      <c r="B26" s="26" t="s">
        <v>14</v>
      </c>
      <c r="C26" s="27">
        <v>37834.679399999928</v>
      </c>
      <c r="D26" s="27">
        <v>39280.44264399961</v>
      </c>
      <c r="E26" s="27">
        <v>39475.866091999589</v>
      </c>
      <c r="F26" s="27">
        <v>39291.104905999615</v>
      </c>
      <c r="G26" s="27">
        <v>38692.953302999958</v>
      </c>
      <c r="H26" s="27">
        <v>38432.378466999806</v>
      </c>
      <c r="I26" s="27">
        <v>37980.488604999613</v>
      </c>
      <c r="J26" s="27">
        <v>38898.99149899961</v>
      </c>
      <c r="K26" s="27">
        <v>43126.954855999466</v>
      </c>
      <c r="L26" s="27">
        <v>88.899669650512564</v>
      </c>
      <c r="M26" s="27">
        <v>89.439462240787989</v>
      </c>
      <c r="N26" s="27">
        <v>89.781226291521989</v>
      </c>
      <c r="O26" s="27">
        <v>89.681608812563624</v>
      </c>
      <c r="P26" s="27">
        <v>90.016718015420182</v>
      </c>
      <c r="Q26" s="27">
        <v>89.71287503375342</v>
      </c>
      <c r="R26" s="27">
        <v>90.661866828649522</v>
      </c>
      <c r="S26" s="27">
        <v>91.717831984193637</v>
      </c>
      <c r="T26" s="27">
        <v>91.277470122077247</v>
      </c>
    </row>
    <row r="27" spans="1:20" x14ac:dyDescent="0.35">
      <c r="A27" s="28"/>
      <c r="B27" s="29" t="s">
        <v>12</v>
      </c>
      <c r="C27" s="30">
        <v>4324.0689849999953</v>
      </c>
      <c r="D27" s="30">
        <v>4378.1355039999917</v>
      </c>
      <c r="E27" s="30">
        <v>4812.6205180000006</v>
      </c>
      <c r="F27" s="30">
        <v>5112.1336509999956</v>
      </c>
      <c r="G27" s="30">
        <v>5476.1001910000186</v>
      </c>
      <c r="H27" s="30">
        <v>6392.3881819999924</v>
      </c>
      <c r="I27" s="30">
        <v>6709.3879209999859</v>
      </c>
      <c r="J27" s="30">
        <v>7151.9628470000353</v>
      </c>
      <c r="K27" s="30">
        <v>7552.1327250000049</v>
      </c>
      <c r="L27" s="30">
        <v>88.233174506643081</v>
      </c>
      <c r="M27" s="30">
        <v>90.587001316674716</v>
      </c>
      <c r="N27" s="30">
        <v>90.996959285314873</v>
      </c>
      <c r="O27" s="30">
        <v>90.665991601101254</v>
      </c>
      <c r="P27" s="30">
        <v>90.966651928164282</v>
      </c>
      <c r="Q27" s="30">
        <v>90.907000136147801</v>
      </c>
      <c r="R27" s="30">
        <v>90.966320701295558</v>
      </c>
      <c r="S27" s="30">
        <v>91.209389732493008</v>
      </c>
      <c r="T27" s="30">
        <v>91.647841989463714</v>
      </c>
    </row>
    <row r="28" spans="1:20" x14ac:dyDescent="0.35">
      <c r="A28" s="25" t="s">
        <v>44</v>
      </c>
      <c r="B28" s="26"/>
      <c r="C28" s="27">
        <v>32711.834840999963</v>
      </c>
      <c r="D28" s="27">
        <v>30281.154059999833</v>
      </c>
      <c r="E28" s="27">
        <v>27994.849334999843</v>
      </c>
      <c r="F28" s="27">
        <v>25839.204413999865</v>
      </c>
      <c r="G28" s="27">
        <v>24919.845807999867</v>
      </c>
      <c r="H28" s="27">
        <v>24550.632907999941</v>
      </c>
      <c r="I28" s="27">
        <v>23713.721304999952</v>
      </c>
      <c r="J28" s="27">
        <v>23974.792939999854</v>
      </c>
      <c r="K28" s="27">
        <v>24461.372907999805</v>
      </c>
      <c r="L28" s="27">
        <v>72.862304369283621</v>
      </c>
      <c r="M28" s="27">
        <v>72.423142426624864</v>
      </c>
      <c r="N28" s="27">
        <v>72.722883495511297</v>
      </c>
      <c r="O28" s="27">
        <v>73.47019292520686</v>
      </c>
      <c r="P28" s="27">
        <v>72.867679331594303</v>
      </c>
      <c r="Q28" s="27">
        <v>72.367862775197906</v>
      </c>
      <c r="R28" s="27">
        <v>73.269647460635653</v>
      </c>
      <c r="S28" s="27">
        <v>73.81441573904371</v>
      </c>
      <c r="T28" s="27">
        <v>73.074312170458114</v>
      </c>
    </row>
    <row r="29" spans="1:20" x14ac:dyDescent="0.35">
      <c r="A29" s="28"/>
      <c r="B29" s="29" t="s">
        <v>14</v>
      </c>
      <c r="C29" s="30">
        <v>26870.094103999989</v>
      </c>
      <c r="D29" s="30">
        <v>24787.081573999923</v>
      </c>
      <c r="E29" s="30">
        <v>22691.50847199994</v>
      </c>
      <c r="F29" s="30">
        <v>20512.668555000007</v>
      </c>
      <c r="G29" s="30">
        <v>19623.678211999912</v>
      </c>
      <c r="H29" s="30">
        <v>19204.363612999961</v>
      </c>
      <c r="I29" s="30">
        <v>18543.540428999982</v>
      </c>
      <c r="J29" s="30">
        <v>18863.015297999977</v>
      </c>
      <c r="K29" s="30">
        <v>21504.993338999964</v>
      </c>
      <c r="L29" s="30">
        <v>70.7816216038932</v>
      </c>
      <c r="M29" s="30">
        <v>70.073820300790757</v>
      </c>
      <c r="N29" s="30">
        <v>70.158550071519144</v>
      </c>
      <c r="O29" s="30">
        <v>70.353969928150974</v>
      </c>
      <c r="P29" s="30">
        <v>69.751024852582901</v>
      </c>
      <c r="Q29" s="30">
        <v>69.280452443488343</v>
      </c>
      <c r="R29" s="30">
        <v>70.467602361835191</v>
      </c>
      <c r="S29" s="30">
        <v>71.24256004503205</v>
      </c>
      <c r="T29" s="30">
        <v>71.81323622470434</v>
      </c>
    </row>
    <row r="30" spans="1:20" x14ac:dyDescent="0.35">
      <c r="A30" s="25"/>
      <c r="B30" s="26" t="s">
        <v>12</v>
      </c>
      <c r="C30" s="27">
        <v>5841.7407370000001</v>
      </c>
      <c r="D30" s="27">
        <v>5494.0724860000028</v>
      </c>
      <c r="E30" s="27">
        <v>5303.3408629999922</v>
      </c>
      <c r="F30" s="27">
        <v>5326.5358589999942</v>
      </c>
      <c r="G30" s="27">
        <v>5296.1675960000157</v>
      </c>
      <c r="H30" s="27">
        <v>5346.2692949999873</v>
      </c>
      <c r="I30" s="27">
        <v>5170.1808759999913</v>
      </c>
      <c r="J30" s="27">
        <v>5111.7776419999882</v>
      </c>
      <c r="K30" s="27">
        <v>2956.3795690000002</v>
      </c>
      <c r="L30" s="27">
        <v>82.432763625118056</v>
      </c>
      <c r="M30" s="27">
        <v>83.022354454685924</v>
      </c>
      <c r="N30" s="27">
        <v>83.694947166074456</v>
      </c>
      <c r="O30" s="27">
        <v>85.470872386334591</v>
      </c>
      <c r="P30" s="27">
        <v>84.415694662584883</v>
      </c>
      <c r="Q30" s="27">
        <v>83.458166566691702</v>
      </c>
      <c r="R30" s="27">
        <v>83.319554382592742</v>
      </c>
      <c r="S30" s="27">
        <v>83.3048428855178</v>
      </c>
      <c r="T30" s="27">
        <v>82.247501600450164</v>
      </c>
    </row>
    <row r="31" spans="1:20" s="18" customFormat="1" x14ac:dyDescent="0.35">
      <c r="A31" s="31" t="s">
        <v>46</v>
      </c>
      <c r="B31" s="32"/>
      <c r="C31" s="33">
        <v>107406.25378199955</v>
      </c>
      <c r="D31" s="33">
        <v>106927.61471999838</v>
      </c>
      <c r="E31" s="33">
        <v>106209.33189699778</v>
      </c>
      <c r="F31" s="33">
        <v>105930.80415999788</v>
      </c>
      <c r="G31" s="33">
        <v>105317.3270209991</v>
      </c>
      <c r="H31" s="33">
        <v>105475.89789499904</v>
      </c>
      <c r="I31" s="33">
        <v>105090.15840399823</v>
      </c>
      <c r="J31" s="33">
        <v>106707.25838899807</v>
      </c>
      <c r="K31" s="33">
        <v>110661.08874999822</v>
      </c>
      <c r="L31" s="33">
        <v>81.198986957184232</v>
      </c>
      <c r="M31" s="33">
        <v>81.448356654813182</v>
      </c>
      <c r="N31" s="33">
        <v>81.682274790207188</v>
      </c>
      <c r="O31" s="33">
        <v>82.055241018464002</v>
      </c>
      <c r="P31" s="33">
        <v>82.553405464124751</v>
      </c>
      <c r="Q31" s="33">
        <v>82.663434717966894</v>
      </c>
      <c r="R31" s="33">
        <v>83.585032763278448</v>
      </c>
      <c r="S31" s="33">
        <v>84.253484430463544</v>
      </c>
      <c r="T31" s="33">
        <v>83.672741441606121</v>
      </c>
    </row>
    <row r="32" spans="1:20" x14ac:dyDescent="0.35">
      <c r="A32" s="25"/>
      <c r="B32" s="26" t="s">
        <v>14</v>
      </c>
      <c r="C32" s="27">
        <v>96916.071034998909</v>
      </c>
      <c r="D32" s="27">
        <v>97011.69866299878</v>
      </c>
      <c r="E32" s="27">
        <v>96148.207718998223</v>
      </c>
      <c r="F32" s="27">
        <v>95125.448507998502</v>
      </c>
      <c r="G32" s="27">
        <v>94310.153017999488</v>
      </c>
      <c r="H32" s="27">
        <v>93617.860806998899</v>
      </c>
      <c r="I32" s="27">
        <v>93164.921604998817</v>
      </c>
      <c r="J32" s="27">
        <v>94617.04014299858</v>
      </c>
      <c r="K32" s="27">
        <v>100158.3603739985</v>
      </c>
      <c r="L32" s="27">
        <v>81.169231438676007</v>
      </c>
      <c r="M32" s="27">
        <v>81.347049981872374</v>
      </c>
      <c r="N32" s="27">
        <v>81.482031950030688</v>
      </c>
      <c r="O32" s="27">
        <v>81.84526806875769</v>
      </c>
      <c r="P32" s="27">
        <v>82.294723861640691</v>
      </c>
      <c r="Q32" s="27">
        <v>82.463872457142443</v>
      </c>
      <c r="R32" s="27">
        <v>83.402644465736572</v>
      </c>
      <c r="S32" s="27">
        <v>84.093117067216753</v>
      </c>
      <c r="T32" s="27">
        <v>83.513880439550704</v>
      </c>
    </row>
    <row r="33" spans="1:20" x14ac:dyDescent="0.35">
      <c r="A33" s="28"/>
      <c r="B33" s="29" t="s">
        <v>12</v>
      </c>
      <c r="C33" s="30">
        <v>10490.18274699997</v>
      </c>
      <c r="D33" s="30">
        <v>9915.9160569999749</v>
      </c>
      <c r="E33" s="30">
        <v>10061.124177999991</v>
      </c>
      <c r="F33" s="30">
        <v>10805.355651999977</v>
      </c>
      <c r="G33" s="30">
        <v>11007.174003000071</v>
      </c>
      <c r="H33" s="30">
        <v>11858.037087999979</v>
      </c>
      <c r="I33" s="30">
        <v>11925.236798999977</v>
      </c>
      <c r="J33" s="30">
        <v>12090.218245999995</v>
      </c>
      <c r="K33" s="30">
        <v>10502.728375999994</v>
      </c>
      <c r="L33" s="30">
        <v>81.473890456487993</v>
      </c>
      <c r="M33" s="30">
        <v>82.439483684467348</v>
      </c>
      <c r="N33" s="30">
        <v>83.595877072705804</v>
      </c>
      <c r="O33" s="30">
        <v>83.903747597851378</v>
      </c>
      <c r="P33" s="30">
        <v>84.769805559782881</v>
      </c>
      <c r="Q33" s="30">
        <v>84.238956182234304</v>
      </c>
      <c r="R33" s="30">
        <v>85.00992618288474</v>
      </c>
      <c r="S33" s="30">
        <v>85.508506046883113</v>
      </c>
      <c r="T33" s="30">
        <v>85.187705641730105</v>
      </c>
    </row>
    <row r="34" spans="1:20" x14ac:dyDescent="0.35">
      <c r="A34" s="25" t="s">
        <v>42</v>
      </c>
      <c r="B34" s="26"/>
      <c r="C34" s="27">
        <v>48372.947060999613</v>
      </c>
      <c r="D34" s="27">
        <v>48875.080814999179</v>
      </c>
      <c r="E34" s="27">
        <v>48993.581380998534</v>
      </c>
      <c r="F34" s="27">
        <v>49271.323520998732</v>
      </c>
      <c r="G34" s="27">
        <v>49426.09457999967</v>
      </c>
      <c r="H34" s="27">
        <v>49496.425164999455</v>
      </c>
      <c r="I34" s="27">
        <v>49544.529179998965</v>
      </c>
      <c r="J34" s="27">
        <v>49959.63173599897</v>
      </c>
      <c r="K34" s="27">
        <v>52022.615105998899</v>
      </c>
      <c r="L34" s="27">
        <v>86.374704330249102</v>
      </c>
      <c r="M34" s="27">
        <v>86.478298610015727</v>
      </c>
      <c r="N34" s="27">
        <v>86.180408010438228</v>
      </c>
      <c r="O34" s="27">
        <v>86.270857560697451</v>
      </c>
      <c r="P34" s="27">
        <v>86.447352077529857</v>
      </c>
      <c r="Q34" s="27">
        <v>86.503132681501654</v>
      </c>
      <c r="R34" s="27">
        <v>87.39241388781403</v>
      </c>
      <c r="S34" s="27">
        <v>88.044947766732534</v>
      </c>
      <c r="T34" s="27">
        <v>87.041308683669556</v>
      </c>
    </row>
    <row r="35" spans="1:20" x14ac:dyDescent="0.35">
      <c r="A35" s="28"/>
      <c r="B35" s="29" t="s">
        <v>14</v>
      </c>
      <c r="C35" s="30">
        <v>47985.608870998949</v>
      </c>
      <c r="D35" s="30">
        <v>48340.784335999226</v>
      </c>
      <c r="E35" s="30">
        <v>48448.75659299874</v>
      </c>
      <c r="F35" s="30">
        <v>48647.872109998949</v>
      </c>
      <c r="G35" s="30">
        <v>48741.671489999644</v>
      </c>
      <c r="H35" s="30">
        <v>48815.190416998914</v>
      </c>
      <c r="I35" s="30">
        <v>48887.002737999057</v>
      </c>
      <c r="J35" s="30">
        <v>49317.881945999077</v>
      </c>
      <c r="K35" s="30">
        <v>51384.073682998969</v>
      </c>
      <c r="L35" s="30">
        <v>86.384892557833183</v>
      </c>
      <c r="M35" s="30">
        <v>86.448431844390498</v>
      </c>
      <c r="N35" s="30">
        <v>86.140703982009853</v>
      </c>
      <c r="O35" s="30">
        <v>86.209659704973348</v>
      </c>
      <c r="P35" s="30">
        <v>86.405397501373443</v>
      </c>
      <c r="Q35" s="30">
        <v>86.44735304577253</v>
      </c>
      <c r="R35" s="30">
        <v>87.33970709676511</v>
      </c>
      <c r="S35" s="30">
        <v>88.001200823268832</v>
      </c>
      <c r="T35" s="30">
        <v>86.994737465749779</v>
      </c>
    </row>
    <row r="36" spans="1:20" x14ac:dyDescent="0.35">
      <c r="A36" s="25"/>
      <c r="B36" s="26" t="s">
        <v>12</v>
      </c>
      <c r="C36" s="27">
        <v>387.33819000000005</v>
      </c>
      <c r="D36" s="27">
        <v>534.29647900000043</v>
      </c>
      <c r="E36" s="27">
        <v>544.82478800000069</v>
      </c>
      <c r="F36" s="27">
        <v>623.45141100000137</v>
      </c>
      <c r="G36" s="27">
        <v>684.42308999999989</v>
      </c>
      <c r="H36" s="27">
        <v>681.23474800000145</v>
      </c>
      <c r="I36" s="27">
        <v>657.526442000001</v>
      </c>
      <c r="J36" s="27">
        <v>641.7497900000011</v>
      </c>
      <c r="K36" s="27">
        <v>638.54142300000069</v>
      </c>
      <c r="L36" s="27">
        <v>85.11253004303282</v>
      </c>
      <c r="M36" s="27">
        <v>89.180511581007522</v>
      </c>
      <c r="N36" s="27">
        <v>89.711104211207342</v>
      </c>
      <c r="O36" s="27">
        <v>91.046122170155698</v>
      </c>
      <c r="P36" s="27">
        <v>89.4351767117398</v>
      </c>
      <c r="Q36" s="27">
        <v>90.500130115294525</v>
      </c>
      <c r="R36" s="27">
        <v>91.311156730273296</v>
      </c>
      <c r="S36" s="27">
        <v>91.40686019251676</v>
      </c>
      <c r="T36" s="27">
        <v>90.788941659228769</v>
      </c>
    </row>
    <row r="37" spans="1:20" x14ac:dyDescent="0.35">
      <c r="A37" s="28" t="s">
        <v>43</v>
      </c>
      <c r="B37" s="29"/>
      <c r="C37" s="30">
        <v>35069.830181000027</v>
      </c>
      <c r="D37" s="30">
        <v>35701.769927999252</v>
      </c>
      <c r="E37" s="30">
        <v>36450.429665999261</v>
      </c>
      <c r="F37" s="30">
        <v>37102.81811099912</v>
      </c>
      <c r="G37" s="30">
        <v>37399.411252999489</v>
      </c>
      <c r="H37" s="30">
        <v>38064.416314999653</v>
      </c>
      <c r="I37" s="30">
        <v>38192.85591899923</v>
      </c>
      <c r="J37" s="30">
        <v>39515.721877999087</v>
      </c>
      <c r="K37" s="30">
        <v>41881.775520999348</v>
      </c>
      <c r="L37" s="30">
        <v>82.79285884779965</v>
      </c>
      <c r="M37" s="30">
        <v>83.255582920749973</v>
      </c>
      <c r="N37" s="30">
        <v>83.681153499164736</v>
      </c>
      <c r="O37" s="30">
        <v>84.115933116477891</v>
      </c>
      <c r="P37" s="30">
        <v>84.67288817022137</v>
      </c>
      <c r="Q37" s="30">
        <v>85.013471371206307</v>
      </c>
      <c r="R37" s="30">
        <v>85.95052454187325</v>
      </c>
      <c r="S37" s="30">
        <v>86.638440025453519</v>
      </c>
      <c r="T37" s="30">
        <v>86.103938728985923</v>
      </c>
    </row>
    <row r="38" spans="1:20" x14ac:dyDescent="0.35">
      <c r="A38" s="25"/>
      <c r="B38" s="26" t="s">
        <v>14</v>
      </c>
      <c r="C38" s="27">
        <v>30136.909510999998</v>
      </c>
      <c r="D38" s="27">
        <v>31105.657707999591</v>
      </c>
      <c r="E38" s="27">
        <v>31375.672649999513</v>
      </c>
      <c r="F38" s="27">
        <v>31405.117880999565</v>
      </c>
      <c r="G38" s="27">
        <v>31366.334546999853</v>
      </c>
      <c r="H38" s="27">
        <v>31204.179861000011</v>
      </c>
      <c r="I38" s="27">
        <v>31073.984801999777</v>
      </c>
      <c r="J38" s="27">
        <v>32001.179346999503</v>
      </c>
      <c r="K38" s="27">
        <v>34355.194798999546</v>
      </c>
      <c r="L38" s="27">
        <v>82.909828530392701</v>
      </c>
      <c r="M38" s="27">
        <v>83.061925826487055</v>
      </c>
      <c r="N38" s="27">
        <v>83.225190498850353</v>
      </c>
      <c r="O38" s="27">
        <v>83.886146942940442</v>
      </c>
      <c r="P38" s="27">
        <v>84.317141446548163</v>
      </c>
      <c r="Q38" s="27">
        <v>84.726913032252085</v>
      </c>
      <c r="R38" s="27">
        <v>85.670800948836643</v>
      </c>
      <c r="S38" s="27">
        <v>86.413992330510851</v>
      </c>
      <c r="T38" s="27">
        <v>86.010447152043966</v>
      </c>
    </row>
    <row r="39" spans="1:20" x14ac:dyDescent="0.35">
      <c r="A39" s="28"/>
      <c r="B39" s="29" t="s">
        <v>12</v>
      </c>
      <c r="C39" s="30">
        <v>4932.9206699999795</v>
      </c>
      <c r="D39" s="30">
        <v>4596.1122199999845</v>
      </c>
      <c r="E39" s="30">
        <v>5074.7570159999887</v>
      </c>
      <c r="F39" s="30">
        <v>5697.7002299999831</v>
      </c>
      <c r="G39" s="30">
        <v>6033.0767060000717</v>
      </c>
      <c r="H39" s="30">
        <v>6860.236453999989</v>
      </c>
      <c r="I39" s="30">
        <v>7118.8711169999806</v>
      </c>
      <c r="J39" s="30">
        <v>7514.5425309999973</v>
      </c>
      <c r="K39" s="30">
        <v>7526.5807219999988</v>
      </c>
      <c r="L39" s="30">
        <v>82.07825081421241</v>
      </c>
      <c r="M39" s="30">
        <v>84.566219171239837</v>
      </c>
      <c r="N39" s="30">
        <v>86.500233465608417</v>
      </c>
      <c r="O39" s="30">
        <v>85.382490073854939</v>
      </c>
      <c r="P39" s="30">
        <v>86.522437130472667</v>
      </c>
      <c r="Q39" s="30">
        <v>86.316898448295944</v>
      </c>
      <c r="R39" s="30">
        <v>87.17152244110612</v>
      </c>
      <c r="S39" s="30">
        <v>87.59426546795514</v>
      </c>
      <c r="T39" s="30">
        <v>86.530682486419664</v>
      </c>
    </row>
    <row r="40" spans="1:20" x14ac:dyDescent="0.35">
      <c r="A40" s="25" t="s">
        <v>44</v>
      </c>
      <c r="B40" s="26"/>
      <c r="C40" s="27">
        <v>23963.476539999901</v>
      </c>
      <c r="D40" s="27">
        <v>22350.763976999951</v>
      </c>
      <c r="E40" s="27">
        <v>20765.320849999982</v>
      </c>
      <c r="F40" s="27">
        <v>19556.662528000012</v>
      </c>
      <c r="G40" s="27">
        <v>18491.821187999936</v>
      </c>
      <c r="H40" s="27">
        <v>17915.05641499993</v>
      </c>
      <c r="I40" s="27">
        <v>17352.773305000039</v>
      </c>
      <c r="J40" s="27">
        <v>17231.904775000017</v>
      </c>
      <c r="K40" s="27">
        <v>16756.698122999973</v>
      </c>
      <c r="L40" s="27">
        <v>68.418641062342928</v>
      </c>
      <c r="M40" s="27">
        <v>67.562478023149069</v>
      </c>
      <c r="N40" s="27">
        <v>67.560670510748992</v>
      </c>
      <c r="O40" s="27">
        <v>67.524822539268598</v>
      </c>
      <c r="P40" s="27">
        <v>67.858802038644157</v>
      </c>
      <c r="Q40" s="27">
        <v>67.061803890910639</v>
      </c>
      <c r="R40" s="27">
        <v>67.508075668414818</v>
      </c>
      <c r="S40" s="27">
        <v>67.791963913295902</v>
      </c>
      <c r="T40" s="27">
        <v>67.138187074385613</v>
      </c>
    </row>
    <row r="41" spans="1:20" x14ac:dyDescent="0.35">
      <c r="A41" s="28"/>
      <c r="B41" s="29" t="s">
        <v>14</v>
      </c>
      <c r="C41" s="30">
        <v>18793.552652999959</v>
      </c>
      <c r="D41" s="30">
        <v>17565.256618999963</v>
      </c>
      <c r="E41" s="30">
        <v>16323.778475999967</v>
      </c>
      <c r="F41" s="30">
        <v>15072.458516999994</v>
      </c>
      <c r="G41" s="30">
        <v>14202.146981</v>
      </c>
      <c r="H41" s="30">
        <v>13598.490528999972</v>
      </c>
      <c r="I41" s="30">
        <v>13203.934064999994</v>
      </c>
      <c r="J41" s="30">
        <v>13297.978849999994</v>
      </c>
      <c r="K41" s="30">
        <v>14419.091891999993</v>
      </c>
      <c r="L41" s="30">
        <v>65.060893802608831</v>
      </c>
      <c r="M41" s="30">
        <v>64.270889469567578</v>
      </c>
      <c r="N41" s="30">
        <v>64.30465847972529</v>
      </c>
      <c r="O41" s="30">
        <v>63.50636154800943</v>
      </c>
      <c r="P41" s="30">
        <v>63.720283598114676</v>
      </c>
      <c r="Q41" s="30">
        <v>62.971217148851323</v>
      </c>
      <c r="R41" s="30">
        <v>63.487984909522332</v>
      </c>
      <c r="S41" s="30">
        <v>64.014189143614203</v>
      </c>
      <c r="T41" s="30">
        <v>65.161084602426854</v>
      </c>
    </row>
    <row r="42" spans="1:20" ht="14.5" thickBot="1" x14ac:dyDescent="0.4">
      <c r="A42" s="34"/>
      <c r="B42" s="35" t="s">
        <v>12</v>
      </c>
      <c r="C42" s="36">
        <v>5169.9238869999899</v>
      </c>
      <c r="D42" s="36">
        <v>4785.5073579999917</v>
      </c>
      <c r="E42" s="36">
        <v>4441.5423740000015</v>
      </c>
      <c r="F42" s="36">
        <v>4484.2040109999925</v>
      </c>
      <c r="G42" s="36">
        <v>4289.6742069999991</v>
      </c>
      <c r="H42" s="36">
        <v>4316.5658859999912</v>
      </c>
      <c r="I42" s="36">
        <v>4148.8392399999957</v>
      </c>
      <c r="J42" s="36">
        <v>3933.9259249999973</v>
      </c>
      <c r="K42" s="36">
        <v>2337.6062309999957</v>
      </c>
      <c r="L42" s="36">
        <v>80.6246234521318</v>
      </c>
      <c r="M42" s="36">
        <v>79.644289480646222</v>
      </c>
      <c r="N42" s="36">
        <v>79.527328629503899</v>
      </c>
      <c r="O42" s="36">
        <v>81.031809831630525</v>
      </c>
      <c r="P42" s="36">
        <v>81.560506256660332</v>
      </c>
      <c r="Q42" s="36">
        <v>79.948391641221747</v>
      </c>
      <c r="R42" s="36">
        <v>80.302259835390032</v>
      </c>
      <c r="S42" s="36">
        <v>80.562099890700665</v>
      </c>
      <c r="T42" s="36">
        <v>79.333578173627373</v>
      </c>
    </row>
  </sheetData>
  <mergeCells count="2">
    <mergeCell ref="C5:K5"/>
    <mergeCell ref="L5:T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6F5FB-A798-470C-B3E3-31E0287829B4}">
  <dimension ref="A1:T78"/>
  <sheetViews>
    <sheetView workbookViewId="0">
      <pane xSplit="2" ySplit="6" topLeftCell="C7" activePane="bottomRight" state="frozen"/>
      <selection pane="topRight" activeCell="C1" sqref="C1"/>
      <selection pane="bottomLeft" activeCell="A7" sqref="A7"/>
      <selection pane="bottomRight"/>
    </sheetView>
  </sheetViews>
  <sheetFormatPr defaultColWidth="8.81640625" defaultRowHeight="14" x14ac:dyDescent="0.35"/>
  <cols>
    <col min="1" max="1" width="2.1796875" style="3" customWidth="1"/>
    <col min="2" max="2" width="21.7265625" style="3" customWidth="1"/>
    <col min="3" max="16384" width="8.81640625" style="3"/>
  </cols>
  <sheetData>
    <row r="1" spans="1:20" x14ac:dyDescent="0.35">
      <c r="A1" s="16" t="s">
        <v>30</v>
      </c>
      <c r="B1" s="16"/>
    </row>
    <row r="2" spans="1:20" x14ac:dyDescent="0.35">
      <c r="A2" s="16" t="s">
        <v>60</v>
      </c>
      <c r="B2" s="16"/>
    </row>
    <row r="3" spans="1:20" x14ac:dyDescent="0.35">
      <c r="A3" s="15" t="s">
        <v>61</v>
      </c>
      <c r="B3" s="15"/>
    </row>
    <row r="4" spans="1:20" ht="14.5" thickBot="1" x14ac:dyDescent="0.4"/>
    <row r="5" spans="1:20" ht="14.5" thickBot="1" x14ac:dyDescent="0.4">
      <c r="A5" s="2"/>
      <c r="B5" s="17"/>
      <c r="C5" s="247" t="s">
        <v>48</v>
      </c>
      <c r="D5" s="248"/>
      <c r="E5" s="248"/>
      <c r="F5" s="248"/>
      <c r="G5" s="248"/>
      <c r="H5" s="248"/>
      <c r="I5" s="248"/>
      <c r="J5" s="248"/>
      <c r="K5" s="249"/>
      <c r="L5" s="247" t="s">
        <v>47</v>
      </c>
      <c r="M5" s="248"/>
      <c r="N5" s="248"/>
      <c r="O5" s="248"/>
      <c r="P5" s="248"/>
      <c r="Q5" s="248"/>
      <c r="R5" s="248"/>
      <c r="S5" s="248"/>
      <c r="T5" s="248"/>
    </row>
    <row r="6" spans="1:20" ht="14.5" thickBot="1" x14ac:dyDescent="0.4">
      <c r="A6" s="19" t="s">
        <v>1</v>
      </c>
      <c r="B6" s="20" t="s">
        <v>49</v>
      </c>
      <c r="C6" s="21" t="s">
        <v>50</v>
      </c>
      <c r="D6" s="21" t="s">
        <v>51</v>
      </c>
      <c r="E6" s="21" t="s">
        <v>52</v>
      </c>
      <c r="F6" s="21" t="s">
        <v>53</v>
      </c>
      <c r="G6" s="21" t="s">
        <v>54</v>
      </c>
      <c r="H6" s="21" t="s">
        <v>55</v>
      </c>
      <c r="I6" s="21" t="s">
        <v>56</v>
      </c>
      <c r="J6" s="21" t="s">
        <v>57</v>
      </c>
      <c r="K6" s="21" t="s">
        <v>58</v>
      </c>
      <c r="L6" s="21" t="s">
        <v>50</v>
      </c>
      <c r="M6" s="21" t="s">
        <v>51</v>
      </c>
      <c r="N6" s="21" t="s">
        <v>52</v>
      </c>
      <c r="O6" s="21" t="s">
        <v>53</v>
      </c>
      <c r="P6" s="21" t="s">
        <v>54</v>
      </c>
      <c r="Q6" s="21" t="s">
        <v>55</v>
      </c>
      <c r="R6" s="21" t="s">
        <v>56</v>
      </c>
      <c r="S6" s="21" t="s">
        <v>57</v>
      </c>
      <c r="T6" s="21" t="s">
        <v>58</v>
      </c>
    </row>
    <row r="7" spans="1:20" s="18" customFormat="1" x14ac:dyDescent="0.35">
      <c r="A7" s="22" t="s">
        <v>41</v>
      </c>
      <c r="B7" s="23"/>
      <c r="C7" s="24">
        <v>294199.59691599954</v>
      </c>
      <c r="D7" s="24">
        <v>289922.07104999945</v>
      </c>
      <c r="E7" s="24">
        <v>288678.67871999915</v>
      </c>
      <c r="F7" s="24">
        <v>288024.52828499931</v>
      </c>
      <c r="G7" s="24">
        <v>287684.70542899915</v>
      </c>
      <c r="H7" s="24">
        <v>291160.60055099928</v>
      </c>
      <c r="I7" s="24">
        <v>294204.04082699917</v>
      </c>
      <c r="J7" s="24">
        <v>305837.85972399905</v>
      </c>
      <c r="K7" s="24">
        <v>326635.24086199875</v>
      </c>
      <c r="L7" s="24">
        <v>81.413840867459015</v>
      </c>
      <c r="M7" s="24">
        <v>82.067225560813512</v>
      </c>
      <c r="N7" s="24">
        <v>82.530619992056074</v>
      </c>
      <c r="O7" s="24">
        <v>82.962247378241756</v>
      </c>
      <c r="P7" s="24">
        <v>83.196961980385353</v>
      </c>
      <c r="Q7" s="24">
        <v>82.910034144604182</v>
      </c>
      <c r="R7" s="24">
        <v>83.46485973097694</v>
      </c>
      <c r="S7" s="24">
        <v>83.512332938843954</v>
      </c>
      <c r="T7" s="24">
        <v>83.075382277450984</v>
      </c>
    </row>
    <row r="8" spans="1:20" x14ac:dyDescent="0.35">
      <c r="A8" s="25"/>
      <c r="B8" s="26" t="s">
        <v>62</v>
      </c>
      <c r="C8" s="27">
        <v>78004.211775000222</v>
      </c>
      <c r="D8" s="27">
        <v>76187.470025000614</v>
      </c>
      <c r="E8" s="27">
        <v>73497.096718000626</v>
      </c>
      <c r="F8" s="27">
        <v>69773.148326000301</v>
      </c>
      <c r="G8" s="27">
        <v>65818.568553999503</v>
      </c>
      <c r="H8" s="27">
        <v>64245.665647999413</v>
      </c>
      <c r="I8" s="27">
        <v>64247.769124999584</v>
      </c>
      <c r="J8" s="27">
        <v>67449.432507000049</v>
      </c>
      <c r="K8" s="27">
        <v>73312.970455000905</v>
      </c>
      <c r="L8" s="27">
        <v>83.019168913406077</v>
      </c>
      <c r="M8" s="27">
        <v>83.879101089386367</v>
      </c>
      <c r="N8" s="27">
        <v>84.657092290936248</v>
      </c>
      <c r="O8" s="27">
        <v>85.100839541169492</v>
      </c>
      <c r="P8" s="27">
        <v>85.385704319855407</v>
      </c>
      <c r="Q8" s="27">
        <v>85.583099049309581</v>
      </c>
      <c r="R8" s="27">
        <v>86.585008980135356</v>
      </c>
      <c r="S8" s="27">
        <v>87.441247179682321</v>
      </c>
      <c r="T8" s="27">
        <v>86.668142902075246</v>
      </c>
    </row>
    <row r="9" spans="1:20" x14ac:dyDescent="0.35">
      <c r="A9" s="28"/>
      <c r="B9" s="29" t="s">
        <v>63</v>
      </c>
      <c r="C9" s="30">
        <v>94457.119977000795</v>
      </c>
      <c r="D9" s="30">
        <v>93974.61991600116</v>
      </c>
      <c r="E9" s="30">
        <v>94061.359267001753</v>
      </c>
      <c r="F9" s="30">
        <v>94213.084149001093</v>
      </c>
      <c r="G9" s="30">
        <v>94267.526576001794</v>
      </c>
      <c r="H9" s="30">
        <v>92554.995431001211</v>
      </c>
      <c r="I9" s="30">
        <v>90353.477346001324</v>
      </c>
      <c r="J9" s="30">
        <v>89724.963182001244</v>
      </c>
      <c r="K9" s="30">
        <v>93046.33514300159</v>
      </c>
      <c r="L9" s="30">
        <v>85.53732284670761</v>
      </c>
      <c r="M9" s="30">
        <v>86.247384388307282</v>
      </c>
      <c r="N9" s="30">
        <v>86.753181436346765</v>
      </c>
      <c r="O9" s="30">
        <v>87.221839452537438</v>
      </c>
      <c r="P9" s="30">
        <v>87.555468990887334</v>
      </c>
      <c r="Q9" s="30">
        <v>87.462891249426249</v>
      </c>
      <c r="R9" s="30">
        <v>88.198426159702251</v>
      </c>
      <c r="S9" s="30">
        <v>88.556003645525294</v>
      </c>
      <c r="T9" s="30">
        <v>88.378286517144531</v>
      </c>
    </row>
    <row r="10" spans="1:20" x14ac:dyDescent="0.35">
      <c r="A10" s="25"/>
      <c r="B10" s="26" t="s">
        <v>64</v>
      </c>
      <c r="C10" s="27">
        <v>63813.410298999115</v>
      </c>
      <c r="D10" s="27">
        <v>64211.631406999011</v>
      </c>
      <c r="E10" s="27">
        <v>65370.440425999237</v>
      </c>
      <c r="F10" s="27">
        <v>66947.463362999799</v>
      </c>
      <c r="G10" s="27">
        <v>68695.893126000214</v>
      </c>
      <c r="H10" s="27">
        <v>72208.404314001295</v>
      </c>
      <c r="I10" s="27">
        <v>73582.148743001802</v>
      </c>
      <c r="J10" s="27">
        <v>76510.170734001935</v>
      </c>
      <c r="K10" s="27">
        <v>79553.559481002289</v>
      </c>
      <c r="L10" s="27">
        <v>80.783706891149251</v>
      </c>
      <c r="M10" s="27">
        <v>81.330737420708317</v>
      </c>
      <c r="N10" s="27">
        <v>81.58672531337298</v>
      </c>
      <c r="O10" s="27">
        <v>82.065424498509259</v>
      </c>
      <c r="P10" s="27">
        <v>82.685025380346616</v>
      </c>
      <c r="Q10" s="27">
        <v>82.23478586822425</v>
      </c>
      <c r="R10" s="27">
        <v>83.012842620947353</v>
      </c>
      <c r="S10" s="27">
        <v>82.941587230826968</v>
      </c>
      <c r="T10" s="27">
        <v>82.337799121893369</v>
      </c>
    </row>
    <row r="11" spans="1:20" x14ac:dyDescent="0.35">
      <c r="A11" s="28"/>
      <c r="B11" s="29" t="s">
        <v>65</v>
      </c>
      <c r="C11" s="30">
        <v>22191.375951999926</v>
      </c>
      <c r="D11" s="30">
        <v>21882.710741999825</v>
      </c>
      <c r="E11" s="30">
        <v>22417.458846999918</v>
      </c>
      <c r="F11" s="30">
        <v>22577.591886999871</v>
      </c>
      <c r="G11" s="30">
        <v>23505.001797999874</v>
      </c>
      <c r="H11" s="30">
        <v>25329.128061999741</v>
      </c>
      <c r="I11" s="30">
        <v>27266.68756699967</v>
      </c>
      <c r="J11" s="30">
        <v>29589.003320999727</v>
      </c>
      <c r="K11" s="30">
        <v>33042.220816999696</v>
      </c>
      <c r="L11" s="30">
        <v>74.944984796172292</v>
      </c>
      <c r="M11" s="30">
        <v>75.329728848355032</v>
      </c>
      <c r="N11" s="30">
        <v>75.750839777070425</v>
      </c>
      <c r="O11" s="30">
        <v>76.607070201186929</v>
      </c>
      <c r="P11" s="30">
        <v>76.888592288811623</v>
      </c>
      <c r="Q11" s="30">
        <v>76.587239609878026</v>
      </c>
      <c r="R11" s="30">
        <v>77.328650995054844</v>
      </c>
      <c r="S11" s="30">
        <v>77.444542773739101</v>
      </c>
      <c r="T11" s="30">
        <v>77.271163081478505</v>
      </c>
    </row>
    <row r="12" spans="1:20" x14ac:dyDescent="0.35">
      <c r="A12" s="25"/>
      <c r="B12" s="26" t="s">
        <v>66</v>
      </c>
      <c r="C12" s="27">
        <v>35733.478912999999</v>
      </c>
      <c r="D12" s="27">
        <v>33665.638959999975</v>
      </c>
      <c r="E12" s="27">
        <v>33332.323461999855</v>
      </c>
      <c r="F12" s="27">
        <v>34513.240560000035</v>
      </c>
      <c r="G12" s="27">
        <v>35397.715375000043</v>
      </c>
      <c r="H12" s="27">
        <v>36822.407096000054</v>
      </c>
      <c r="I12" s="27">
        <v>38753.958045999956</v>
      </c>
      <c r="J12" s="27">
        <v>42564.289979999827</v>
      </c>
      <c r="K12" s="27">
        <v>47680.154965999856</v>
      </c>
      <c r="L12" s="27">
        <v>72.152196719221678</v>
      </c>
      <c r="M12" s="27">
        <v>72.082408303901659</v>
      </c>
      <c r="N12" s="27">
        <v>72.336876527913859</v>
      </c>
      <c r="O12" s="27">
        <v>72.908105966370741</v>
      </c>
      <c r="P12" s="27">
        <v>72.702516892052074</v>
      </c>
      <c r="Q12" s="27">
        <v>72.475815962629838</v>
      </c>
      <c r="R12" s="27">
        <v>72.43160376009078</v>
      </c>
      <c r="S12" s="27">
        <v>71.898407517030662</v>
      </c>
      <c r="T12" s="27">
        <v>72.455657966092389</v>
      </c>
    </row>
    <row r="13" spans="1:20" x14ac:dyDescent="0.35">
      <c r="A13" s="28" t="s">
        <v>42</v>
      </c>
      <c r="B13" s="29"/>
      <c r="C13" s="30">
        <v>126812.69609899986</v>
      </c>
      <c r="D13" s="30">
        <v>127836.17699999987</v>
      </c>
      <c r="E13" s="30">
        <v>129964.71217299945</v>
      </c>
      <c r="F13" s="30">
        <v>132428.09171099978</v>
      </c>
      <c r="G13" s="30">
        <v>134174.03693999955</v>
      </c>
      <c r="H13" s="30">
        <v>136223.47202599971</v>
      </c>
      <c r="I13" s="30">
        <v>137651.28020699951</v>
      </c>
      <c r="J13" s="30">
        <v>139521.29695899962</v>
      </c>
      <c r="K13" s="30">
        <v>146803.62523399948</v>
      </c>
      <c r="L13" s="30">
        <v>89.871355028908582</v>
      </c>
      <c r="M13" s="30">
        <v>90.11129272595872</v>
      </c>
      <c r="N13" s="30">
        <v>90.092730845983425</v>
      </c>
      <c r="O13" s="30">
        <v>90.195085088213006</v>
      </c>
      <c r="P13" s="30">
        <v>90.195261387936355</v>
      </c>
      <c r="Q13" s="30">
        <v>90.033625024641523</v>
      </c>
      <c r="R13" s="30">
        <v>90.811108436322996</v>
      </c>
      <c r="S13" s="30">
        <v>91.29188836562578</v>
      </c>
      <c r="T13" s="30">
        <v>90.603825203476291</v>
      </c>
    </row>
    <row r="14" spans="1:20" x14ac:dyDescent="0.35">
      <c r="A14" s="25"/>
      <c r="B14" s="26" t="s">
        <v>62</v>
      </c>
      <c r="C14" s="27">
        <v>37865.509878999961</v>
      </c>
      <c r="D14" s="27">
        <v>37887.519037999984</v>
      </c>
      <c r="E14" s="27">
        <v>37357.730196999895</v>
      </c>
      <c r="F14" s="27">
        <v>36015.069880999959</v>
      </c>
      <c r="G14" s="27">
        <v>34540.172692000036</v>
      </c>
      <c r="H14" s="27">
        <v>33862.287983999944</v>
      </c>
      <c r="I14" s="27">
        <v>34186.648400999991</v>
      </c>
      <c r="J14" s="27">
        <v>35253.31941099996</v>
      </c>
      <c r="K14" s="27">
        <v>38776.92680599977</v>
      </c>
      <c r="L14" s="27">
        <v>87.811573397695639</v>
      </c>
      <c r="M14" s="27">
        <v>88.173117466354185</v>
      </c>
      <c r="N14" s="27">
        <v>88.286484463948071</v>
      </c>
      <c r="O14" s="27">
        <v>88.10665027533156</v>
      </c>
      <c r="P14" s="27">
        <v>88.11373625102938</v>
      </c>
      <c r="Q14" s="27">
        <v>88.239700993028976</v>
      </c>
      <c r="R14" s="27">
        <v>89.189726865000068</v>
      </c>
      <c r="S14" s="27">
        <v>90.170487576531954</v>
      </c>
      <c r="T14" s="27">
        <v>89.043827976693194</v>
      </c>
    </row>
    <row r="15" spans="1:20" x14ac:dyDescent="0.35">
      <c r="A15" s="28"/>
      <c r="B15" s="29" t="s">
        <v>63</v>
      </c>
      <c r="C15" s="30">
        <v>41979.544016000007</v>
      </c>
      <c r="D15" s="30">
        <v>42746.713755999954</v>
      </c>
      <c r="E15" s="30">
        <v>43914.967980999645</v>
      </c>
      <c r="F15" s="30">
        <v>44711.346096999907</v>
      </c>
      <c r="G15" s="30">
        <v>45091.688312999628</v>
      </c>
      <c r="H15" s="30">
        <v>44342.72032999996</v>
      </c>
      <c r="I15" s="30">
        <v>42917.426161999712</v>
      </c>
      <c r="J15" s="30">
        <v>41520.576181999873</v>
      </c>
      <c r="K15" s="30">
        <v>43191.847430999842</v>
      </c>
      <c r="L15" s="30">
        <v>91.761446126803008</v>
      </c>
      <c r="M15" s="30">
        <v>91.93332823387108</v>
      </c>
      <c r="N15" s="30">
        <v>91.889220285773746</v>
      </c>
      <c r="O15" s="30">
        <v>91.990177565338342</v>
      </c>
      <c r="P15" s="30">
        <v>91.922665167843576</v>
      </c>
      <c r="Q15" s="30">
        <v>91.694517229801079</v>
      </c>
      <c r="R15" s="30">
        <v>92.409603463777742</v>
      </c>
      <c r="S15" s="30">
        <v>92.892432812348957</v>
      </c>
      <c r="T15" s="30">
        <v>92.338506080821276</v>
      </c>
    </row>
    <row r="16" spans="1:20" x14ac:dyDescent="0.35">
      <c r="A16" s="25"/>
      <c r="B16" s="26" t="s">
        <v>64</v>
      </c>
      <c r="C16" s="27">
        <v>25817.222572999901</v>
      </c>
      <c r="D16" s="27">
        <v>26193.090117999924</v>
      </c>
      <c r="E16" s="27">
        <v>26835.332593999883</v>
      </c>
      <c r="F16" s="27">
        <v>28480.860437999872</v>
      </c>
      <c r="G16" s="27">
        <v>29947.168595999916</v>
      </c>
      <c r="H16" s="27">
        <v>31778.225085999766</v>
      </c>
      <c r="I16" s="27">
        <v>32644.139695999795</v>
      </c>
      <c r="J16" s="27">
        <v>33227.449377999801</v>
      </c>
      <c r="K16" s="27">
        <v>33180.574421999889</v>
      </c>
      <c r="L16" s="27">
        <v>91.098980922858459</v>
      </c>
      <c r="M16" s="27">
        <v>91.273843186164726</v>
      </c>
      <c r="N16" s="27">
        <v>91.150991257104806</v>
      </c>
      <c r="O16" s="27">
        <v>91.079733082624742</v>
      </c>
      <c r="P16" s="27">
        <v>91.116833229459047</v>
      </c>
      <c r="Q16" s="27">
        <v>90.617432498594908</v>
      </c>
      <c r="R16" s="27">
        <v>91.464512807722244</v>
      </c>
      <c r="S16" s="27">
        <v>91.970706665543531</v>
      </c>
      <c r="T16" s="27">
        <v>91.205563879019437</v>
      </c>
    </row>
    <row r="17" spans="1:20" x14ac:dyDescent="0.35">
      <c r="A17" s="28"/>
      <c r="B17" s="29" t="s">
        <v>65</v>
      </c>
      <c r="C17" s="30">
        <v>8731.3645329999945</v>
      </c>
      <c r="D17" s="30">
        <v>8852.2325439999931</v>
      </c>
      <c r="E17" s="30">
        <v>9178.7989119999966</v>
      </c>
      <c r="F17" s="30">
        <v>9620.3919960000221</v>
      </c>
      <c r="G17" s="30">
        <v>10326.478728999995</v>
      </c>
      <c r="H17" s="30">
        <v>11259.431785000041</v>
      </c>
      <c r="I17" s="30">
        <v>12233.683024000013</v>
      </c>
      <c r="J17" s="30">
        <v>13007.087689000027</v>
      </c>
      <c r="K17" s="30">
        <v>13977.002543000051</v>
      </c>
      <c r="L17" s="30">
        <v>89.309847319266794</v>
      </c>
      <c r="M17" s="30">
        <v>89.517380245634598</v>
      </c>
      <c r="N17" s="30">
        <v>89.68756964350186</v>
      </c>
      <c r="O17" s="30">
        <v>89.916640994440144</v>
      </c>
      <c r="P17" s="30">
        <v>89.756297797221279</v>
      </c>
      <c r="Q17" s="30">
        <v>89.653946955048724</v>
      </c>
      <c r="R17" s="30">
        <v>90.934049145041612</v>
      </c>
      <c r="S17" s="30">
        <v>91.226519087156106</v>
      </c>
      <c r="T17" s="30">
        <v>90.645794482585657</v>
      </c>
    </row>
    <row r="18" spans="1:20" x14ac:dyDescent="0.35">
      <c r="A18" s="25"/>
      <c r="B18" s="26" t="s">
        <v>66</v>
      </c>
      <c r="C18" s="27">
        <v>12419.055098000001</v>
      </c>
      <c r="D18" s="27">
        <v>12156.621544000012</v>
      </c>
      <c r="E18" s="27">
        <v>12677.882489000045</v>
      </c>
      <c r="F18" s="27">
        <v>13600.423299000026</v>
      </c>
      <c r="G18" s="27">
        <v>14268.528609999994</v>
      </c>
      <c r="H18" s="27">
        <v>14980.806840999998</v>
      </c>
      <c r="I18" s="27">
        <v>15669.382923999994</v>
      </c>
      <c r="J18" s="27">
        <v>16512.864298999953</v>
      </c>
      <c r="K18" s="27">
        <v>17677.274031999932</v>
      </c>
      <c r="L18" s="27">
        <v>87.60534984973232</v>
      </c>
      <c r="M18" s="27">
        <v>87.67256287492792</v>
      </c>
      <c r="N18" s="27">
        <v>87.245615947457296</v>
      </c>
      <c r="O18" s="27">
        <v>88.168481252316766</v>
      </c>
      <c r="P18" s="27">
        <v>88.158552834015495</v>
      </c>
      <c r="Q18" s="27">
        <v>88.219336071476661</v>
      </c>
      <c r="R18" s="27">
        <v>88.513153754749212</v>
      </c>
      <c r="S18" s="27">
        <v>88.347059212619698</v>
      </c>
      <c r="T18" s="27">
        <v>88.624741037038063</v>
      </c>
    </row>
    <row r="19" spans="1:20" s="1" customFormat="1" x14ac:dyDescent="0.35">
      <c r="A19" s="28" t="s">
        <v>43</v>
      </c>
      <c r="B19" s="29"/>
      <c r="C19" s="30">
        <v>82553.437936999908</v>
      </c>
      <c r="D19" s="30">
        <v>84916.397550999711</v>
      </c>
      <c r="E19" s="30">
        <v>86324.315651999845</v>
      </c>
      <c r="F19" s="30">
        <v>87286.524194999671</v>
      </c>
      <c r="G19" s="30">
        <v>87335.748660999612</v>
      </c>
      <c r="H19" s="30">
        <v>88592.390555999606</v>
      </c>
      <c r="I19" s="30">
        <v>89026.839912999669</v>
      </c>
      <c r="J19" s="30">
        <v>92346.81208999957</v>
      </c>
      <c r="K19" s="30">
        <v>100601.75060999941</v>
      </c>
      <c r="L19" s="30">
        <v>85.142587746375739</v>
      </c>
      <c r="M19" s="30">
        <v>85.693223490136077</v>
      </c>
      <c r="N19" s="30">
        <v>86.07562396751814</v>
      </c>
      <c r="O19" s="30">
        <v>86.193879708630107</v>
      </c>
      <c r="P19" s="30">
        <v>86.723313375145111</v>
      </c>
      <c r="Q19" s="30">
        <v>86.74913972198182</v>
      </c>
      <c r="R19" s="30">
        <v>87.463037449409768</v>
      </c>
      <c r="S19" s="30">
        <v>88.275799479690534</v>
      </c>
      <c r="T19" s="30">
        <v>87.973305099677475</v>
      </c>
    </row>
    <row r="20" spans="1:20" x14ac:dyDescent="0.35">
      <c r="A20" s="25"/>
      <c r="B20" s="26" t="s">
        <v>62</v>
      </c>
      <c r="C20" s="27">
        <v>22829.750898999999</v>
      </c>
      <c r="D20" s="27">
        <v>22777.134449999954</v>
      </c>
      <c r="E20" s="27">
        <v>22059.703124000003</v>
      </c>
      <c r="F20" s="27">
        <v>20936.971595999945</v>
      </c>
      <c r="G20" s="27">
        <v>19527.220236999943</v>
      </c>
      <c r="H20" s="27">
        <v>18872.987061999916</v>
      </c>
      <c r="I20" s="27">
        <v>18905.853575999896</v>
      </c>
      <c r="J20" s="27">
        <v>20072.116351999972</v>
      </c>
      <c r="K20" s="27">
        <v>22268.480244999952</v>
      </c>
      <c r="L20" s="27">
        <v>84.587709339059231</v>
      </c>
      <c r="M20" s="27">
        <v>85.190698779688319</v>
      </c>
      <c r="N20" s="27">
        <v>86.114659959380262</v>
      </c>
      <c r="O20" s="27">
        <v>86.780052772398236</v>
      </c>
      <c r="P20" s="27">
        <v>87.185954409563919</v>
      </c>
      <c r="Q20" s="27">
        <v>87.412580455639883</v>
      </c>
      <c r="R20" s="27">
        <v>88.49571341858065</v>
      </c>
      <c r="S20" s="27">
        <v>89.93139047583864</v>
      </c>
      <c r="T20" s="27">
        <v>89.500801644257493</v>
      </c>
    </row>
    <row r="21" spans="1:20" x14ac:dyDescent="0.35">
      <c r="A21" s="28"/>
      <c r="B21" s="29" t="s">
        <v>63</v>
      </c>
      <c r="C21" s="30">
        <v>29118.278899999998</v>
      </c>
      <c r="D21" s="30">
        <v>30319.006828999904</v>
      </c>
      <c r="E21" s="30">
        <v>31114.731532999926</v>
      </c>
      <c r="F21" s="30">
        <v>31858.828346999904</v>
      </c>
      <c r="G21" s="30">
        <v>32374.56648999987</v>
      </c>
      <c r="H21" s="30">
        <v>32170.864944999892</v>
      </c>
      <c r="I21" s="30">
        <v>31566.681202999967</v>
      </c>
      <c r="J21" s="30">
        <v>31545.297708999857</v>
      </c>
      <c r="K21" s="30">
        <v>33463.505291999863</v>
      </c>
      <c r="L21" s="30">
        <v>88.465599523964215</v>
      </c>
      <c r="M21" s="30">
        <v>89.008088178733885</v>
      </c>
      <c r="N21" s="30">
        <v>89.345170696564551</v>
      </c>
      <c r="O21" s="30">
        <v>89.431108460562101</v>
      </c>
      <c r="P21" s="30">
        <v>89.863869967968299</v>
      </c>
      <c r="Q21" s="30">
        <v>90.01380612376974</v>
      </c>
      <c r="R21" s="30">
        <v>90.989942259756504</v>
      </c>
      <c r="S21" s="30">
        <v>91.921793228125665</v>
      </c>
      <c r="T21" s="30">
        <v>91.779043264976451</v>
      </c>
    </row>
    <row r="22" spans="1:20" x14ac:dyDescent="0.35">
      <c r="A22" s="25"/>
      <c r="B22" s="26" t="s">
        <v>64</v>
      </c>
      <c r="C22" s="27">
        <v>19703.966653999963</v>
      </c>
      <c r="D22" s="27">
        <v>20627.796481999925</v>
      </c>
      <c r="E22" s="27">
        <v>21750.394510999977</v>
      </c>
      <c r="F22" s="27">
        <v>22561.207946999901</v>
      </c>
      <c r="G22" s="27">
        <v>23218.817608999892</v>
      </c>
      <c r="H22" s="27">
        <v>24575.857509999885</v>
      </c>
      <c r="I22" s="27">
        <v>24901.197458999908</v>
      </c>
      <c r="J22" s="27">
        <v>25715.425491999871</v>
      </c>
      <c r="K22" s="27">
        <v>27390.391475999713</v>
      </c>
      <c r="L22" s="27">
        <v>85.062517077282024</v>
      </c>
      <c r="M22" s="27">
        <v>85.952863080143757</v>
      </c>
      <c r="N22" s="27">
        <v>85.970003856700188</v>
      </c>
      <c r="O22" s="27">
        <v>86.054124608767111</v>
      </c>
      <c r="P22" s="27">
        <v>86.753305038279336</v>
      </c>
      <c r="Q22" s="27">
        <v>86.616394394179949</v>
      </c>
      <c r="R22" s="27">
        <v>87.275488266762963</v>
      </c>
      <c r="S22" s="27">
        <v>87.881901884045149</v>
      </c>
      <c r="T22" s="27">
        <v>87.634800769343855</v>
      </c>
    </row>
    <row r="23" spans="1:20" x14ac:dyDescent="0.35">
      <c r="A23" s="28"/>
      <c r="B23" s="29" t="s">
        <v>65</v>
      </c>
      <c r="C23" s="30">
        <v>5458.9756949999683</v>
      </c>
      <c r="D23" s="30">
        <v>5586.0840219999545</v>
      </c>
      <c r="E23" s="30">
        <v>5893.8273409999629</v>
      </c>
      <c r="F23" s="30">
        <v>6150.3239359999579</v>
      </c>
      <c r="G23" s="30">
        <v>6334.6754139999448</v>
      </c>
      <c r="H23" s="30">
        <v>6768.9271009999429</v>
      </c>
      <c r="I23" s="30">
        <v>7149.7338259999333</v>
      </c>
      <c r="J23" s="30">
        <v>7755.0453679999273</v>
      </c>
      <c r="K23" s="30">
        <v>8929.5133689999311</v>
      </c>
      <c r="L23" s="30">
        <v>79.267465334538443</v>
      </c>
      <c r="M23" s="30">
        <v>79.304094171772419</v>
      </c>
      <c r="N23" s="30">
        <v>79.102616973902855</v>
      </c>
      <c r="O23" s="30">
        <v>78.969011234638913</v>
      </c>
      <c r="P23" s="30">
        <v>80.142543511619309</v>
      </c>
      <c r="Q23" s="30">
        <v>80.471689511612084</v>
      </c>
      <c r="R23" s="30">
        <v>80.776946487837378</v>
      </c>
      <c r="S23" s="30">
        <v>81.429160419523214</v>
      </c>
      <c r="T23" s="30">
        <v>81.751692747951566</v>
      </c>
    </row>
    <row r="24" spans="1:20" x14ac:dyDescent="0.35">
      <c r="A24" s="25"/>
      <c r="B24" s="26" t="s">
        <v>66</v>
      </c>
      <c r="C24" s="27">
        <v>5442.4657889999835</v>
      </c>
      <c r="D24" s="27">
        <v>5606.3757679999717</v>
      </c>
      <c r="E24" s="27">
        <v>5505.6591429999717</v>
      </c>
      <c r="F24" s="27">
        <v>5779.1923689999649</v>
      </c>
      <c r="G24" s="27">
        <v>5880.4689109999636</v>
      </c>
      <c r="H24" s="27">
        <v>6203.753937999968</v>
      </c>
      <c r="I24" s="27">
        <v>6503.3738489999541</v>
      </c>
      <c r="J24" s="27">
        <v>7258.9271689999478</v>
      </c>
      <c r="K24" s="27">
        <v>8549.8602279999432</v>
      </c>
      <c r="L24" s="27">
        <v>75.874217559036907</v>
      </c>
      <c r="M24" s="27">
        <v>75.218914580409532</v>
      </c>
      <c r="N24" s="27">
        <v>75.323557554320445</v>
      </c>
      <c r="O24" s="27">
        <v>74.458904611017516</v>
      </c>
      <c r="P24" s="27">
        <v>74.867527288808617</v>
      </c>
      <c r="Q24" s="27">
        <v>75.176418126748629</v>
      </c>
      <c r="R24" s="27">
        <v>75.410473299777806</v>
      </c>
      <c r="S24" s="27">
        <v>76.563334185036766</v>
      </c>
      <c r="T24" s="27">
        <v>76.681818865792238</v>
      </c>
    </row>
    <row r="25" spans="1:20" x14ac:dyDescent="0.35">
      <c r="A25" s="28" t="s">
        <v>44</v>
      </c>
      <c r="B25" s="29"/>
      <c r="C25" s="30">
        <v>84833.462879999803</v>
      </c>
      <c r="D25" s="30">
        <v>77169.49649899987</v>
      </c>
      <c r="E25" s="30">
        <v>72389.650894999882</v>
      </c>
      <c r="F25" s="30">
        <v>68309.912378999899</v>
      </c>
      <c r="G25" s="30">
        <v>66174.919827999955</v>
      </c>
      <c r="H25" s="30">
        <v>66344.737968999936</v>
      </c>
      <c r="I25" s="30">
        <v>67525.920706999997</v>
      </c>
      <c r="J25" s="30">
        <v>73969.750674999828</v>
      </c>
      <c r="K25" s="30">
        <v>79229.865017999837</v>
      </c>
      <c r="L25" s="30">
        <v>65.142654942715211</v>
      </c>
      <c r="M25" s="30">
        <v>64.751711838028413</v>
      </c>
      <c r="N25" s="30">
        <v>64.726588797240751</v>
      </c>
      <c r="O25" s="30">
        <v>64.811018574092103</v>
      </c>
      <c r="P25" s="30">
        <v>64.353469225580668</v>
      </c>
      <c r="Q25" s="30">
        <v>63.156910328211765</v>
      </c>
      <c r="R25" s="30">
        <v>63.218328437839297</v>
      </c>
      <c r="S25" s="30">
        <v>62.891679245486124</v>
      </c>
      <c r="T25" s="30">
        <v>62.906948015787158</v>
      </c>
    </row>
    <row r="26" spans="1:20" x14ac:dyDescent="0.35">
      <c r="A26" s="25"/>
      <c r="B26" s="26" t="s">
        <v>62</v>
      </c>
      <c r="C26" s="27">
        <v>17308.950996999993</v>
      </c>
      <c r="D26" s="27">
        <v>15522.816536999979</v>
      </c>
      <c r="E26" s="27">
        <v>14079.663396999998</v>
      </c>
      <c r="F26" s="27">
        <v>12821.106848999982</v>
      </c>
      <c r="G26" s="27">
        <v>11751.175624999976</v>
      </c>
      <c r="H26" s="27">
        <v>11510.39060199999</v>
      </c>
      <c r="I26" s="27">
        <v>11155.26714799999</v>
      </c>
      <c r="J26" s="27">
        <v>12123.996743999995</v>
      </c>
      <c r="K26" s="27">
        <v>12267.563404000002</v>
      </c>
      <c r="L26" s="27">
        <v>70.466344275202701</v>
      </c>
      <c r="M26" s="27">
        <v>71.473874002596204</v>
      </c>
      <c r="N26" s="27">
        <v>72.743500403285765</v>
      </c>
      <c r="O26" s="27">
        <v>73.915212195987479</v>
      </c>
      <c r="P26" s="27">
        <v>74.375693226141593</v>
      </c>
      <c r="Q26" s="27">
        <v>74.767966592618507</v>
      </c>
      <c r="R26" s="27">
        <v>75.364294030578478</v>
      </c>
      <c r="S26" s="27">
        <v>75.382745967579268</v>
      </c>
      <c r="T26" s="27">
        <v>74.016830951821916</v>
      </c>
    </row>
    <row r="27" spans="1:20" x14ac:dyDescent="0.35">
      <c r="A27" s="28"/>
      <c r="B27" s="29" t="s">
        <v>63</v>
      </c>
      <c r="C27" s="30">
        <v>23359.297060999899</v>
      </c>
      <c r="D27" s="30">
        <v>20908.899330999946</v>
      </c>
      <c r="E27" s="30">
        <v>19031.659752999924</v>
      </c>
      <c r="F27" s="30">
        <v>17642.909704999976</v>
      </c>
      <c r="G27" s="30">
        <v>16801.271772999989</v>
      </c>
      <c r="H27" s="30">
        <v>16041.410155999982</v>
      </c>
      <c r="I27" s="30">
        <v>15869.369981000031</v>
      </c>
      <c r="J27" s="30">
        <v>16659.089290999964</v>
      </c>
      <c r="K27" s="30">
        <v>16390.982420000022</v>
      </c>
      <c r="L27" s="30">
        <v>70.701592418804353</v>
      </c>
      <c r="M27" s="30">
        <v>70.619722410465528</v>
      </c>
      <c r="N27" s="30">
        <v>70.664304503725504</v>
      </c>
      <c r="O27" s="30">
        <v>71.148326494105888</v>
      </c>
      <c r="P27" s="30">
        <v>71.386590027368413</v>
      </c>
      <c r="Q27" s="30">
        <v>70.649721916152799</v>
      </c>
      <c r="R27" s="30">
        <v>71.25687207609252</v>
      </c>
      <c r="S27" s="30">
        <v>71.374639947431803</v>
      </c>
      <c r="T27" s="30">
        <v>70.999801609031493</v>
      </c>
    </row>
    <row r="28" spans="1:20" x14ac:dyDescent="0.35">
      <c r="A28" s="25"/>
      <c r="B28" s="26" t="s">
        <v>64</v>
      </c>
      <c r="C28" s="27">
        <v>18292.221071999975</v>
      </c>
      <c r="D28" s="27">
        <v>17390.744806999974</v>
      </c>
      <c r="E28" s="27">
        <v>16784.713320999974</v>
      </c>
      <c r="F28" s="27">
        <v>15905.39497799998</v>
      </c>
      <c r="G28" s="27">
        <v>15529.906921000013</v>
      </c>
      <c r="H28" s="27">
        <v>15854.321717999977</v>
      </c>
      <c r="I28" s="27">
        <v>16036.811587999993</v>
      </c>
      <c r="J28" s="27">
        <v>17567.295863999952</v>
      </c>
      <c r="K28" s="27">
        <v>18982.593582999925</v>
      </c>
      <c r="L28" s="27">
        <v>61.615927460518996</v>
      </c>
      <c r="M28" s="27">
        <v>60.872445568755296</v>
      </c>
      <c r="N28" s="27">
        <v>60.615363547781939</v>
      </c>
      <c r="O28" s="27">
        <v>60.266207450806107</v>
      </c>
      <c r="P28" s="27">
        <v>60.343010302519353</v>
      </c>
      <c r="Q28" s="27">
        <v>58.64075107518466</v>
      </c>
      <c r="R28" s="27">
        <v>59.189997221215641</v>
      </c>
      <c r="S28" s="27">
        <v>58.631818349912791</v>
      </c>
      <c r="T28" s="27">
        <v>59.19425578404276</v>
      </c>
    </row>
    <row r="29" spans="1:20" x14ac:dyDescent="0.35">
      <c r="A29" s="28"/>
      <c r="B29" s="29" t="s">
        <v>65</v>
      </c>
      <c r="C29" s="30">
        <v>8001.0357239999812</v>
      </c>
      <c r="D29" s="30">
        <v>7444.3941759999907</v>
      </c>
      <c r="E29" s="30">
        <v>7344.8325939999822</v>
      </c>
      <c r="F29" s="30">
        <v>6806.8759549999768</v>
      </c>
      <c r="G29" s="30">
        <v>6843.8476549999787</v>
      </c>
      <c r="H29" s="30">
        <v>7300.7691759999752</v>
      </c>
      <c r="I29" s="30">
        <v>7883.2707169999785</v>
      </c>
      <c r="J29" s="30">
        <v>8826.8702639999883</v>
      </c>
      <c r="K29" s="30">
        <v>10135.704904999999</v>
      </c>
      <c r="L29" s="30">
        <v>56.319750201903254</v>
      </c>
      <c r="M29" s="30">
        <v>55.476732814217911</v>
      </c>
      <c r="N29" s="30">
        <v>55.644562999691651</v>
      </c>
      <c r="O29" s="30">
        <v>55.662074031784584</v>
      </c>
      <c r="P29" s="30">
        <v>54.46103110238478</v>
      </c>
      <c r="Q29" s="30">
        <v>52.833953615037977</v>
      </c>
      <c r="R29" s="30">
        <v>53.087630970593914</v>
      </c>
      <c r="S29" s="30">
        <v>53.634941095251655</v>
      </c>
      <c r="T29" s="30">
        <v>54.880396105815962</v>
      </c>
    </row>
    <row r="30" spans="1:20" x14ac:dyDescent="0.35">
      <c r="A30" s="25"/>
      <c r="B30" s="26" t="s">
        <v>66</v>
      </c>
      <c r="C30" s="27">
        <v>17871.958025999946</v>
      </c>
      <c r="D30" s="27">
        <v>15902.641647999979</v>
      </c>
      <c r="E30" s="27">
        <v>15148.781829999993</v>
      </c>
      <c r="F30" s="27">
        <v>15133.624891999978</v>
      </c>
      <c r="G30" s="27">
        <v>15248.717853999995</v>
      </c>
      <c r="H30" s="27">
        <v>15637.84631700001</v>
      </c>
      <c r="I30" s="27">
        <v>16581.20127300001</v>
      </c>
      <c r="J30" s="27">
        <v>18792.498511999933</v>
      </c>
      <c r="K30" s="27">
        <v>21453.020705999887</v>
      </c>
      <c r="L30" s="27">
        <v>60.280496318873531</v>
      </c>
      <c r="M30" s="27">
        <v>59.058909045005905</v>
      </c>
      <c r="N30" s="27">
        <v>58.774406857020232</v>
      </c>
      <c r="O30" s="27">
        <v>58.601558207420069</v>
      </c>
      <c r="P30" s="27">
        <v>57.405088636208049</v>
      </c>
      <c r="Q30" s="27">
        <v>56.322408393710077</v>
      </c>
      <c r="R30" s="27">
        <v>56.066042382846703</v>
      </c>
      <c r="S30" s="27">
        <v>55.643159919832875</v>
      </c>
      <c r="T30" s="27">
        <v>57.448055927342132</v>
      </c>
    </row>
    <row r="31" spans="1:20" s="18" customFormat="1" x14ac:dyDescent="0.35">
      <c r="A31" s="31" t="s">
        <v>45</v>
      </c>
      <c r="B31" s="32"/>
      <c r="C31" s="33">
        <v>173590.4652499994</v>
      </c>
      <c r="D31" s="33">
        <v>170708.29669199846</v>
      </c>
      <c r="E31" s="33">
        <v>170007.70195299856</v>
      </c>
      <c r="F31" s="33">
        <v>169894.26126499841</v>
      </c>
      <c r="G31" s="33">
        <v>170318.11327999984</v>
      </c>
      <c r="H31" s="33">
        <v>173537.87785999972</v>
      </c>
      <c r="I31" s="33">
        <v>175814.51649999997</v>
      </c>
      <c r="J31" s="33">
        <v>183149.42208100006</v>
      </c>
      <c r="K31" s="33">
        <v>197364.16225999998</v>
      </c>
      <c r="L31" s="33">
        <v>83.654888412490465</v>
      </c>
      <c r="M31" s="33">
        <v>84.462024475037666</v>
      </c>
      <c r="N31" s="33">
        <v>85.077160233337494</v>
      </c>
      <c r="O31" s="33">
        <v>85.476745311041199</v>
      </c>
      <c r="P31" s="33">
        <v>85.517686401389554</v>
      </c>
      <c r="Q31" s="33">
        <v>84.968522041336314</v>
      </c>
      <c r="R31" s="33">
        <v>85.480992312064387</v>
      </c>
      <c r="S31" s="33">
        <v>85.464533032275043</v>
      </c>
      <c r="T31" s="33">
        <v>85.166437044439476</v>
      </c>
    </row>
    <row r="32" spans="1:20" x14ac:dyDescent="0.35">
      <c r="A32" s="25"/>
      <c r="B32" s="26" t="s">
        <v>62</v>
      </c>
      <c r="C32" s="27">
        <v>44249.997014999863</v>
      </c>
      <c r="D32" s="27">
        <v>43225.398513999746</v>
      </c>
      <c r="E32" s="27">
        <v>41728.813707999885</v>
      </c>
      <c r="F32" s="27">
        <v>39829.90933299961</v>
      </c>
      <c r="G32" s="27">
        <v>37443.518464999965</v>
      </c>
      <c r="H32" s="27">
        <v>36710.993715999961</v>
      </c>
      <c r="I32" s="27">
        <v>36533.455227999752</v>
      </c>
      <c r="J32" s="27">
        <v>38385.422993999717</v>
      </c>
      <c r="K32" s="27">
        <v>42284.991077999744</v>
      </c>
      <c r="L32" s="27">
        <v>86.233365515491471</v>
      </c>
      <c r="M32" s="27">
        <v>87.136655673250374</v>
      </c>
      <c r="N32" s="27">
        <v>88.020466921384184</v>
      </c>
      <c r="O32" s="27">
        <v>88.37160462907157</v>
      </c>
      <c r="P32" s="27">
        <v>88.331642847074022</v>
      </c>
      <c r="Q32" s="27">
        <v>88.07706282761778</v>
      </c>
      <c r="R32" s="27">
        <v>89.011806111053858</v>
      </c>
      <c r="S32" s="27">
        <v>89.937213939978079</v>
      </c>
      <c r="T32" s="27">
        <v>89.241030220191362</v>
      </c>
    </row>
    <row r="33" spans="1:20" x14ac:dyDescent="0.35">
      <c r="A33" s="28"/>
      <c r="B33" s="29" t="s">
        <v>63</v>
      </c>
      <c r="C33" s="30">
        <v>53990.087821999594</v>
      </c>
      <c r="D33" s="30">
        <v>53830.161646999237</v>
      </c>
      <c r="E33" s="30">
        <v>54170.374549998982</v>
      </c>
      <c r="F33" s="30">
        <v>54239.7396079994</v>
      </c>
      <c r="G33" s="30">
        <v>54552.811300999419</v>
      </c>
      <c r="H33" s="30">
        <v>53537.636339999837</v>
      </c>
      <c r="I33" s="30">
        <v>52558.531473999064</v>
      </c>
      <c r="J33" s="30">
        <v>51815.219477999461</v>
      </c>
      <c r="K33" s="30">
        <v>54110.240414999294</v>
      </c>
      <c r="L33" s="30">
        <v>87.647199530211111</v>
      </c>
      <c r="M33" s="30">
        <v>88.610607647805537</v>
      </c>
      <c r="N33" s="30">
        <v>89.294638262502204</v>
      </c>
      <c r="O33" s="30">
        <v>89.744051781333098</v>
      </c>
      <c r="P33" s="30">
        <v>89.878264438706637</v>
      </c>
      <c r="Q33" s="30">
        <v>89.61662289651666</v>
      </c>
      <c r="R33" s="30">
        <v>90.272936988992896</v>
      </c>
      <c r="S33" s="30">
        <v>90.422171590765885</v>
      </c>
      <c r="T33" s="30">
        <v>90.327279935054136</v>
      </c>
    </row>
    <row r="34" spans="1:20" x14ac:dyDescent="0.35">
      <c r="A34" s="25"/>
      <c r="B34" s="26" t="s">
        <v>64</v>
      </c>
      <c r="C34" s="27">
        <v>35877.918510999982</v>
      </c>
      <c r="D34" s="27">
        <v>36245.642980999633</v>
      </c>
      <c r="E34" s="27">
        <v>36967.530698999712</v>
      </c>
      <c r="F34" s="27">
        <v>37778.763826999428</v>
      </c>
      <c r="G34" s="27">
        <v>39116.59705399994</v>
      </c>
      <c r="H34" s="27">
        <v>41402.996591999952</v>
      </c>
      <c r="I34" s="27">
        <v>42305.867787999508</v>
      </c>
      <c r="J34" s="27">
        <v>44459.993820999589</v>
      </c>
      <c r="K34" s="27">
        <v>46604.909907999579</v>
      </c>
      <c r="L34" s="27">
        <v>82.839941390362469</v>
      </c>
      <c r="M34" s="27">
        <v>83.464298543262956</v>
      </c>
      <c r="N34" s="27">
        <v>83.860880292499516</v>
      </c>
      <c r="O34" s="27">
        <v>84.33929128143123</v>
      </c>
      <c r="P34" s="27">
        <v>84.91405396892543</v>
      </c>
      <c r="Q34" s="27">
        <v>84.348234526858576</v>
      </c>
      <c r="R34" s="27">
        <v>85.106673256267769</v>
      </c>
      <c r="S34" s="27">
        <v>85.085309470637668</v>
      </c>
      <c r="T34" s="27">
        <v>84.720537123290839</v>
      </c>
    </row>
    <row r="35" spans="1:20" x14ac:dyDescent="0.35">
      <c r="A35" s="28"/>
      <c r="B35" s="29" t="s">
        <v>65</v>
      </c>
      <c r="C35" s="30">
        <v>13749.617681999991</v>
      </c>
      <c r="D35" s="30">
        <v>13535.957628999991</v>
      </c>
      <c r="E35" s="30">
        <v>13711.56581700001</v>
      </c>
      <c r="F35" s="30">
        <v>13812.207270000041</v>
      </c>
      <c r="G35" s="30">
        <v>14379.840400999972</v>
      </c>
      <c r="H35" s="30">
        <v>15871.986817000026</v>
      </c>
      <c r="I35" s="30">
        <v>17176.233110999972</v>
      </c>
      <c r="J35" s="30">
        <v>18688.280971000037</v>
      </c>
      <c r="K35" s="30">
        <v>21091.185380999967</v>
      </c>
      <c r="L35" s="30">
        <v>77.527561710038967</v>
      </c>
      <c r="M35" s="30">
        <v>78.197508863073608</v>
      </c>
      <c r="N35" s="30">
        <v>78.648651879473832</v>
      </c>
      <c r="O35" s="30">
        <v>79.589620387311911</v>
      </c>
      <c r="P35" s="30">
        <v>79.780428804348333</v>
      </c>
      <c r="Q35" s="30">
        <v>79.220359397565019</v>
      </c>
      <c r="R35" s="30">
        <v>79.775757067375835</v>
      </c>
      <c r="S35" s="30">
        <v>79.976581882937907</v>
      </c>
      <c r="T35" s="30">
        <v>79.941887390555735</v>
      </c>
    </row>
    <row r="36" spans="1:20" x14ac:dyDescent="0.35">
      <c r="A36" s="25"/>
      <c r="B36" s="26" t="s">
        <v>66</v>
      </c>
      <c r="C36" s="27">
        <v>25722.844220000003</v>
      </c>
      <c r="D36" s="27">
        <v>23871.135920999859</v>
      </c>
      <c r="E36" s="27">
        <v>23429.417178999956</v>
      </c>
      <c r="F36" s="27">
        <v>24233.641226999935</v>
      </c>
      <c r="G36" s="27">
        <v>24825.346058999916</v>
      </c>
      <c r="H36" s="27">
        <v>26014.264394999955</v>
      </c>
      <c r="I36" s="27">
        <v>27240.42889899993</v>
      </c>
      <c r="J36" s="27">
        <v>29800.504816999819</v>
      </c>
      <c r="K36" s="27">
        <v>33272.835477999848</v>
      </c>
      <c r="L36" s="27">
        <v>75.251625239153157</v>
      </c>
      <c r="M36" s="27">
        <v>75.330851700836448</v>
      </c>
      <c r="N36" s="27">
        <v>75.765136897470569</v>
      </c>
      <c r="O36" s="27">
        <v>76.29637587990527</v>
      </c>
      <c r="P36" s="27">
        <v>75.965621137570324</v>
      </c>
      <c r="Q36" s="27">
        <v>75.510271473894662</v>
      </c>
      <c r="R36" s="27">
        <v>75.678648121493879</v>
      </c>
      <c r="S36" s="27">
        <v>75.090674259833861</v>
      </c>
      <c r="T36" s="27">
        <v>75.53168514856138</v>
      </c>
    </row>
    <row r="37" spans="1:20" x14ac:dyDescent="0.35">
      <c r="A37" s="28" t="s">
        <v>42</v>
      </c>
      <c r="B37" s="29"/>
      <c r="C37" s="30">
        <v>77233.407539999956</v>
      </c>
      <c r="D37" s="30">
        <v>77647.683051999862</v>
      </c>
      <c r="E37" s="30">
        <v>79361.754358000107</v>
      </c>
      <c r="F37" s="30">
        <v>81400.496850000156</v>
      </c>
      <c r="G37" s="30">
        <v>82919.366048999887</v>
      </c>
      <c r="H37" s="30">
        <v>84829.680525999836</v>
      </c>
      <c r="I37" s="30">
        <v>86079.534728999861</v>
      </c>
      <c r="J37" s="30">
        <v>87329.724022000024</v>
      </c>
      <c r="K37" s="30">
        <v>92250.645702999987</v>
      </c>
      <c r="L37" s="30">
        <v>92.271670083773529</v>
      </c>
      <c r="M37" s="30">
        <v>92.615143822006331</v>
      </c>
      <c r="N37" s="30">
        <v>92.749249637721107</v>
      </c>
      <c r="O37" s="30">
        <v>92.826994826505029</v>
      </c>
      <c r="P37" s="30">
        <v>92.67402215902176</v>
      </c>
      <c r="Q37" s="30">
        <v>92.323407539364396</v>
      </c>
      <c r="R37" s="30">
        <v>93.011674515215773</v>
      </c>
      <c r="S37" s="30">
        <v>93.426834425571698</v>
      </c>
      <c r="T37" s="30">
        <v>92.865507169963081</v>
      </c>
    </row>
    <row r="38" spans="1:20" x14ac:dyDescent="0.35">
      <c r="A38" s="25"/>
      <c r="B38" s="26" t="s">
        <v>62</v>
      </c>
      <c r="C38" s="27">
        <v>21119.490151999977</v>
      </c>
      <c r="D38" s="27">
        <v>21066.154613999977</v>
      </c>
      <c r="E38" s="27">
        <v>20841.052848000021</v>
      </c>
      <c r="F38" s="27">
        <v>20194.968337000078</v>
      </c>
      <c r="G38" s="27">
        <v>19189.063895000021</v>
      </c>
      <c r="H38" s="27">
        <v>18808.729123999998</v>
      </c>
      <c r="I38" s="27">
        <v>18937.14746199999</v>
      </c>
      <c r="J38" s="27">
        <v>19597.932302000016</v>
      </c>
      <c r="K38" s="27">
        <v>21915.284305999983</v>
      </c>
      <c r="L38" s="27">
        <v>91.378452767334323</v>
      </c>
      <c r="M38" s="27">
        <v>91.671911748619308</v>
      </c>
      <c r="N38" s="27">
        <v>92.001014246958974</v>
      </c>
      <c r="O38" s="27">
        <v>91.708891826506047</v>
      </c>
      <c r="P38" s="27">
        <v>91.494371113238046</v>
      </c>
      <c r="Q38" s="27">
        <v>91.306665219264502</v>
      </c>
      <c r="R38" s="27">
        <v>92.122190181608659</v>
      </c>
      <c r="S38" s="27">
        <v>93.053200981752909</v>
      </c>
      <c r="T38" s="27">
        <v>92.027051615196626</v>
      </c>
    </row>
    <row r="39" spans="1:20" x14ac:dyDescent="0.35">
      <c r="A39" s="28"/>
      <c r="B39" s="29" t="s">
        <v>63</v>
      </c>
      <c r="C39" s="30">
        <v>24717.221513999964</v>
      </c>
      <c r="D39" s="30">
        <v>25261.08183799978</v>
      </c>
      <c r="E39" s="30">
        <v>26209.791290999994</v>
      </c>
      <c r="F39" s="30">
        <v>26851.566190999998</v>
      </c>
      <c r="G39" s="30">
        <v>27249.066235999919</v>
      </c>
      <c r="H39" s="30">
        <v>26769.661174999914</v>
      </c>
      <c r="I39" s="30">
        <v>26057.233362999843</v>
      </c>
      <c r="J39" s="30">
        <v>24778.308374000007</v>
      </c>
      <c r="K39" s="30">
        <v>25850.30995999993</v>
      </c>
      <c r="L39" s="30">
        <v>94.003628145537505</v>
      </c>
      <c r="M39" s="30">
        <v>94.369130689355075</v>
      </c>
      <c r="N39" s="30">
        <v>94.362960487980047</v>
      </c>
      <c r="O39" s="30">
        <v>94.479293384416451</v>
      </c>
      <c r="P39" s="30">
        <v>94.26003119073944</v>
      </c>
      <c r="Q39" s="30">
        <v>94.052012221270999</v>
      </c>
      <c r="R39" s="30">
        <v>94.640451615479776</v>
      </c>
      <c r="S39" s="30">
        <v>95.121001176340499</v>
      </c>
      <c r="T39" s="30">
        <v>94.514411514009879</v>
      </c>
    </row>
    <row r="40" spans="1:20" x14ac:dyDescent="0.35">
      <c r="A40" s="25"/>
      <c r="B40" s="26" t="s">
        <v>64</v>
      </c>
      <c r="C40" s="27">
        <v>15583.711231000043</v>
      </c>
      <c r="D40" s="27">
        <v>15731.52235500007</v>
      </c>
      <c r="E40" s="27">
        <v>16217.725025000074</v>
      </c>
      <c r="F40" s="27">
        <v>17284.101353000067</v>
      </c>
      <c r="G40" s="27">
        <v>18401.92630099997</v>
      </c>
      <c r="H40" s="27">
        <v>19668.484403999944</v>
      </c>
      <c r="I40" s="27">
        <v>20254.005582000027</v>
      </c>
      <c r="J40" s="27">
        <v>20840.945499999991</v>
      </c>
      <c r="K40" s="27">
        <v>20782.437285000069</v>
      </c>
      <c r="L40" s="27">
        <v>92.937361231061686</v>
      </c>
      <c r="M40" s="27">
        <v>93.314681622586818</v>
      </c>
      <c r="N40" s="27">
        <v>93.544295782722486</v>
      </c>
      <c r="O40" s="27">
        <v>93.476174066784168</v>
      </c>
      <c r="P40" s="27">
        <v>93.390114267592011</v>
      </c>
      <c r="Q40" s="27">
        <v>92.739902875091005</v>
      </c>
      <c r="R40" s="27">
        <v>93.51515641313371</v>
      </c>
      <c r="S40" s="27">
        <v>93.966562121336651</v>
      </c>
      <c r="T40" s="27">
        <v>93.490718790505511</v>
      </c>
    </row>
    <row r="41" spans="1:20" x14ac:dyDescent="0.35">
      <c r="A41" s="28"/>
      <c r="B41" s="29" t="s">
        <v>65</v>
      </c>
      <c r="C41" s="30">
        <v>5999.5436819999804</v>
      </c>
      <c r="D41" s="30">
        <v>6070.748490000019</v>
      </c>
      <c r="E41" s="30">
        <v>6294.7583140000006</v>
      </c>
      <c r="F41" s="30">
        <v>6538.0931259999952</v>
      </c>
      <c r="G41" s="30">
        <v>7048.7664249999898</v>
      </c>
      <c r="H41" s="30">
        <v>7871.1062159999774</v>
      </c>
      <c r="I41" s="30">
        <v>8615.5075470000229</v>
      </c>
      <c r="J41" s="30">
        <v>9201.3456140000108</v>
      </c>
      <c r="K41" s="30">
        <v>9934.4354710000116</v>
      </c>
      <c r="L41" s="30">
        <v>91.119652144895085</v>
      </c>
      <c r="M41" s="30">
        <v>91.636970451790461</v>
      </c>
      <c r="N41" s="30">
        <v>91.830610670551948</v>
      </c>
      <c r="O41" s="30">
        <v>92.053190698361945</v>
      </c>
      <c r="P41" s="30">
        <v>91.779439738101658</v>
      </c>
      <c r="Q41" s="30">
        <v>91.40593629246618</v>
      </c>
      <c r="R41" s="30">
        <v>92.713748509850532</v>
      </c>
      <c r="S41" s="30">
        <v>92.965207034003328</v>
      </c>
      <c r="T41" s="30">
        <v>92.538742573451984</v>
      </c>
    </row>
    <row r="42" spans="1:20" x14ac:dyDescent="0.35">
      <c r="A42" s="25"/>
      <c r="B42" s="26" t="s">
        <v>66</v>
      </c>
      <c r="C42" s="27">
        <v>9813.4409609999802</v>
      </c>
      <c r="D42" s="27">
        <v>9518.1757550000184</v>
      </c>
      <c r="E42" s="27">
        <v>9798.4268800000173</v>
      </c>
      <c r="F42" s="27">
        <v>10531.767843000025</v>
      </c>
      <c r="G42" s="27">
        <v>11030.543191999986</v>
      </c>
      <c r="H42" s="27">
        <v>11711.699607000002</v>
      </c>
      <c r="I42" s="27">
        <v>12215.640774999982</v>
      </c>
      <c r="J42" s="27">
        <v>12911.192232000001</v>
      </c>
      <c r="K42" s="27">
        <v>13768.178680999983</v>
      </c>
      <c r="L42" s="27">
        <v>89.478842010726837</v>
      </c>
      <c r="M42" s="27">
        <v>89.515402453359741</v>
      </c>
      <c r="N42" s="27">
        <v>89.298467061349285</v>
      </c>
      <c r="O42" s="27">
        <v>90.173306845212167</v>
      </c>
      <c r="P42" s="27">
        <v>90.185238328467335</v>
      </c>
      <c r="Q42" s="27">
        <v>89.922317170183518</v>
      </c>
      <c r="R42" s="27">
        <v>90.291565841225491</v>
      </c>
      <c r="S42" s="27">
        <v>90.200410032003589</v>
      </c>
      <c r="T42" s="27">
        <v>90.396270184406461</v>
      </c>
    </row>
    <row r="43" spans="1:20" x14ac:dyDescent="0.35">
      <c r="A43" s="28" t="s">
        <v>43</v>
      </c>
      <c r="B43" s="29"/>
      <c r="C43" s="30">
        <v>45518.916295000003</v>
      </c>
      <c r="D43" s="30">
        <v>47177.769462000011</v>
      </c>
      <c r="E43" s="30">
        <v>47774.94455100011</v>
      </c>
      <c r="F43" s="30">
        <v>47993.406385000046</v>
      </c>
      <c r="G43" s="30">
        <v>47821.951047999981</v>
      </c>
      <c r="H43" s="30">
        <v>48539.071095999956</v>
      </c>
      <c r="I43" s="30">
        <v>48743.325875000068</v>
      </c>
      <c r="J43" s="30">
        <v>50469.948742000044</v>
      </c>
      <c r="K43" s="30">
        <v>56030.833624000021</v>
      </c>
      <c r="L43" s="30">
        <v>87.89718631982052</v>
      </c>
      <c r="M43" s="30">
        <v>88.477745223194546</v>
      </c>
      <c r="N43" s="30">
        <v>88.861746254023828</v>
      </c>
      <c r="O43" s="30">
        <v>88.772555528711408</v>
      </c>
      <c r="P43" s="30">
        <v>89.175547488159225</v>
      </c>
      <c r="Q43" s="30">
        <v>88.846443410390748</v>
      </c>
      <c r="R43" s="30">
        <v>89.54097656739458</v>
      </c>
      <c r="S43" s="30">
        <v>90.443391505259925</v>
      </c>
      <c r="T43" s="30">
        <v>90.222457404639528</v>
      </c>
    </row>
    <row r="44" spans="1:20" x14ac:dyDescent="0.35">
      <c r="A44" s="25"/>
      <c r="B44" s="26" t="s">
        <v>62</v>
      </c>
      <c r="C44" s="27">
        <v>12904.72293800001</v>
      </c>
      <c r="D44" s="27">
        <v>13054.69303199999</v>
      </c>
      <c r="E44" s="27">
        <v>12656.393246000011</v>
      </c>
      <c r="F44" s="27">
        <v>12013.096639000012</v>
      </c>
      <c r="G44" s="27">
        <v>11191.323429000011</v>
      </c>
      <c r="H44" s="27">
        <v>10873.276812999999</v>
      </c>
      <c r="I44" s="27">
        <v>10739.775039000004</v>
      </c>
      <c r="J44" s="27">
        <v>11392.428130999986</v>
      </c>
      <c r="K44" s="27">
        <v>12767.397536999983</v>
      </c>
      <c r="L44" s="27">
        <v>88.391333323788629</v>
      </c>
      <c r="M44" s="27">
        <v>89.088664422290449</v>
      </c>
      <c r="N44" s="27">
        <v>89.895397360309587</v>
      </c>
      <c r="O44" s="27">
        <v>90.198128417049475</v>
      </c>
      <c r="P44" s="27">
        <v>90.376353289620425</v>
      </c>
      <c r="Q44" s="27">
        <v>90.147280363465413</v>
      </c>
      <c r="R44" s="27">
        <v>91.118202796992207</v>
      </c>
      <c r="S44" s="27">
        <v>92.766381422677526</v>
      </c>
      <c r="T44" s="27">
        <v>92.226286778573964</v>
      </c>
    </row>
    <row r="45" spans="1:20" x14ac:dyDescent="0.35">
      <c r="A45" s="28"/>
      <c r="B45" s="29" t="s">
        <v>63</v>
      </c>
      <c r="C45" s="30">
        <v>16081.536016000007</v>
      </c>
      <c r="D45" s="30">
        <v>16772.825865000006</v>
      </c>
      <c r="E45" s="30">
        <v>17244.840770000075</v>
      </c>
      <c r="F45" s="30">
        <v>17549.507551000035</v>
      </c>
      <c r="G45" s="30">
        <v>17716.744125999958</v>
      </c>
      <c r="H45" s="30">
        <v>17531.600890999936</v>
      </c>
      <c r="I45" s="30">
        <v>17312.049008000045</v>
      </c>
      <c r="J45" s="30">
        <v>17193.660638000048</v>
      </c>
      <c r="K45" s="30">
        <v>18480.376796000037</v>
      </c>
      <c r="L45" s="30">
        <v>90.943095560572345</v>
      </c>
      <c r="M45" s="30">
        <v>91.386489015078965</v>
      </c>
      <c r="N45" s="30">
        <v>91.897485232441895</v>
      </c>
      <c r="O45" s="30">
        <v>91.949512655795075</v>
      </c>
      <c r="P45" s="30">
        <v>92.316388479638263</v>
      </c>
      <c r="Q45" s="30">
        <v>92.136822532051184</v>
      </c>
      <c r="R45" s="30">
        <v>92.96288378417718</v>
      </c>
      <c r="S45" s="30">
        <v>93.746838864997315</v>
      </c>
      <c r="T45" s="30">
        <v>93.748395164641465</v>
      </c>
    </row>
    <row r="46" spans="1:20" x14ac:dyDescent="0.35">
      <c r="A46" s="25"/>
      <c r="B46" s="26" t="s">
        <v>64</v>
      </c>
      <c r="C46" s="27">
        <v>10025.233349999977</v>
      </c>
      <c r="D46" s="27">
        <v>10682.181516000022</v>
      </c>
      <c r="E46" s="27">
        <v>11282.098124000022</v>
      </c>
      <c r="F46" s="27">
        <v>11619.153207000001</v>
      </c>
      <c r="G46" s="27">
        <v>11966.073118000008</v>
      </c>
      <c r="H46" s="27">
        <v>12715.871286000014</v>
      </c>
      <c r="I46" s="27">
        <v>12915.584740000018</v>
      </c>
      <c r="J46" s="27">
        <v>13396.43789600001</v>
      </c>
      <c r="K46" s="27">
        <v>14654.674206000007</v>
      </c>
      <c r="L46" s="27">
        <v>87.337717679965493</v>
      </c>
      <c r="M46" s="27">
        <v>88.238405727584464</v>
      </c>
      <c r="N46" s="27">
        <v>88.125880700871107</v>
      </c>
      <c r="O46" s="27">
        <v>87.972489485322882</v>
      </c>
      <c r="P46" s="27">
        <v>88.792217479111798</v>
      </c>
      <c r="Q46" s="27">
        <v>88.488208267955457</v>
      </c>
      <c r="R46" s="27">
        <v>89.118651858852147</v>
      </c>
      <c r="S46" s="27">
        <v>89.931393903634827</v>
      </c>
      <c r="T46" s="27">
        <v>89.964310917528195</v>
      </c>
    </row>
    <row r="47" spans="1:20" x14ac:dyDescent="0.35">
      <c r="A47" s="28"/>
      <c r="B47" s="29" t="s">
        <v>65</v>
      </c>
      <c r="C47" s="30">
        <v>2897.4078310000023</v>
      </c>
      <c r="D47" s="30">
        <v>3009.8162249999982</v>
      </c>
      <c r="E47" s="30">
        <v>3056.1912110000012</v>
      </c>
      <c r="F47" s="30">
        <v>3188.0778429999946</v>
      </c>
      <c r="G47" s="30">
        <v>3336.2276970000039</v>
      </c>
      <c r="H47" s="30">
        <v>3590.2927120000018</v>
      </c>
      <c r="I47" s="30">
        <v>3789.7610810000015</v>
      </c>
      <c r="J47" s="30">
        <v>4090.8194010000007</v>
      </c>
      <c r="K47" s="30">
        <v>4874.6308749999998</v>
      </c>
      <c r="L47" s="30">
        <v>82.184495206951809</v>
      </c>
      <c r="M47" s="30">
        <v>82.583225935245537</v>
      </c>
      <c r="N47" s="30">
        <v>82.054311838701793</v>
      </c>
      <c r="O47" s="30">
        <v>82.124092601512729</v>
      </c>
      <c r="P47" s="30">
        <v>82.617812201611969</v>
      </c>
      <c r="Q47" s="30">
        <v>82.622743360468689</v>
      </c>
      <c r="R47" s="30">
        <v>82.808650279451328</v>
      </c>
      <c r="S47" s="30">
        <v>83.754206614139363</v>
      </c>
      <c r="T47" s="30">
        <v>84.193725403319007</v>
      </c>
    </row>
    <row r="48" spans="1:20" x14ac:dyDescent="0.35">
      <c r="A48" s="25"/>
      <c r="B48" s="26" t="s">
        <v>66</v>
      </c>
      <c r="C48" s="27">
        <v>3610.0161600000019</v>
      </c>
      <c r="D48" s="27">
        <v>3658.2528239999979</v>
      </c>
      <c r="E48" s="27">
        <v>3535.4211999999984</v>
      </c>
      <c r="F48" s="27">
        <v>3623.5711450000003</v>
      </c>
      <c r="G48" s="27">
        <v>3611.5826780000034</v>
      </c>
      <c r="H48" s="27">
        <v>3828.029394000007</v>
      </c>
      <c r="I48" s="27">
        <v>3986.156007000001</v>
      </c>
      <c r="J48" s="27">
        <v>4396.6026760000013</v>
      </c>
      <c r="K48" s="27">
        <v>5253.7542099999991</v>
      </c>
      <c r="L48" s="27">
        <v>78.700848068413791</v>
      </c>
      <c r="M48" s="27">
        <v>78.509837113617877</v>
      </c>
      <c r="N48" s="27">
        <v>78.5868173216207</v>
      </c>
      <c r="O48" s="27">
        <v>77.074794125314611</v>
      </c>
      <c r="P48" s="27">
        <v>77.37489578592519</v>
      </c>
      <c r="Q48" s="27">
        <v>77.109387002575943</v>
      </c>
      <c r="R48" s="27">
        <v>78.199021676956676</v>
      </c>
      <c r="S48" s="27">
        <v>79.289402679480361</v>
      </c>
      <c r="T48" s="27">
        <v>79.263922524751976</v>
      </c>
    </row>
    <row r="49" spans="1:20" x14ac:dyDescent="0.35">
      <c r="A49" s="28" t="s">
        <v>44</v>
      </c>
      <c r="B49" s="29"/>
      <c r="C49" s="30">
        <v>50838.141414999984</v>
      </c>
      <c r="D49" s="30">
        <v>45882.844178000028</v>
      </c>
      <c r="E49" s="30">
        <v>42871.003044000005</v>
      </c>
      <c r="F49" s="30">
        <v>40500.358030000025</v>
      </c>
      <c r="G49" s="30">
        <v>39576.796182999977</v>
      </c>
      <c r="H49" s="30">
        <v>40169.126237999953</v>
      </c>
      <c r="I49" s="30">
        <v>40991.65589600004</v>
      </c>
      <c r="J49" s="30">
        <v>45349.749316999987</v>
      </c>
      <c r="K49" s="30">
        <v>49082.682932999975</v>
      </c>
      <c r="L49" s="30">
        <v>66.765832480357901</v>
      </c>
      <c r="M49" s="30">
        <v>66.535420548131498</v>
      </c>
      <c r="N49" s="30">
        <v>66.657277190253083</v>
      </c>
      <c r="O49" s="30">
        <v>66.798117306952406</v>
      </c>
      <c r="P49" s="30">
        <v>66.104167567377218</v>
      </c>
      <c r="Q49" s="30">
        <v>64.750425104690052</v>
      </c>
      <c r="R49" s="30">
        <v>64.839358366100157</v>
      </c>
      <c r="S49" s="30">
        <v>64.590584897198084</v>
      </c>
      <c r="T49" s="30">
        <v>64.924323805634245</v>
      </c>
    </row>
    <row r="50" spans="1:20" x14ac:dyDescent="0.35">
      <c r="A50" s="25"/>
      <c r="B50" s="26" t="s">
        <v>62</v>
      </c>
      <c r="C50" s="27">
        <v>10225.783925000002</v>
      </c>
      <c r="D50" s="27">
        <v>9104.5508679999984</v>
      </c>
      <c r="E50" s="27">
        <v>8231.3676140000098</v>
      </c>
      <c r="F50" s="27">
        <v>7621.8443570000154</v>
      </c>
      <c r="G50" s="27">
        <v>7063.131140999988</v>
      </c>
      <c r="H50" s="27">
        <v>7028.9877789999864</v>
      </c>
      <c r="I50" s="27">
        <v>6856.532727000008</v>
      </c>
      <c r="J50" s="27">
        <v>7395.0625610000106</v>
      </c>
      <c r="K50" s="27">
        <v>7602.3092349999961</v>
      </c>
      <c r="L50" s="27">
        <v>72.883817234118922</v>
      </c>
      <c r="M50" s="27">
        <v>73.844041631443773</v>
      </c>
      <c r="N50" s="27">
        <v>75.059236282290343</v>
      </c>
      <c r="O50" s="27">
        <v>76.650213863586885</v>
      </c>
      <c r="P50" s="27">
        <v>76.499381914239876</v>
      </c>
      <c r="Q50" s="27">
        <v>76.23257433073465</v>
      </c>
      <c r="R50" s="27">
        <v>77.121827370572845</v>
      </c>
      <c r="S50" s="27">
        <v>77.32095957481944</v>
      </c>
      <c r="T50" s="27">
        <v>76.196255912880872</v>
      </c>
    </row>
    <row r="51" spans="1:20" x14ac:dyDescent="0.35">
      <c r="A51" s="28"/>
      <c r="B51" s="29" t="s">
        <v>63</v>
      </c>
      <c r="C51" s="30">
        <v>13191.330291999995</v>
      </c>
      <c r="D51" s="30">
        <v>11796.253944000035</v>
      </c>
      <c r="E51" s="30">
        <v>10715.742489</v>
      </c>
      <c r="F51" s="30">
        <v>9838.665866000003</v>
      </c>
      <c r="G51" s="30">
        <v>9587.0009389999959</v>
      </c>
      <c r="H51" s="30">
        <v>9236.3742739999816</v>
      </c>
      <c r="I51" s="30">
        <v>9189.2491030000074</v>
      </c>
      <c r="J51" s="30">
        <v>9843.250465999994</v>
      </c>
      <c r="K51" s="30">
        <v>9779.5536589999992</v>
      </c>
      <c r="L51" s="30">
        <v>71.718834445787934</v>
      </c>
      <c r="M51" s="30">
        <v>72.332058752079988</v>
      </c>
      <c r="N51" s="30">
        <v>72.709194047776379</v>
      </c>
      <c r="O51" s="30">
        <v>72.886745326954923</v>
      </c>
      <c r="P51" s="30">
        <v>72.918354528192594</v>
      </c>
      <c r="Q51" s="30">
        <v>71.977991248892451</v>
      </c>
      <c r="R51" s="30">
        <v>72.820603638543957</v>
      </c>
      <c r="S51" s="30">
        <v>72.786508461470419</v>
      </c>
      <c r="T51" s="30">
        <v>72.794562835349808</v>
      </c>
    </row>
    <row r="52" spans="1:20" x14ac:dyDescent="0.35">
      <c r="A52" s="25"/>
      <c r="B52" s="26" t="s">
        <v>64</v>
      </c>
      <c r="C52" s="27">
        <v>10268.973929999991</v>
      </c>
      <c r="D52" s="27">
        <v>9831.9391099999866</v>
      </c>
      <c r="E52" s="27">
        <v>9467.7075499999901</v>
      </c>
      <c r="F52" s="27">
        <v>8875.5092670000031</v>
      </c>
      <c r="G52" s="27">
        <v>8748.5976349999819</v>
      </c>
      <c r="H52" s="27">
        <v>9018.6409019999955</v>
      </c>
      <c r="I52" s="27">
        <v>9136.2774660000123</v>
      </c>
      <c r="J52" s="27">
        <v>10222.610425000004</v>
      </c>
      <c r="K52" s="27">
        <v>11167.798416999995</v>
      </c>
      <c r="L52" s="27">
        <v>63.125553836650703</v>
      </c>
      <c r="M52" s="27">
        <v>62.516304578572587</v>
      </c>
      <c r="N52" s="27">
        <v>62.191313320142292</v>
      </c>
      <c r="O52" s="27">
        <v>61.789881590756998</v>
      </c>
      <c r="P52" s="27">
        <v>61.780949269303342</v>
      </c>
      <c r="Q52" s="27">
        <v>60.209922156350871</v>
      </c>
      <c r="R52" s="27">
        <v>60.794526953935403</v>
      </c>
      <c r="S52" s="27">
        <v>60.628349729811461</v>
      </c>
      <c r="T52" s="27">
        <v>61.518869492271342</v>
      </c>
    </row>
    <row r="53" spans="1:20" x14ac:dyDescent="0.35">
      <c r="A53" s="28"/>
      <c r="B53" s="29" t="s">
        <v>65</v>
      </c>
      <c r="C53" s="30">
        <v>4852.6661690000046</v>
      </c>
      <c r="D53" s="30">
        <v>4455.3929140000128</v>
      </c>
      <c r="E53" s="30">
        <v>4360.6162920000052</v>
      </c>
      <c r="F53" s="30">
        <v>4086.0363010000056</v>
      </c>
      <c r="G53" s="30">
        <v>3994.8462790000081</v>
      </c>
      <c r="H53" s="30">
        <v>4410.5878889999931</v>
      </c>
      <c r="I53" s="30">
        <v>4770.9644830000052</v>
      </c>
      <c r="J53" s="30">
        <v>5396.1159559999969</v>
      </c>
      <c r="K53" s="30">
        <v>6282.1190349999906</v>
      </c>
      <c r="L53" s="30">
        <v>57.942580471652235</v>
      </c>
      <c r="M53" s="30">
        <v>56.922663888042294</v>
      </c>
      <c r="N53" s="30">
        <v>57.232965087375042</v>
      </c>
      <c r="O53" s="30">
        <v>57.669091178120183</v>
      </c>
      <c r="P53" s="30">
        <v>56.239001697531485</v>
      </c>
      <c r="Q53" s="30">
        <v>54.704461038953397</v>
      </c>
      <c r="R53" s="30">
        <v>54.002917212507427</v>
      </c>
      <c r="S53" s="30">
        <v>54.964812175566593</v>
      </c>
      <c r="T53" s="30">
        <v>56.722208649696569</v>
      </c>
    </row>
    <row r="54" spans="1:20" x14ac:dyDescent="0.35">
      <c r="A54" s="25"/>
      <c r="B54" s="26" t="s">
        <v>66</v>
      </c>
      <c r="C54" s="27">
        <v>12299.387098999996</v>
      </c>
      <c r="D54" s="27">
        <v>10694.707341999992</v>
      </c>
      <c r="E54" s="27">
        <v>10095.569099</v>
      </c>
      <c r="F54" s="27">
        <v>10078.302239000001</v>
      </c>
      <c r="G54" s="27">
        <v>10183.220189</v>
      </c>
      <c r="H54" s="27">
        <v>10474.535393999995</v>
      </c>
      <c r="I54" s="27">
        <v>11038.63211700001</v>
      </c>
      <c r="J54" s="27">
        <v>12492.709908999977</v>
      </c>
      <c r="K54" s="27">
        <v>14250.902586999991</v>
      </c>
      <c r="L54" s="27">
        <v>62.887618743851959</v>
      </c>
      <c r="M54" s="27">
        <v>61.619342377329431</v>
      </c>
      <c r="N54" s="27">
        <v>61.641993026466416</v>
      </c>
      <c r="O54" s="27">
        <v>61.515188963690306</v>
      </c>
      <c r="P54" s="27">
        <v>60.063007769613286</v>
      </c>
      <c r="Q54" s="27">
        <v>58.811582263709425</v>
      </c>
      <c r="R54" s="27">
        <v>58.597477761944063</v>
      </c>
      <c r="S54" s="27">
        <v>57.997117674405231</v>
      </c>
      <c r="T54" s="27">
        <v>59.794680474562654</v>
      </c>
    </row>
    <row r="55" spans="1:20" s="18" customFormat="1" x14ac:dyDescent="0.35">
      <c r="A55" s="31" t="s">
        <v>46</v>
      </c>
      <c r="B55" s="32"/>
      <c r="C55" s="33">
        <v>120609.13166599965</v>
      </c>
      <c r="D55" s="33">
        <v>119213.77435799866</v>
      </c>
      <c r="E55" s="33">
        <v>118670.97676699888</v>
      </c>
      <c r="F55" s="33">
        <v>118130.26701999878</v>
      </c>
      <c r="G55" s="33">
        <v>117366.59214899997</v>
      </c>
      <c r="H55" s="33">
        <v>117622.72269100002</v>
      </c>
      <c r="I55" s="33">
        <v>118389.52432700034</v>
      </c>
      <c r="J55" s="33">
        <v>122688.43764300016</v>
      </c>
      <c r="K55" s="33">
        <v>129271.07860200031</v>
      </c>
      <c r="L55" s="33">
        <v>78.18834309116518</v>
      </c>
      <c r="M55" s="33">
        <v>78.637990593893718</v>
      </c>
      <c r="N55" s="33">
        <v>78.882453724738468</v>
      </c>
      <c r="O55" s="33">
        <v>79.34591111216956</v>
      </c>
      <c r="P55" s="33">
        <v>79.829211434078843</v>
      </c>
      <c r="Q55" s="33">
        <v>79.872988129801428</v>
      </c>
      <c r="R55" s="33">
        <v>80.470799429117335</v>
      </c>
      <c r="S55" s="33">
        <v>80.59808669227877</v>
      </c>
      <c r="T55" s="33">
        <v>79.88287180419421</v>
      </c>
    </row>
    <row r="56" spans="1:20" x14ac:dyDescent="0.35">
      <c r="A56" s="25"/>
      <c r="B56" s="26" t="s">
        <v>62</v>
      </c>
      <c r="C56" s="27">
        <v>33754.21476000001</v>
      </c>
      <c r="D56" s="27">
        <v>32962.071510999755</v>
      </c>
      <c r="E56" s="27">
        <v>31768.283009999665</v>
      </c>
      <c r="F56" s="27">
        <v>29943.23899299973</v>
      </c>
      <c r="G56" s="27">
        <v>28375.050088999938</v>
      </c>
      <c r="H56" s="27">
        <v>27534.671931999896</v>
      </c>
      <c r="I56" s="27">
        <v>27714.313896999833</v>
      </c>
      <c r="J56" s="27">
        <v>29064.009512999764</v>
      </c>
      <c r="K56" s="27">
        <v>31027.979376999854</v>
      </c>
      <c r="L56" s="27">
        <v>78.805526526549443</v>
      </c>
      <c r="M56" s="27">
        <v>79.607248969245717</v>
      </c>
      <c r="N56" s="27">
        <v>80.239175422724315</v>
      </c>
      <c r="O56" s="27">
        <v>80.750131959701733</v>
      </c>
      <c r="P56" s="27">
        <v>81.498264357823373</v>
      </c>
      <c r="Q56" s="27">
        <v>82.257986303478233</v>
      </c>
      <c r="R56" s="27">
        <v>83.385965891452855</v>
      </c>
      <c r="S56" s="27">
        <v>84.144773586458456</v>
      </c>
      <c r="T56" s="27">
        <v>83.161807024731814</v>
      </c>
    </row>
    <row r="57" spans="1:20" x14ac:dyDescent="0.35">
      <c r="A57" s="28"/>
      <c r="B57" s="29" t="s">
        <v>63</v>
      </c>
      <c r="C57" s="30">
        <v>40467.032154999804</v>
      </c>
      <c r="D57" s="30">
        <v>40144.45826899934</v>
      </c>
      <c r="E57" s="30">
        <v>39890.984716999454</v>
      </c>
      <c r="F57" s="30">
        <v>39973.344540999467</v>
      </c>
      <c r="G57" s="30">
        <v>39714.715274999769</v>
      </c>
      <c r="H57" s="30">
        <v>39017.359090999991</v>
      </c>
      <c r="I57" s="30">
        <v>37794.945871999567</v>
      </c>
      <c r="J57" s="30">
        <v>37909.74370399944</v>
      </c>
      <c r="K57" s="30">
        <v>38936.094727999414</v>
      </c>
      <c r="L57" s="30">
        <v>82.722378894320954</v>
      </c>
      <c r="M57" s="30">
        <v>83.078511384366422</v>
      </c>
      <c r="N57" s="30">
        <v>83.301983900066688</v>
      </c>
      <c r="O57" s="30">
        <v>83.799455323298744</v>
      </c>
      <c r="P57" s="30">
        <v>84.364837486217141</v>
      </c>
      <c r="Q57" s="30">
        <v>84.507650187962</v>
      </c>
      <c r="R57" s="30">
        <v>85.313563112580979</v>
      </c>
      <c r="S57" s="30">
        <v>86.005316349399024</v>
      </c>
      <c r="T57" s="30">
        <v>85.669732843576256</v>
      </c>
    </row>
    <row r="58" spans="1:20" x14ac:dyDescent="0.35">
      <c r="A58" s="25"/>
      <c r="B58" s="26" t="s">
        <v>64</v>
      </c>
      <c r="C58" s="27">
        <v>27935.491787999861</v>
      </c>
      <c r="D58" s="27">
        <v>27965.988425999458</v>
      </c>
      <c r="E58" s="27">
        <v>28402.909726999631</v>
      </c>
      <c r="F58" s="27">
        <v>29168.699535999476</v>
      </c>
      <c r="G58" s="27">
        <v>29579.296071999837</v>
      </c>
      <c r="H58" s="27">
        <v>30805.407721999811</v>
      </c>
      <c r="I58" s="27">
        <v>31276.280954999442</v>
      </c>
      <c r="J58" s="27">
        <v>32050.176912999421</v>
      </c>
      <c r="K58" s="27">
        <v>32948.649572999471</v>
      </c>
      <c r="L58" s="27">
        <v>78.142857953814982</v>
      </c>
      <c r="M58" s="27">
        <v>78.565510833747638</v>
      </c>
      <c r="N58" s="27">
        <v>78.626821035496619</v>
      </c>
      <c r="O58" s="27">
        <v>79.120354010884057</v>
      </c>
      <c r="P58" s="27">
        <v>79.737287445376509</v>
      </c>
      <c r="Q58" s="27">
        <v>79.394274604739451</v>
      </c>
      <c r="R58" s="27">
        <v>80.180622186699608</v>
      </c>
      <c r="S58" s="27">
        <v>79.967816515169105</v>
      </c>
      <c r="T58" s="27">
        <v>78.967485275096678</v>
      </c>
    </row>
    <row r="59" spans="1:20" x14ac:dyDescent="0.35">
      <c r="A59" s="28"/>
      <c r="B59" s="29" t="s">
        <v>65</v>
      </c>
      <c r="C59" s="30">
        <v>8441.7582699999748</v>
      </c>
      <c r="D59" s="30">
        <v>8346.7531130000643</v>
      </c>
      <c r="E59" s="30">
        <v>8705.8930300000629</v>
      </c>
      <c r="F59" s="30">
        <v>8765.3846170000634</v>
      </c>
      <c r="G59" s="30">
        <v>9125.161396999958</v>
      </c>
      <c r="H59" s="30">
        <v>9457.1412449999661</v>
      </c>
      <c r="I59" s="30">
        <v>10090.454456000052</v>
      </c>
      <c r="J59" s="30">
        <v>10900.72235000004</v>
      </c>
      <c r="K59" s="30">
        <v>11951.035436000013</v>
      </c>
      <c r="L59" s="30">
        <v>70.738580861790254</v>
      </c>
      <c r="M59" s="30">
        <v>70.679040341935249</v>
      </c>
      <c r="N59" s="30">
        <v>71.186857514653596</v>
      </c>
      <c r="O59" s="30">
        <v>71.907264868737286</v>
      </c>
      <c r="P59" s="30">
        <v>72.331506035755055</v>
      </c>
      <c r="Q59" s="30">
        <v>72.168056108748843</v>
      </c>
      <c r="R59" s="30">
        <v>73.163123611841598</v>
      </c>
      <c r="S59" s="30">
        <v>73.103595744455632</v>
      </c>
      <c r="T59" s="30">
        <v>72.5578692580319</v>
      </c>
    </row>
    <row r="60" spans="1:20" x14ac:dyDescent="0.35">
      <c r="A60" s="25"/>
      <c r="B60" s="26" t="s">
        <v>66</v>
      </c>
      <c r="C60" s="27">
        <v>10010.634692999993</v>
      </c>
      <c r="D60" s="27">
        <v>9794.5030390000284</v>
      </c>
      <c r="E60" s="27">
        <v>9902.9062830000585</v>
      </c>
      <c r="F60" s="27">
        <v>10279.599333000042</v>
      </c>
      <c r="G60" s="27">
        <v>10572.369316000011</v>
      </c>
      <c r="H60" s="27">
        <v>10808.142701000022</v>
      </c>
      <c r="I60" s="27">
        <v>11513.529147000041</v>
      </c>
      <c r="J60" s="27">
        <v>12763.785163000017</v>
      </c>
      <c r="K60" s="27">
        <v>14407.319488000012</v>
      </c>
      <c r="L60" s="27">
        <v>64.188054640901441</v>
      </c>
      <c r="M60" s="27">
        <v>64.165310973784671</v>
      </c>
      <c r="N60" s="27">
        <v>64.225909898403515</v>
      </c>
      <c r="O60" s="27">
        <v>64.920429131416242</v>
      </c>
      <c r="P60" s="27">
        <v>65.040308951684707</v>
      </c>
      <c r="Q60" s="27">
        <v>65.17214407850642</v>
      </c>
      <c r="R60" s="27">
        <v>64.749260672287065</v>
      </c>
      <c r="S60" s="27">
        <v>64.445198360721903</v>
      </c>
      <c r="T60" s="27">
        <v>65.351758697851054</v>
      </c>
    </row>
    <row r="61" spans="1:20" x14ac:dyDescent="0.35">
      <c r="A61" s="28" t="s">
        <v>42</v>
      </c>
      <c r="B61" s="29"/>
      <c r="C61" s="30">
        <v>49579.288559000008</v>
      </c>
      <c r="D61" s="30">
        <v>50188.493947999981</v>
      </c>
      <c r="E61" s="30">
        <v>50602.957815000147</v>
      </c>
      <c r="F61" s="30">
        <v>51027.594861000209</v>
      </c>
      <c r="G61" s="30">
        <v>51254.670890999987</v>
      </c>
      <c r="H61" s="30">
        <v>51393.79150000005</v>
      </c>
      <c r="I61" s="30">
        <v>51571.745478000223</v>
      </c>
      <c r="J61" s="30">
        <v>52191.572937000092</v>
      </c>
      <c r="K61" s="30">
        <v>54552.979531000208</v>
      </c>
      <c r="L61" s="30">
        <v>86.132202728726909</v>
      </c>
      <c r="M61" s="30">
        <v>86.237531610179502</v>
      </c>
      <c r="N61" s="30">
        <v>85.926452808085017</v>
      </c>
      <c r="O61" s="30">
        <v>85.996596781152761</v>
      </c>
      <c r="P61" s="30">
        <v>86.185143516676945</v>
      </c>
      <c r="Q61" s="30">
        <v>86.25415062649482</v>
      </c>
      <c r="R61" s="30">
        <v>87.138095191263616</v>
      </c>
      <c r="S61" s="30">
        <v>87.719582728430197</v>
      </c>
      <c r="T61" s="30">
        <v>86.779256434236871</v>
      </c>
    </row>
    <row r="62" spans="1:20" x14ac:dyDescent="0.35">
      <c r="A62" s="25"/>
      <c r="B62" s="26" t="s">
        <v>62</v>
      </c>
      <c r="C62" s="27">
        <v>16746.019727000028</v>
      </c>
      <c r="D62" s="27">
        <v>16821.364424000021</v>
      </c>
      <c r="E62" s="27">
        <v>16516.677349000034</v>
      </c>
      <c r="F62" s="27">
        <v>15820.10154400005</v>
      </c>
      <c r="G62" s="27">
        <v>15351.108797000003</v>
      </c>
      <c r="H62" s="27">
        <v>15053.558860000026</v>
      </c>
      <c r="I62" s="27">
        <v>15249.500939000027</v>
      </c>
      <c r="J62" s="27">
        <v>15655.387108999985</v>
      </c>
      <c r="K62" s="27">
        <v>16861.642500000064</v>
      </c>
      <c r="L62" s="27">
        <v>83.313150790501666</v>
      </c>
      <c r="M62" s="27">
        <v>83.791419320179855</v>
      </c>
      <c r="N62" s="27">
        <v>83.59942120797777</v>
      </c>
      <c r="O62" s="27">
        <v>83.508250330434421</v>
      </c>
      <c r="P62" s="27">
        <v>83.887903496248128</v>
      </c>
      <c r="Q62" s="27">
        <v>84.407670315052187</v>
      </c>
      <c r="R62" s="27">
        <v>85.548132921981633</v>
      </c>
      <c r="S62" s="27">
        <v>86.561811421273489</v>
      </c>
      <c r="T62" s="27">
        <v>85.166495493444344</v>
      </c>
    </row>
    <row r="63" spans="1:20" x14ac:dyDescent="0.35">
      <c r="A63" s="28"/>
      <c r="B63" s="29" t="s">
        <v>63</v>
      </c>
      <c r="C63" s="30">
        <v>17262.322502000003</v>
      </c>
      <c r="D63" s="30">
        <v>17485.631917999941</v>
      </c>
      <c r="E63" s="30">
        <v>17705.176690000077</v>
      </c>
      <c r="F63" s="30">
        <v>17859.779906000098</v>
      </c>
      <c r="G63" s="30">
        <v>17842.622076999967</v>
      </c>
      <c r="H63" s="30">
        <v>17573.059155000017</v>
      </c>
      <c r="I63" s="30">
        <v>16860.19279900011</v>
      </c>
      <c r="J63" s="30">
        <v>16742.26780800007</v>
      </c>
      <c r="K63" s="30">
        <v>17341.537471000105</v>
      </c>
      <c r="L63" s="30">
        <v>88.550956366498497</v>
      </c>
      <c r="M63" s="30">
        <v>88.414381623436014</v>
      </c>
      <c r="N63" s="30">
        <v>88.227228341654339</v>
      </c>
      <c r="O63" s="30">
        <v>88.247877350845044</v>
      </c>
      <c r="P63" s="30">
        <v>88.353064169694235</v>
      </c>
      <c r="Q63" s="30">
        <v>88.103261911830927</v>
      </c>
      <c r="R63" s="30">
        <v>88.961853394764717</v>
      </c>
      <c r="S63" s="30">
        <v>89.594184642579037</v>
      </c>
      <c r="T63" s="30">
        <v>89.094974186050308</v>
      </c>
    </row>
    <row r="64" spans="1:20" x14ac:dyDescent="0.35">
      <c r="A64" s="25"/>
      <c r="B64" s="26" t="s">
        <v>64</v>
      </c>
      <c r="C64" s="27">
        <v>10233.511341999985</v>
      </c>
      <c r="D64" s="27">
        <v>10461.567763000034</v>
      </c>
      <c r="E64" s="27">
        <v>10617.607569000062</v>
      </c>
      <c r="F64" s="27">
        <v>11196.759085000076</v>
      </c>
      <c r="G64" s="27">
        <v>11545.242295000022</v>
      </c>
      <c r="H64" s="27">
        <v>12109.740682000012</v>
      </c>
      <c r="I64" s="27">
        <v>12390.134114000093</v>
      </c>
      <c r="J64" s="27">
        <v>12386.503878000041</v>
      </c>
      <c r="K64" s="27">
        <v>12398.137137000045</v>
      </c>
      <c r="L64" s="27">
        <v>88.299473803712175</v>
      </c>
      <c r="M64" s="27">
        <v>88.204944125063093</v>
      </c>
      <c r="N64" s="27">
        <v>87.495369739231791</v>
      </c>
      <c r="O64" s="27">
        <v>87.380418973760314</v>
      </c>
      <c r="P64" s="27">
        <v>87.493457551730984</v>
      </c>
      <c r="Q64" s="27">
        <v>87.17014352731934</v>
      </c>
      <c r="R64" s="27">
        <v>88.112349978123007</v>
      </c>
      <c r="S64" s="27">
        <v>88.612574686596659</v>
      </c>
      <c r="T64" s="27">
        <v>87.375061916531848</v>
      </c>
    </row>
    <row r="65" spans="1:20" x14ac:dyDescent="0.35">
      <c r="A65" s="28"/>
      <c r="B65" s="29" t="s">
        <v>65</v>
      </c>
      <c r="C65" s="30">
        <v>2731.8208510000004</v>
      </c>
      <c r="D65" s="30">
        <v>2781.4840539999896</v>
      </c>
      <c r="E65" s="30">
        <v>2884.0405979999873</v>
      </c>
      <c r="F65" s="30">
        <v>3082.2988699999919</v>
      </c>
      <c r="G65" s="30">
        <v>3277.7123040000042</v>
      </c>
      <c r="H65" s="30">
        <v>3388.3255689999964</v>
      </c>
      <c r="I65" s="30">
        <v>3618.1754769999948</v>
      </c>
      <c r="J65" s="30">
        <v>3805.7420749999951</v>
      </c>
      <c r="K65" s="30">
        <v>4042.5670719999948</v>
      </c>
      <c r="L65" s="30">
        <v>85.335207802448949</v>
      </c>
      <c r="M65" s="30">
        <v>84.891253043885939</v>
      </c>
      <c r="N65" s="30">
        <v>85.010130174853856</v>
      </c>
      <c r="O65" s="30">
        <v>85.384646687032713</v>
      </c>
      <c r="P65" s="30">
        <v>85.405502589085785</v>
      </c>
      <c r="Q65" s="30">
        <v>85.584062322274306</v>
      </c>
      <c r="R65" s="30">
        <v>86.696274220531436</v>
      </c>
      <c r="S65" s="30">
        <v>87.022800495995526</v>
      </c>
      <c r="T65" s="30">
        <v>85.993955607996426</v>
      </c>
    </row>
    <row r="66" spans="1:20" x14ac:dyDescent="0.35">
      <c r="A66" s="25"/>
      <c r="B66" s="26" t="s">
        <v>66</v>
      </c>
      <c r="C66" s="27">
        <v>2605.6141369999968</v>
      </c>
      <c r="D66" s="27">
        <v>2638.4457889999967</v>
      </c>
      <c r="E66" s="27">
        <v>2879.4556089999905</v>
      </c>
      <c r="F66" s="27">
        <v>3068.6554559999968</v>
      </c>
      <c r="G66" s="27">
        <v>3237.9854179999984</v>
      </c>
      <c r="H66" s="27">
        <v>3269.1072340000042</v>
      </c>
      <c r="I66" s="27">
        <v>3453.7421490000002</v>
      </c>
      <c r="J66" s="27">
        <v>3601.6720669999968</v>
      </c>
      <c r="K66" s="27">
        <v>3909.0953510000063</v>
      </c>
      <c r="L66" s="27">
        <v>80.549276407490183</v>
      </c>
      <c r="M66" s="27">
        <v>81.024531269004456</v>
      </c>
      <c r="N66" s="27">
        <v>80.260020659192236</v>
      </c>
      <c r="O66" s="27">
        <v>81.287826837759198</v>
      </c>
      <c r="P66" s="27">
        <v>81.25443221664608</v>
      </c>
      <c r="Q66" s="27">
        <v>82.118342241410616</v>
      </c>
      <c r="R66" s="27">
        <v>82.223036467155055</v>
      </c>
      <c r="S66" s="27">
        <v>81.703209284789821</v>
      </c>
      <c r="T66" s="27">
        <v>82.385259098247928</v>
      </c>
    </row>
    <row r="67" spans="1:20" x14ac:dyDescent="0.35">
      <c r="A67" s="28" t="s">
        <v>43</v>
      </c>
      <c r="B67" s="29"/>
      <c r="C67" s="30">
        <v>37034.521642000051</v>
      </c>
      <c r="D67" s="30">
        <v>37738.628089000114</v>
      </c>
      <c r="E67" s="30">
        <v>38549.37110100007</v>
      </c>
      <c r="F67" s="30">
        <v>39293.117810000105</v>
      </c>
      <c r="G67" s="30">
        <v>39513.797613000046</v>
      </c>
      <c r="H67" s="30">
        <v>40053.319460000021</v>
      </c>
      <c r="I67" s="30">
        <v>40283.514038000096</v>
      </c>
      <c r="J67" s="30">
        <v>41876.863348000064</v>
      </c>
      <c r="K67" s="30">
        <v>44570.916986000069</v>
      </c>
      <c r="L67" s="30">
        <v>81.756926575886382</v>
      </c>
      <c r="M67" s="30">
        <v>82.212240448717907</v>
      </c>
      <c r="N67" s="30">
        <v>82.622731379428856</v>
      </c>
      <c r="O67" s="30">
        <v>83.044233066518444</v>
      </c>
      <c r="P67" s="30">
        <v>83.755473612959534</v>
      </c>
      <c r="Q67" s="30">
        <v>84.207498374546049</v>
      </c>
      <c r="R67" s="30">
        <v>84.948716988666519</v>
      </c>
      <c r="S67" s="30">
        <v>85.663420001433508</v>
      </c>
      <c r="T67" s="30">
        <v>85.145858703769306</v>
      </c>
    </row>
    <row r="68" spans="1:20" x14ac:dyDescent="0.35">
      <c r="A68" s="25"/>
      <c r="B68" s="26" t="s">
        <v>62</v>
      </c>
      <c r="C68" s="27">
        <v>9925.0279609999998</v>
      </c>
      <c r="D68" s="27">
        <v>9722.441418000024</v>
      </c>
      <c r="E68" s="27">
        <v>9403.3098780000091</v>
      </c>
      <c r="F68" s="27">
        <v>8923.8749570000164</v>
      </c>
      <c r="G68" s="27">
        <v>8335.8968079999831</v>
      </c>
      <c r="H68" s="27">
        <v>7999.7102489999797</v>
      </c>
      <c r="I68" s="27">
        <v>8166.0785370000112</v>
      </c>
      <c r="J68" s="27">
        <v>8679.6882210000076</v>
      </c>
      <c r="K68" s="27">
        <v>9501.0827080000035</v>
      </c>
      <c r="L68" s="27">
        <v>79.642160180292137</v>
      </c>
      <c r="M68" s="27">
        <v>79.956751592385359</v>
      </c>
      <c r="N68" s="27">
        <v>81.025973111148645</v>
      </c>
      <c r="O68" s="27">
        <v>82.178725071542587</v>
      </c>
      <c r="P68" s="27">
        <v>82.902697723855823</v>
      </c>
      <c r="Q68" s="27">
        <v>83.695552191772322</v>
      </c>
      <c r="R68" s="27">
        <v>85.046696140739058</v>
      </c>
      <c r="S68" s="27">
        <v>86.210354674603309</v>
      </c>
      <c r="T68" s="27">
        <v>85.838339874326181</v>
      </c>
    </row>
    <row r="69" spans="1:20" x14ac:dyDescent="0.35">
      <c r="A69" s="28"/>
      <c r="B69" s="29" t="s">
        <v>63</v>
      </c>
      <c r="C69" s="30">
        <v>13036.742884000021</v>
      </c>
      <c r="D69" s="30">
        <v>13546.180964000025</v>
      </c>
      <c r="E69" s="30">
        <v>13869.890763000025</v>
      </c>
      <c r="F69" s="30">
        <v>14309.320796000051</v>
      </c>
      <c r="G69" s="30">
        <v>14657.822364000023</v>
      </c>
      <c r="H69" s="30">
        <v>14639.264054000023</v>
      </c>
      <c r="I69" s="30">
        <v>14254.632195000049</v>
      </c>
      <c r="J69" s="30">
        <v>14351.637071000012</v>
      </c>
      <c r="K69" s="30">
        <v>14983.128496000043</v>
      </c>
      <c r="L69" s="30">
        <v>85.409472537590887</v>
      </c>
      <c r="M69" s="30">
        <v>86.063161990961163</v>
      </c>
      <c r="N69" s="30">
        <v>86.171803399138142</v>
      </c>
      <c r="O69" s="30">
        <v>86.342439608224311</v>
      </c>
      <c r="P69" s="30">
        <v>86.899538578454212</v>
      </c>
      <c r="Q69" s="30">
        <v>87.471337033949382</v>
      </c>
      <c r="R69" s="30">
        <v>88.593832707896212</v>
      </c>
      <c r="S69" s="30">
        <v>89.735337761477069</v>
      </c>
      <c r="T69" s="30">
        <v>89.35002017013754</v>
      </c>
    </row>
    <row r="70" spans="1:20" x14ac:dyDescent="0.35">
      <c r="A70" s="25"/>
      <c r="B70" s="26" t="s">
        <v>64</v>
      </c>
      <c r="C70" s="27">
        <v>9678.7333040000231</v>
      </c>
      <c r="D70" s="27">
        <v>9945.6149660000756</v>
      </c>
      <c r="E70" s="27">
        <v>10468.296387000044</v>
      </c>
      <c r="F70" s="27">
        <v>10942.054740000054</v>
      </c>
      <c r="G70" s="27">
        <v>11252.744491000041</v>
      </c>
      <c r="H70" s="27">
        <v>11859.986224000015</v>
      </c>
      <c r="I70" s="27">
        <v>11985.612719000039</v>
      </c>
      <c r="J70" s="27">
        <v>12318.987596000057</v>
      </c>
      <c r="K70" s="27">
        <v>12735.717270000023</v>
      </c>
      <c r="L70" s="27">
        <v>82.705863965397157</v>
      </c>
      <c r="M70" s="27">
        <v>83.498054452823794</v>
      </c>
      <c r="N70" s="27">
        <v>83.646529893027662</v>
      </c>
      <c r="O70" s="27">
        <v>84.017050591383864</v>
      </c>
      <c r="P70" s="27">
        <v>84.585142829697674</v>
      </c>
      <c r="Q70" s="27">
        <v>84.609499627125629</v>
      </c>
      <c r="R70" s="27">
        <v>85.289312330544149</v>
      </c>
      <c r="S70" s="27">
        <v>85.653156027713166</v>
      </c>
      <c r="T70" s="27">
        <v>84.954291179072158</v>
      </c>
    </row>
    <row r="71" spans="1:20" x14ac:dyDescent="0.35">
      <c r="A71" s="28"/>
      <c r="B71" s="29" t="s">
        <v>65</v>
      </c>
      <c r="C71" s="30">
        <v>2561.5678639999978</v>
      </c>
      <c r="D71" s="30">
        <v>2576.2677969999941</v>
      </c>
      <c r="E71" s="30">
        <v>2837.6361299999926</v>
      </c>
      <c r="F71" s="30">
        <v>2962.2460929999925</v>
      </c>
      <c r="G71" s="30">
        <v>2998.4477169999977</v>
      </c>
      <c r="H71" s="30">
        <v>3178.6343890000016</v>
      </c>
      <c r="I71" s="30">
        <v>3359.9727449999968</v>
      </c>
      <c r="J71" s="30">
        <v>3664.2259669999985</v>
      </c>
      <c r="K71" s="30">
        <v>4054.8824939999986</v>
      </c>
      <c r="L71" s="30">
        <v>75.967991869722326</v>
      </c>
      <c r="M71" s="30">
        <v>75.473132189826757</v>
      </c>
      <c r="N71" s="30">
        <v>75.923582210430624</v>
      </c>
      <c r="O71" s="30">
        <v>75.57339700043822</v>
      </c>
      <c r="P71" s="30">
        <v>77.388431804333209</v>
      </c>
      <c r="Q71" s="30">
        <v>78.042057156471898</v>
      </c>
      <c r="R71" s="30">
        <v>78.485358864383173</v>
      </c>
      <c r="S71" s="30">
        <v>78.833429652146194</v>
      </c>
      <c r="T71" s="30">
        <v>78.81597073942649</v>
      </c>
    </row>
    <row r="72" spans="1:20" x14ac:dyDescent="0.35">
      <c r="A72" s="25"/>
      <c r="B72" s="26" t="s">
        <v>66</v>
      </c>
      <c r="C72" s="27">
        <v>1832.4496290000047</v>
      </c>
      <c r="D72" s="27">
        <v>1948.1229439999959</v>
      </c>
      <c r="E72" s="27">
        <v>1970.2379429999971</v>
      </c>
      <c r="F72" s="27">
        <v>2155.6212239999941</v>
      </c>
      <c r="G72" s="27">
        <v>2268.8862330000061</v>
      </c>
      <c r="H72" s="27">
        <v>2375.724544000007</v>
      </c>
      <c r="I72" s="27">
        <v>2517.2178419999964</v>
      </c>
      <c r="J72" s="27">
        <v>2862.3244929999946</v>
      </c>
      <c r="K72" s="27">
        <v>3296.1060180000022</v>
      </c>
      <c r="L72" s="27">
        <v>70.305616023850192</v>
      </c>
      <c r="M72" s="27">
        <v>69.039106120293653</v>
      </c>
      <c r="N72" s="27">
        <v>69.467920775315264</v>
      </c>
      <c r="O72" s="27">
        <v>70.061628476888387</v>
      </c>
      <c r="P72" s="27">
        <v>70.876331741035642</v>
      </c>
      <c r="Q72" s="27">
        <v>72.061805494974593</v>
      </c>
      <c r="R72" s="27">
        <v>70.994650132215256</v>
      </c>
      <c r="S72" s="27">
        <v>72.37602416238002</v>
      </c>
      <c r="T72" s="27">
        <v>72.566132691003332</v>
      </c>
    </row>
    <row r="73" spans="1:20" x14ac:dyDescent="0.35">
      <c r="A73" s="28" t="s">
        <v>44</v>
      </c>
      <c r="B73" s="29"/>
      <c r="C73" s="30">
        <v>33995.321464999965</v>
      </c>
      <c r="D73" s="30">
        <v>31286.652321000045</v>
      </c>
      <c r="E73" s="30">
        <v>29518.647851000045</v>
      </c>
      <c r="F73" s="30">
        <v>27809.554349000031</v>
      </c>
      <c r="G73" s="30">
        <v>26598.123644999941</v>
      </c>
      <c r="H73" s="30">
        <v>26175.611730999943</v>
      </c>
      <c r="I73" s="30">
        <v>26534.264811000023</v>
      </c>
      <c r="J73" s="30">
        <v>28620.001358000001</v>
      </c>
      <c r="K73" s="30">
        <v>30147.182085000037</v>
      </c>
      <c r="L73" s="30">
        <v>62.715281832409254</v>
      </c>
      <c r="M73" s="30">
        <v>62.135847795914444</v>
      </c>
      <c r="N73" s="30">
        <v>61.922580009586767</v>
      </c>
      <c r="O73" s="30">
        <v>61.91711351139859</v>
      </c>
      <c r="P73" s="30">
        <v>61.748509854161696</v>
      </c>
      <c r="Q73" s="30">
        <v>60.711500575182988</v>
      </c>
      <c r="R73" s="30">
        <v>60.714068323994027</v>
      </c>
      <c r="S73" s="30">
        <v>60.199682677957824</v>
      </c>
      <c r="T73" s="30">
        <v>59.622454759647482</v>
      </c>
    </row>
    <row r="74" spans="1:20" x14ac:dyDescent="0.35">
      <c r="A74" s="25"/>
      <c r="B74" s="26" t="s">
        <v>62</v>
      </c>
      <c r="C74" s="27">
        <v>7083.1670719999947</v>
      </c>
      <c r="D74" s="27">
        <v>6418.2656690000031</v>
      </c>
      <c r="E74" s="27">
        <v>5848.2957830000068</v>
      </c>
      <c r="F74" s="27">
        <v>5199.2624920000026</v>
      </c>
      <c r="G74" s="27">
        <v>4688.0444839999936</v>
      </c>
      <c r="H74" s="27">
        <v>4481.4028229999858</v>
      </c>
      <c r="I74" s="27">
        <v>4298.7344209999983</v>
      </c>
      <c r="J74" s="27">
        <v>4728.9341829999994</v>
      </c>
      <c r="K74" s="27">
        <v>4665.2541690000116</v>
      </c>
      <c r="L74" s="27">
        <v>66.976301491921689</v>
      </c>
      <c r="M74" s="27">
        <v>68.111702217349318</v>
      </c>
      <c r="N74" s="27">
        <v>69.484145195495771</v>
      </c>
      <c r="O74" s="27">
        <v>69.905844125293342</v>
      </c>
      <c r="P74" s="27">
        <v>71.17608798393627</v>
      </c>
      <c r="Q74" s="27">
        <v>72.470759602117312</v>
      </c>
      <c r="R74" s="27">
        <v>72.561007368904811</v>
      </c>
      <c r="S74" s="27">
        <v>72.351785855330306</v>
      </c>
      <c r="T74" s="27">
        <v>70.465328309469143</v>
      </c>
    </row>
    <row r="75" spans="1:20" x14ac:dyDescent="0.35">
      <c r="A75" s="28"/>
      <c r="B75" s="29" t="s">
        <v>63</v>
      </c>
      <c r="C75" s="30">
        <v>10167.966768999997</v>
      </c>
      <c r="D75" s="30">
        <v>9112.6453870000205</v>
      </c>
      <c r="E75" s="30">
        <v>8315.9172640000106</v>
      </c>
      <c r="F75" s="30">
        <v>7804.2438390000179</v>
      </c>
      <c r="G75" s="30">
        <v>7214.2708339999726</v>
      </c>
      <c r="H75" s="30">
        <v>6805.0358819999801</v>
      </c>
      <c r="I75" s="30">
        <v>6680.1208780000143</v>
      </c>
      <c r="J75" s="30">
        <v>6815.8388249999998</v>
      </c>
      <c r="K75" s="30">
        <v>6611.4287610000147</v>
      </c>
      <c r="L75" s="30">
        <v>69.381881618237301</v>
      </c>
      <c r="M75" s="30">
        <v>68.40311532597886</v>
      </c>
      <c r="N75" s="30">
        <v>68.029296352866396</v>
      </c>
      <c r="O75" s="30">
        <v>68.95673402410911</v>
      </c>
      <c r="P75" s="30">
        <v>69.351037433678727</v>
      </c>
      <c r="Q75" s="30">
        <v>68.846881651002803</v>
      </c>
      <c r="R75" s="30">
        <v>69.105785423616709</v>
      </c>
      <c r="S75" s="30">
        <v>69.335657546942215</v>
      </c>
      <c r="T75" s="30">
        <v>68.345010284437066</v>
      </c>
    </row>
    <row r="76" spans="1:20" x14ac:dyDescent="0.35">
      <c r="A76" s="25"/>
      <c r="B76" s="26" t="s">
        <v>64</v>
      </c>
      <c r="C76" s="27">
        <v>8023.2471419999702</v>
      </c>
      <c r="D76" s="27">
        <v>7558.805697000008</v>
      </c>
      <c r="E76" s="27">
        <v>7317.0057710000128</v>
      </c>
      <c r="F76" s="27">
        <v>7029.8857110000063</v>
      </c>
      <c r="G76" s="27">
        <v>6781.3092859999788</v>
      </c>
      <c r="H76" s="27">
        <v>6835.6808159999873</v>
      </c>
      <c r="I76" s="27">
        <v>6900.53412200001</v>
      </c>
      <c r="J76" s="27">
        <v>7344.6854390000053</v>
      </c>
      <c r="K76" s="27">
        <v>7814.795165999999</v>
      </c>
      <c r="L76" s="27">
        <v>59.683752914955434</v>
      </c>
      <c r="M76" s="27">
        <v>58.734234542062595</v>
      </c>
      <c r="N76" s="27">
        <v>58.576191784744978</v>
      </c>
      <c r="O76" s="27">
        <v>58.342508474040976</v>
      </c>
      <c r="P76" s="27">
        <v>58.487918768787161</v>
      </c>
      <c r="Q76" s="27">
        <v>56.570468556767516</v>
      </c>
      <c r="R76" s="27">
        <v>57.065606763694163</v>
      </c>
      <c r="S76" s="27">
        <v>55.852970614702592</v>
      </c>
      <c r="T76" s="27">
        <v>55.872247114660532</v>
      </c>
    </row>
    <row r="77" spans="1:20" x14ac:dyDescent="0.35">
      <c r="A77" s="28"/>
      <c r="B77" s="29" t="s">
        <v>65</v>
      </c>
      <c r="C77" s="30">
        <v>3148.3695550000034</v>
      </c>
      <c r="D77" s="30">
        <v>2989.0012620000048</v>
      </c>
      <c r="E77" s="30">
        <v>2984.2163020000053</v>
      </c>
      <c r="F77" s="30">
        <v>2720.839653999999</v>
      </c>
      <c r="G77" s="30">
        <v>2849.0013760000065</v>
      </c>
      <c r="H77" s="30">
        <v>2890.181287000004</v>
      </c>
      <c r="I77" s="30">
        <v>3112.3062340000033</v>
      </c>
      <c r="J77" s="30">
        <v>3430.7543080000028</v>
      </c>
      <c r="K77" s="30">
        <v>3853.5858700000094</v>
      </c>
      <c r="L77" s="30">
        <v>53.818438519627897</v>
      </c>
      <c r="M77" s="30">
        <v>53.32143393818437</v>
      </c>
      <c r="N77" s="30">
        <v>53.323547590333263</v>
      </c>
      <c r="O77" s="30">
        <v>52.648024708958062</v>
      </c>
      <c r="P77" s="30">
        <v>51.967975368530539</v>
      </c>
      <c r="Q77" s="30">
        <v>49.979448457414897</v>
      </c>
      <c r="R77" s="30">
        <v>51.684556265333647</v>
      </c>
      <c r="S77" s="30">
        <v>51.543232417897933</v>
      </c>
      <c r="T77" s="30">
        <v>51.877871695787647</v>
      </c>
    </row>
    <row r="78" spans="1:20" ht="14.5" thickBot="1" x14ac:dyDescent="0.4">
      <c r="A78" s="34"/>
      <c r="B78" s="35" t="s">
        <v>66</v>
      </c>
      <c r="C78" s="36">
        <v>5572.5709269999998</v>
      </c>
      <c r="D78" s="36">
        <v>5207.9343060000047</v>
      </c>
      <c r="E78" s="36">
        <v>5053.2127310000069</v>
      </c>
      <c r="F78" s="36">
        <v>5055.322653000002</v>
      </c>
      <c r="G78" s="36">
        <v>5065.4976649999871</v>
      </c>
      <c r="H78" s="36">
        <v>5163.3109229999873</v>
      </c>
      <c r="I78" s="36">
        <v>5542.5691559999977</v>
      </c>
      <c r="J78" s="36">
        <v>6299.7886029999936</v>
      </c>
      <c r="K78" s="36">
        <v>7202.1181190000007</v>
      </c>
      <c r="L78" s="36">
        <v>54.526238842502565</v>
      </c>
      <c r="M78" s="36">
        <v>53.800953865664148</v>
      </c>
      <c r="N78" s="36">
        <v>53.045395263389281</v>
      </c>
      <c r="O78" s="36">
        <v>52.79293759304344</v>
      </c>
      <c r="P78" s="36">
        <v>52.061847444520367</v>
      </c>
      <c r="Q78" s="36">
        <v>51.272753203086587</v>
      </c>
      <c r="R78" s="36">
        <v>51.024412212555795</v>
      </c>
      <c r="S78" s="36">
        <v>50.975176084325533</v>
      </c>
      <c r="T78" s="36">
        <v>52.804766650749194</v>
      </c>
    </row>
  </sheetData>
  <mergeCells count="2">
    <mergeCell ref="C5:K5"/>
    <mergeCell ref="L5:T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BD705-1207-4656-BE5D-0753EA847107}">
  <dimension ref="A1:T42"/>
  <sheetViews>
    <sheetView workbookViewId="0">
      <pane xSplit="2" ySplit="6" topLeftCell="C7" activePane="bottomRight" state="frozen"/>
      <selection pane="topRight" activeCell="C1" sqref="C1"/>
      <selection pane="bottomLeft" activeCell="A7" sqref="A7"/>
      <selection pane="bottomRight"/>
    </sheetView>
  </sheetViews>
  <sheetFormatPr defaultColWidth="8.81640625" defaultRowHeight="14" x14ac:dyDescent="0.35"/>
  <cols>
    <col min="1" max="1" width="2.1796875" style="3" customWidth="1"/>
    <col min="2" max="2" width="21.7265625" style="3" customWidth="1"/>
    <col min="3" max="16384" width="8.81640625" style="3"/>
  </cols>
  <sheetData>
    <row r="1" spans="1:20" x14ac:dyDescent="0.35">
      <c r="A1" s="16" t="s">
        <v>31</v>
      </c>
      <c r="B1" s="16"/>
    </row>
    <row r="2" spans="1:20" x14ac:dyDescent="0.35">
      <c r="A2" s="16" t="s">
        <v>32</v>
      </c>
      <c r="B2" s="16"/>
    </row>
    <row r="3" spans="1:20" x14ac:dyDescent="0.35">
      <c r="A3" s="15" t="s">
        <v>33</v>
      </c>
      <c r="B3" s="15"/>
    </row>
    <row r="4" spans="1:20" ht="14.5" thickBot="1" x14ac:dyDescent="0.4"/>
    <row r="5" spans="1:20" ht="14.5" thickBot="1" x14ac:dyDescent="0.4">
      <c r="A5" s="2"/>
      <c r="B5" s="17"/>
      <c r="C5" s="247" t="s">
        <v>48</v>
      </c>
      <c r="D5" s="248"/>
      <c r="E5" s="248"/>
      <c r="F5" s="248"/>
      <c r="G5" s="248"/>
      <c r="H5" s="248"/>
      <c r="I5" s="248"/>
      <c r="J5" s="248"/>
      <c r="K5" s="249"/>
      <c r="L5" s="247" t="s">
        <v>47</v>
      </c>
      <c r="M5" s="248"/>
      <c r="N5" s="248"/>
      <c r="O5" s="248"/>
      <c r="P5" s="248"/>
      <c r="Q5" s="248"/>
      <c r="R5" s="248"/>
      <c r="S5" s="248"/>
      <c r="T5" s="248"/>
    </row>
    <row r="6" spans="1:20" ht="14.5" thickBot="1" x14ac:dyDescent="0.4">
      <c r="A6" s="19" t="s">
        <v>1</v>
      </c>
      <c r="B6" s="20" t="s">
        <v>49</v>
      </c>
      <c r="C6" s="21" t="s">
        <v>50</v>
      </c>
      <c r="D6" s="21" t="s">
        <v>51</v>
      </c>
      <c r="E6" s="21" t="s">
        <v>52</v>
      </c>
      <c r="F6" s="21" t="s">
        <v>53</v>
      </c>
      <c r="G6" s="21" t="s">
        <v>54</v>
      </c>
      <c r="H6" s="21" t="s">
        <v>55</v>
      </c>
      <c r="I6" s="21" t="s">
        <v>56</v>
      </c>
      <c r="J6" s="21" t="s">
        <v>57</v>
      </c>
      <c r="K6" s="21" t="s">
        <v>58</v>
      </c>
      <c r="L6" s="21" t="s">
        <v>50</v>
      </c>
      <c r="M6" s="21" t="s">
        <v>51</v>
      </c>
      <c r="N6" s="21" t="s">
        <v>52</v>
      </c>
      <c r="O6" s="21" t="s">
        <v>53</v>
      </c>
      <c r="P6" s="21" t="s">
        <v>54</v>
      </c>
      <c r="Q6" s="21" t="s">
        <v>55</v>
      </c>
      <c r="R6" s="21" t="s">
        <v>56</v>
      </c>
      <c r="S6" s="21" t="s">
        <v>57</v>
      </c>
      <c r="T6" s="21" t="s">
        <v>58</v>
      </c>
    </row>
    <row r="7" spans="1:20" s="18" customFormat="1" x14ac:dyDescent="0.35">
      <c r="A7" s="22" t="s">
        <v>41</v>
      </c>
      <c r="B7" s="23"/>
      <c r="C7" s="24">
        <v>294199.59691600408</v>
      </c>
      <c r="D7" s="24">
        <v>289922.07105000498</v>
      </c>
      <c r="E7" s="24">
        <v>288678.67872000474</v>
      </c>
      <c r="F7" s="24">
        <v>288024.5282850028</v>
      </c>
      <c r="G7" s="24">
        <v>287684.70542900113</v>
      </c>
      <c r="H7" s="24">
        <v>291160.60055100039</v>
      </c>
      <c r="I7" s="24">
        <v>294204.04082699976</v>
      </c>
      <c r="J7" s="24">
        <v>305837.85972400074</v>
      </c>
      <c r="K7" s="24">
        <v>326635.24086200184</v>
      </c>
      <c r="L7" s="24">
        <v>81.413840867456628</v>
      </c>
      <c r="M7" s="24">
        <v>82.067225560810826</v>
      </c>
      <c r="N7" s="24">
        <v>82.530619992053175</v>
      </c>
      <c r="O7" s="24">
        <v>82.962247378239766</v>
      </c>
      <c r="P7" s="24">
        <v>83.196961980384856</v>
      </c>
      <c r="Q7" s="24">
        <v>82.910034144603699</v>
      </c>
      <c r="R7" s="24">
        <v>83.464859730976656</v>
      </c>
      <c r="S7" s="24">
        <v>83.512332938843528</v>
      </c>
      <c r="T7" s="24">
        <v>83.075382277450558</v>
      </c>
    </row>
    <row r="8" spans="1:20" x14ac:dyDescent="0.35">
      <c r="A8" s="25"/>
      <c r="B8" s="26" t="s">
        <v>67</v>
      </c>
      <c r="C8" s="27">
        <v>252435.7354240024</v>
      </c>
      <c r="D8" s="27">
        <v>251486.69080600381</v>
      </c>
      <c r="E8" s="27">
        <v>250162.34007900333</v>
      </c>
      <c r="F8" s="27">
        <v>249689.8420410023</v>
      </c>
      <c r="G8" s="27">
        <v>249469.73033300429</v>
      </c>
      <c r="H8" s="27">
        <v>251838.63218000438</v>
      </c>
      <c r="I8" s="27">
        <v>251031.03276200773</v>
      </c>
      <c r="J8" s="27">
        <v>254840.92861200642</v>
      </c>
      <c r="K8" s="27">
        <v>267974.42487600195</v>
      </c>
      <c r="L8" s="27">
        <v>84.571222179530679</v>
      </c>
      <c r="M8" s="27">
        <v>84.993614432450315</v>
      </c>
      <c r="N8" s="27">
        <v>85.421689211255881</v>
      </c>
      <c r="O8" s="27">
        <v>85.795751607192187</v>
      </c>
      <c r="P8" s="27">
        <v>86.048667993780228</v>
      </c>
      <c r="Q8" s="27">
        <v>85.984246390136988</v>
      </c>
      <c r="R8" s="27">
        <v>86.869965544310162</v>
      </c>
      <c r="S8" s="27">
        <v>87.522331236456751</v>
      </c>
      <c r="T8" s="27">
        <v>87.072041212057798</v>
      </c>
    </row>
    <row r="9" spans="1:20" x14ac:dyDescent="0.35">
      <c r="A9" s="28"/>
      <c r="B9" s="29" t="s">
        <v>68</v>
      </c>
      <c r="C9" s="30">
        <v>41763.861491999858</v>
      </c>
      <c r="D9" s="30">
        <v>38435.380243999854</v>
      </c>
      <c r="E9" s="30">
        <v>38516.338640999864</v>
      </c>
      <c r="F9" s="30">
        <v>38334.686243999829</v>
      </c>
      <c r="G9" s="30">
        <v>38214.975095999886</v>
      </c>
      <c r="H9" s="30">
        <v>39321.968370999835</v>
      </c>
      <c r="I9" s="30">
        <v>43173.008064999951</v>
      </c>
      <c r="J9" s="30">
        <v>50996.931111999889</v>
      </c>
      <c r="K9" s="30">
        <v>58660.815985999929</v>
      </c>
      <c r="L9" s="30">
        <v>62.329497488914562</v>
      </c>
      <c r="M9" s="30">
        <v>62.919558784316351</v>
      </c>
      <c r="N9" s="30">
        <v>63.753221445764666</v>
      </c>
      <c r="O9" s="30">
        <v>64.506449439890574</v>
      </c>
      <c r="P9" s="30">
        <v>64.580848052171731</v>
      </c>
      <c r="Q9" s="30">
        <v>63.221156933732928</v>
      </c>
      <c r="R9" s="30">
        <v>63.665747570464916</v>
      </c>
      <c r="S9" s="30">
        <v>63.473643009592571</v>
      </c>
      <c r="T9" s="30">
        <v>64.817839121517196</v>
      </c>
    </row>
    <row r="10" spans="1:20" x14ac:dyDescent="0.35">
      <c r="A10" s="25" t="s">
        <v>42</v>
      </c>
      <c r="B10" s="26"/>
      <c r="C10" s="27">
        <v>126812.69609900257</v>
      </c>
      <c r="D10" s="27">
        <v>127836.17700000353</v>
      </c>
      <c r="E10" s="27">
        <v>129964.71217300229</v>
      </c>
      <c r="F10" s="27">
        <v>132428.09171100063</v>
      </c>
      <c r="G10" s="27">
        <v>134174.03693999979</v>
      </c>
      <c r="H10" s="27">
        <v>136223.47202599791</v>
      </c>
      <c r="I10" s="27">
        <v>137651.28020699671</v>
      </c>
      <c r="J10" s="27">
        <v>139521.29695899642</v>
      </c>
      <c r="K10" s="27">
        <v>146803.62523399704</v>
      </c>
      <c r="L10" s="27">
        <v>89.871355028906564</v>
      </c>
      <c r="M10" s="27">
        <v>90.111292725956076</v>
      </c>
      <c r="N10" s="27">
        <v>90.092730845981691</v>
      </c>
      <c r="O10" s="27">
        <v>90.195085088212835</v>
      </c>
      <c r="P10" s="27">
        <v>90.195261387936611</v>
      </c>
      <c r="Q10" s="27">
        <v>90.033625024641935</v>
      </c>
      <c r="R10" s="27">
        <v>90.811108436324602</v>
      </c>
      <c r="S10" s="27">
        <v>91.291888365627926</v>
      </c>
      <c r="T10" s="27">
        <v>90.603825203478934</v>
      </c>
    </row>
    <row r="11" spans="1:20" x14ac:dyDescent="0.35">
      <c r="A11" s="28"/>
      <c r="B11" s="29" t="s">
        <v>67</v>
      </c>
      <c r="C11" s="30">
        <v>118531.84547700218</v>
      </c>
      <c r="D11" s="30">
        <v>119494.42469300344</v>
      </c>
      <c r="E11" s="30">
        <v>120663.25361800237</v>
      </c>
      <c r="F11" s="30">
        <v>122787.91843100426</v>
      </c>
      <c r="G11" s="30">
        <v>124489.59859000343</v>
      </c>
      <c r="H11" s="30">
        <v>126483.75989300285</v>
      </c>
      <c r="I11" s="30">
        <v>127081.8057070052</v>
      </c>
      <c r="J11" s="30">
        <v>128067.55467300361</v>
      </c>
      <c r="K11" s="30">
        <v>134195.49074300405</v>
      </c>
      <c r="L11" s="30">
        <v>90.079101727074899</v>
      </c>
      <c r="M11" s="30">
        <v>90.292396717825795</v>
      </c>
      <c r="N11" s="30">
        <v>90.318839192317682</v>
      </c>
      <c r="O11" s="30">
        <v>90.36094084055442</v>
      </c>
      <c r="P11" s="30">
        <v>90.352789528953437</v>
      </c>
      <c r="Q11" s="30">
        <v>90.217764000675061</v>
      </c>
      <c r="R11" s="30">
        <v>90.978424768388649</v>
      </c>
      <c r="S11" s="30">
        <v>91.535786430918421</v>
      </c>
      <c r="T11" s="30">
        <v>90.805778439151936</v>
      </c>
    </row>
    <row r="12" spans="1:20" x14ac:dyDescent="0.35">
      <c r="A12" s="25"/>
      <c r="B12" s="26" t="s">
        <v>68</v>
      </c>
      <c r="C12" s="27">
        <v>8280.8506219999908</v>
      </c>
      <c r="D12" s="27">
        <v>8341.7523069999843</v>
      </c>
      <c r="E12" s="27">
        <v>9301.4585549999938</v>
      </c>
      <c r="F12" s="27">
        <v>9640.1732799999918</v>
      </c>
      <c r="G12" s="27">
        <v>9684.4383499999803</v>
      </c>
      <c r="H12" s="27">
        <v>9739.7121329999827</v>
      </c>
      <c r="I12" s="27">
        <v>10569.474500000008</v>
      </c>
      <c r="J12" s="27">
        <v>11453.742285999981</v>
      </c>
      <c r="K12" s="27">
        <v>12608.134490999979</v>
      </c>
      <c r="L12" s="27">
        <v>86.89767507141481</v>
      </c>
      <c r="M12" s="27">
        <v>87.517003598008486</v>
      </c>
      <c r="N12" s="27">
        <v>87.159538317329975</v>
      </c>
      <c r="O12" s="27">
        <v>88.082562626371114</v>
      </c>
      <c r="P12" s="27">
        <v>88.170299863742557</v>
      </c>
      <c r="Q12" s="27">
        <v>87.642323339959745</v>
      </c>
      <c r="R12" s="27">
        <v>88.799384806760401</v>
      </c>
      <c r="S12" s="27">
        <v>88.564794632246546</v>
      </c>
      <c r="T12" s="27">
        <v>88.454322944578038</v>
      </c>
    </row>
    <row r="13" spans="1:20" x14ac:dyDescent="0.35">
      <c r="A13" s="28" t="s">
        <v>43</v>
      </c>
      <c r="B13" s="29"/>
      <c r="C13" s="30">
        <v>82553.437937000403</v>
      </c>
      <c r="D13" s="30">
        <v>84916.397551000584</v>
      </c>
      <c r="E13" s="30">
        <v>86324.315652001227</v>
      </c>
      <c r="F13" s="30">
        <v>87286.524195001577</v>
      </c>
      <c r="G13" s="30">
        <v>87335.748661001591</v>
      </c>
      <c r="H13" s="30">
        <v>88592.390556002196</v>
      </c>
      <c r="I13" s="30">
        <v>89026.839913002477</v>
      </c>
      <c r="J13" s="30">
        <v>92346.812090003004</v>
      </c>
      <c r="K13" s="30">
        <v>100601.75061000342</v>
      </c>
      <c r="L13" s="30">
        <v>85.142587746372612</v>
      </c>
      <c r="M13" s="30">
        <v>85.693223490132624</v>
      </c>
      <c r="N13" s="30">
        <v>86.075623967513167</v>
      </c>
      <c r="O13" s="30">
        <v>86.193879708625559</v>
      </c>
      <c r="P13" s="30">
        <v>86.723313375139895</v>
      </c>
      <c r="Q13" s="30">
        <v>86.749139721976078</v>
      </c>
      <c r="R13" s="30">
        <v>87.463037449403615</v>
      </c>
      <c r="S13" s="30">
        <v>88.275799479683698</v>
      </c>
      <c r="T13" s="30">
        <v>87.973305099670199</v>
      </c>
    </row>
    <row r="14" spans="1:20" x14ac:dyDescent="0.35">
      <c r="A14" s="25"/>
      <c r="B14" s="26" t="s">
        <v>67</v>
      </c>
      <c r="C14" s="27">
        <v>77228.578566000477</v>
      </c>
      <c r="D14" s="27">
        <v>79360.348076000635</v>
      </c>
      <c r="E14" s="27">
        <v>80738.916276001153</v>
      </c>
      <c r="F14" s="27">
        <v>81506.056667998593</v>
      </c>
      <c r="G14" s="27">
        <v>81568.464747000835</v>
      </c>
      <c r="H14" s="27">
        <v>82889.182964001637</v>
      </c>
      <c r="I14" s="27">
        <v>82882.73244500233</v>
      </c>
      <c r="J14" s="27">
        <v>85566.676224002658</v>
      </c>
      <c r="K14" s="27">
        <v>92560.86310199849</v>
      </c>
      <c r="L14" s="27">
        <v>86.089223144707375</v>
      </c>
      <c r="M14" s="27">
        <v>86.720833096547508</v>
      </c>
      <c r="N14" s="27">
        <v>87.099750954582078</v>
      </c>
      <c r="O14" s="27">
        <v>87.209768499412306</v>
      </c>
      <c r="P14" s="27">
        <v>87.630328160348739</v>
      </c>
      <c r="Q14" s="27">
        <v>87.646902851039627</v>
      </c>
      <c r="R14" s="27">
        <v>88.515497943829246</v>
      </c>
      <c r="S14" s="27">
        <v>89.329610201328634</v>
      </c>
      <c r="T14" s="27">
        <v>88.966778801918139</v>
      </c>
    </row>
    <row r="15" spans="1:20" x14ac:dyDescent="0.35">
      <c r="A15" s="28"/>
      <c r="B15" s="29" t="s">
        <v>68</v>
      </c>
      <c r="C15" s="30">
        <v>5324.8593710000005</v>
      </c>
      <c r="D15" s="30">
        <v>5556.0494750000071</v>
      </c>
      <c r="E15" s="30">
        <v>5585.3993760000112</v>
      </c>
      <c r="F15" s="30">
        <v>5780.4675270000007</v>
      </c>
      <c r="G15" s="30">
        <v>5767.2839139999805</v>
      </c>
      <c r="H15" s="30">
        <v>5703.2075920000043</v>
      </c>
      <c r="I15" s="30">
        <v>6144.1074679999992</v>
      </c>
      <c r="J15" s="30">
        <v>6780.1358660000024</v>
      </c>
      <c r="K15" s="30">
        <v>8040.8875080000134</v>
      </c>
      <c r="L15" s="30">
        <v>71.413153569805971</v>
      </c>
      <c r="M15" s="30">
        <v>71.015266352016781</v>
      </c>
      <c r="N15" s="30">
        <v>71.27150746688045</v>
      </c>
      <c r="O15" s="30">
        <v>71.869590373361149</v>
      </c>
      <c r="P15" s="30">
        <v>73.895125161164472</v>
      </c>
      <c r="Q15" s="30">
        <v>73.70124499557852</v>
      </c>
      <c r="R15" s="30">
        <v>73.265564175589759</v>
      </c>
      <c r="S15" s="30">
        <v>74.976496544991448</v>
      </c>
      <c r="T15" s="30">
        <v>76.537156632596393</v>
      </c>
    </row>
    <row r="16" spans="1:20" x14ac:dyDescent="0.35">
      <c r="A16" s="25" t="s">
        <v>44</v>
      </c>
      <c r="B16" s="26"/>
      <c r="C16" s="27">
        <v>84833.462880001069</v>
      </c>
      <c r="D16" s="27">
        <v>77169.49649900083</v>
      </c>
      <c r="E16" s="27">
        <v>72389.650895001236</v>
      </c>
      <c r="F16" s="27">
        <v>68309.912379000598</v>
      </c>
      <c r="G16" s="27">
        <v>66174.919827999751</v>
      </c>
      <c r="H16" s="27">
        <v>66344.7379690003</v>
      </c>
      <c r="I16" s="27">
        <v>67525.920707000565</v>
      </c>
      <c r="J16" s="27">
        <v>73969.750675001342</v>
      </c>
      <c r="K16" s="27">
        <v>79229.865018001365</v>
      </c>
      <c r="L16" s="27">
        <v>65.142654942712994</v>
      </c>
      <c r="M16" s="27">
        <v>64.75171183802631</v>
      </c>
      <c r="N16" s="27">
        <v>64.726588797238222</v>
      </c>
      <c r="O16" s="27">
        <v>64.811018574089971</v>
      </c>
      <c r="P16" s="27">
        <v>64.353469225579644</v>
      </c>
      <c r="Q16" s="27">
        <v>63.156910328210216</v>
      </c>
      <c r="R16" s="27">
        <v>63.218328437838224</v>
      </c>
      <c r="S16" s="27">
        <v>62.891679245484035</v>
      </c>
      <c r="T16" s="27">
        <v>62.906948015785133</v>
      </c>
    </row>
    <row r="17" spans="1:20" x14ac:dyDescent="0.35">
      <c r="A17" s="28"/>
      <c r="B17" s="29" t="s">
        <v>67</v>
      </c>
      <c r="C17" s="30">
        <v>56675.311380999752</v>
      </c>
      <c r="D17" s="30">
        <v>52631.918036999727</v>
      </c>
      <c r="E17" s="30">
        <v>48760.170184999821</v>
      </c>
      <c r="F17" s="30">
        <v>45395.86694199944</v>
      </c>
      <c r="G17" s="30">
        <v>43411.666996000022</v>
      </c>
      <c r="H17" s="30">
        <v>42465.68932299989</v>
      </c>
      <c r="I17" s="30">
        <v>41066.49461000022</v>
      </c>
      <c r="J17" s="30">
        <v>41206.69771500014</v>
      </c>
      <c r="K17" s="30">
        <v>41218.071030999447</v>
      </c>
      <c r="L17" s="30">
        <v>70.983432973382008</v>
      </c>
      <c r="M17" s="30">
        <v>70.359004031038424</v>
      </c>
      <c r="N17" s="30">
        <v>70.5244701487577</v>
      </c>
      <c r="O17" s="30">
        <v>70.908911247508698</v>
      </c>
      <c r="P17" s="30">
        <v>70.734076324309413</v>
      </c>
      <c r="Q17" s="30">
        <v>70.129388708986014</v>
      </c>
      <c r="R17" s="30">
        <v>70.835077621149793</v>
      </c>
      <c r="S17" s="30">
        <v>71.295933984181531</v>
      </c>
      <c r="T17" s="30">
        <v>70.661053767840315</v>
      </c>
    </row>
    <row r="18" spans="1:20" x14ac:dyDescent="0.35">
      <c r="A18" s="25"/>
      <c r="B18" s="26" t="s">
        <v>68</v>
      </c>
      <c r="C18" s="27">
        <v>28158.151498999869</v>
      </c>
      <c r="D18" s="27">
        <v>24537.57846199987</v>
      </c>
      <c r="E18" s="27">
        <v>23629.480709999858</v>
      </c>
      <c r="F18" s="27">
        <v>22914.045436999837</v>
      </c>
      <c r="G18" s="27">
        <v>22763.252831999922</v>
      </c>
      <c r="H18" s="27">
        <v>23879.048645999846</v>
      </c>
      <c r="I18" s="27">
        <v>26459.426096999938</v>
      </c>
      <c r="J18" s="27">
        <v>32763.052959999906</v>
      </c>
      <c r="K18" s="27">
        <v>38011.793986999939</v>
      </c>
      <c r="L18" s="27">
        <v>53.386630630993402</v>
      </c>
      <c r="M18" s="27">
        <v>52.724341510141713</v>
      </c>
      <c r="N18" s="27">
        <v>52.762479857140342</v>
      </c>
      <c r="O18" s="27">
        <v>52.730256790228665</v>
      </c>
      <c r="P18" s="27">
        <v>52.185050562103854</v>
      </c>
      <c r="Q18" s="27">
        <v>50.757291519323175</v>
      </c>
      <c r="R18" s="27">
        <v>51.396711894250423</v>
      </c>
      <c r="S18" s="27">
        <v>52.321492609945174</v>
      </c>
      <c r="T18" s="27">
        <v>54.49878707028364</v>
      </c>
    </row>
    <row r="19" spans="1:20" s="18" customFormat="1" x14ac:dyDescent="0.35">
      <c r="A19" s="31" t="s">
        <v>45</v>
      </c>
      <c r="B19" s="32"/>
      <c r="C19" s="33">
        <v>173590.46524999951</v>
      </c>
      <c r="D19" s="33">
        <v>170708.29669199931</v>
      </c>
      <c r="E19" s="33">
        <v>170007.70195299771</v>
      </c>
      <c r="F19" s="33">
        <v>169894.26126499803</v>
      </c>
      <c r="G19" s="33">
        <v>170318.1132800004</v>
      </c>
      <c r="H19" s="33">
        <v>173537.87786000059</v>
      </c>
      <c r="I19" s="33">
        <v>175814.51649999895</v>
      </c>
      <c r="J19" s="33">
        <v>183149.42208099816</v>
      </c>
      <c r="K19" s="33">
        <v>197364.16225999829</v>
      </c>
      <c r="L19" s="33">
        <v>83.65488841248991</v>
      </c>
      <c r="M19" s="33">
        <v>84.462024475037083</v>
      </c>
      <c r="N19" s="33">
        <v>85.077160233337636</v>
      </c>
      <c r="O19" s="33">
        <v>85.476745311041114</v>
      </c>
      <c r="P19" s="33">
        <v>85.517686401388573</v>
      </c>
      <c r="Q19" s="33">
        <v>84.968522041334964</v>
      </c>
      <c r="R19" s="33">
        <v>85.480992312064259</v>
      </c>
      <c r="S19" s="33">
        <v>85.464533032275298</v>
      </c>
      <c r="T19" s="33">
        <v>85.166437044439249</v>
      </c>
    </row>
    <row r="20" spans="1:20" x14ac:dyDescent="0.35">
      <c r="A20" s="25"/>
      <c r="B20" s="26" t="s">
        <v>67</v>
      </c>
      <c r="C20" s="27">
        <v>145029.48164199982</v>
      </c>
      <c r="D20" s="27">
        <v>144559.07608599807</v>
      </c>
      <c r="E20" s="27">
        <v>143953.0081819979</v>
      </c>
      <c r="F20" s="27">
        <v>143759.03788099819</v>
      </c>
      <c r="G20" s="27">
        <v>144152.40331200021</v>
      </c>
      <c r="H20" s="27">
        <v>146362.73428500051</v>
      </c>
      <c r="I20" s="27">
        <v>145940.87435799834</v>
      </c>
      <c r="J20" s="27">
        <v>148133.67022299813</v>
      </c>
      <c r="K20" s="27">
        <v>157313.33612599818</v>
      </c>
      <c r="L20" s="27">
        <v>87.068639587381696</v>
      </c>
      <c r="M20" s="27">
        <v>87.615974563650752</v>
      </c>
      <c r="N20" s="27">
        <v>88.180650016328173</v>
      </c>
      <c r="O20" s="27">
        <v>88.551997756817727</v>
      </c>
      <c r="P20" s="27">
        <v>88.60229664236968</v>
      </c>
      <c r="Q20" s="27">
        <v>88.37738009711525</v>
      </c>
      <c r="R20" s="27">
        <v>89.23540365631834</v>
      </c>
      <c r="S20" s="27">
        <v>89.877026696557976</v>
      </c>
      <c r="T20" s="27">
        <v>89.463257512275604</v>
      </c>
    </row>
    <row r="21" spans="1:20" x14ac:dyDescent="0.35">
      <c r="A21" s="28"/>
      <c r="B21" s="29" t="s">
        <v>68</v>
      </c>
      <c r="C21" s="30">
        <v>28560.983607999984</v>
      </c>
      <c r="D21" s="30">
        <v>26149.220605999944</v>
      </c>
      <c r="E21" s="30">
        <v>26054.693771000002</v>
      </c>
      <c r="F21" s="30">
        <v>26135.223383999979</v>
      </c>
      <c r="G21" s="30">
        <v>26165.709967999974</v>
      </c>
      <c r="H21" s="30">
        <v>27175.143574999947</v>
      </c>
      <c r="I21" s="30">
        <v>29873.642141999917</v>
      </c>
      <c r="J21" s="30">
        <v>35015.751857999931</v>
      </c>
      <c r="K21" s="30">
        <v>40050.826133999915</v>
      </c>
      <c r="L21" s="30">
        <v>66.320241603946286</v>
      </c>
      <c r="M21" s="30">
        <v>67.026242441572464</v>
      </c>
      <c r="N21" s="30">
        <v>67.930280901336445</v>
      </c>
      <c r="O21" s="30">
        <v>68.561055464034169</v>
      </c>
      <c r="P21" s="30">
        <v>68.523919365753244</v>
      </c>
      <c r="Q21" s="30">
        <v>66.608737319077761</v>
      </c>
      <c r="R21" s="30">
        <v>67.139670832898446</v>
      </c>
      <c r="S21" s="30">
        <v>66.797537561876482</v>
      </c>
      <c r="T21" s="30">
        <v>68.289203095050951</v>
      </c>
    </row>
    <row r="22" spans="1:20" x14ac:dyDescent="0.35">
      <c r="A22" s="25" t="s">
        <v>42</v>
      </c>
      <c r="B22" s="26"/>
      <c r="C22" s="27">
        <v>77233.407540000277</v>
      </c>
      <c r="D22" s="27">
        <v>77647.683052000531</v>
      </c>
      <c r="E22" s="27">
        <v>79361.754357998492</v>
      </c>
      <c r="F22" s="27">
        <v>81400.496849998919</v>
      </c>
      <c r="G22" s="27">
        <v>82919.36604900095</v>
      </c>
      <c r="H22" s="27">
        <v>84829.68052600084</v>
      </c>
      <c r="I22" s="27">
        <v>86079.534728999686</v>
      </c>
      <c r="J22" s="27">
        <v>87329.724021999078</v>
      </c>
      <c r="K22" s="27">
        <v>92250.645702999289</v>
      </c>
      <c r="L22" s="27">
        <v>92.271670083771866</v>
      </c>
      <c r="M22" s="27">
        <v>92.615143822005194</v>
      </c>
      <c r="N22" s="27">
        <v>92.749249637722471</v>
      </c>
      <c r="O22" s="27">
        <v>92.826994826505768</v>
      </c>
      <c r="P22" s="27">
        <v>92.674022159019927</v>
      </c>
      <c r="Q22" s="27">
        <v>92.323407539362208</v>
      </c>
      <c r="R22" s="27">
        <v>93.01167451521512</v>
      </c>
      <c r="S22" s="27">
        <v>93.426834425572153</v>
      </c>
      <c r="T22" s="27">
        <v>92.865507169962711</v>
      </c>
    </row>
    <row r="23" spans="1:20" x14ac:dyDescent="0.35">
      <c r="A23" s="28"/>
      <c r="B23" s="29" t="s">
        <v>67</v>
      </c>
      <c r="C23" s="30">
        <v>70158.898416000215</v>
      </c>
      <c r="D23" s="30">
        <v>70619.343877998792</v>
      </c>
      <c r="E23" s="30">
        <v>71669.672236998565</v>
      </c>
      <c r="F23" s="30">
        <v>73516.59490999885</v>
      </c>
      <c r="G23" s="30">
        <v>75063.504010000717</v>
      </c>
      <c r="H23" s="30">
        <v>76987.334728000613</v>
      </c>
      <c r="I23" s="30">
        <v>77537.276526998918</v>
      </c>
      <c r="J23" s="30">
        <v>78107.922936998875</v>
      </c>
      <c r="K23" s="30">
        <v>82172.875636998899</v>
      </c>
      <c r="L23" s="30">
        <v>92.633198544661681</v>
      </c>
      <c r="M23" s="30">
        <v>92.932103390519885</v>
      </c>
      <c r="N23" s="30">
        <v>93.147881918074589</v>
      </c>
      <c r="O23" s="30">
        <v>93.102142561836317</v>
      </c>
      <c r="P23" s="30">
        <v>92.924352412891992</v>
      </c>
      <c r="Q23" s="30">
        <v>92.605961640648076</v>
      </c>
      <c r="R23" s="30">
        <v>93.269802911534327</v>
      </c>
      <c r="S23" s="30">
        <v>93.768607475893077</v>
      </c>
      <c r="T23" s="30">
        <v>93.189016942731683</v>
      </c>
    </row>
    <row r="24" spans="1:20" x14ac:dyDescent="0.35">
      <c r="A24" s="25"/>
      <c r="B24" s="26" t="s">
        <v>68</v>
      </c>
      <c r="C24" s="27">
        <v>7074.509124000002</v>
      </c>
      <c r="D24" s="27">
        <v>7028.3391739999952</v>
      </c>
      <c r="E24" s="27">
        <v>7692.0821209999995</v>
      </c>
      <c r="F24" s="27">
        <v>7883.9019400000025</v>
      </c>
      <c r="G24" s="27">
        <v>7855.8620389999905</v>
      </c>
      <c r="H24" s="27">
        <v>7842.3457979999948</v>
      </c>
      <c r="I24" s="27">
        <v>8542.2582019999991</v>
      </c>
      <c r="J24" s="27">
        <v>9221.8010849999901</v>
      </c>
      <c r="K24" s="27">
        <v>10077.770065999986</v>
      </c>
      <c r="L24" s="27">
        <v>88.686341671942017</v>
      </c>
      <c r="M24" s="27">
        <v>89.430397581102952</v>
      </c>
      <c r="N24" s="27">
        <v>89.035060887976854</v>
      </c>
      <c r="O24" s="27">
        <v>90.261269789257426</v>
      </c>
      <c r="P24" s="27">
        <v>90.282092931895335</v>
      </c>
      <c r="Q24" s="27">
        <v>89.549609018515142</v>
      </c>
      <c r="R24" s="27">
        <v>90.668667271518643</v>
      </c>
      <c r="S24" s="27">
        <v>90.532043827690941</v>
      </c>
      <c r="T24" s="27">
        <v>90.227648978022657</v>
      </c>
    </row>
    <row r="25" spans="1:20" x14ac:dyDescent="0.35">
      <c r="A25" s="28" t="s">
        <v>43</v>
      </c>
      <c r="B25" s="29"/>
      <c r="C25" s="30">
        <v>45518.916294999457</v>
      </c>
      <c r="D25" s="30">
        <v>47177.769461999262</v>
      </c>
      <c r="E25" s="30">
        <v>47774.944550999433</v>
      </c>
      <c r="F25" s="30">
        <v>47993.406384999471</v>
      </c>
      <c r="G25" s="30">
        <v>47821.951047999486</v>
      </c>
      <c r="H25" s="30">
        <v>48539.071095999789</v>
      </c>
      <c r="I25" s="30">
        <v>48743.325874999486</v>
      </c>
      <c r="J25" s="30">
        <v>50469.948741999375</v>
      </c>
      <c r="K25" s="30">
        <v>56030.833623999388</v>
      </c>
      <c r="L25" s="30">
        <v>87.897186319820705</v>
      </c>
      <c r="M25" s="30">
        <v>88.477745223195441</v>
      </c>
      <c r="N25" s="30">
        <v>88.861746254024339</v>
      </c>
      <c r="O25" s="30">
        <v>88.772555528711365</v>
      </c>
      <c r="P25" s="30">
        <v>89.175547488158983</v>
      </c>
      <c r="Q25" s="30">
        <v>88.846443410389838</v>
      </c>
      <c r="R25" s="30">
        <v>89.540976567394608</v>
      </c>
      <c r="S25" s="30">
        <v>90.443391505259825</v>
      </c>
      <c r="T25" s="30">
        <v>90.222457404639343</v>
      </c>
    </row>
    <row r="26" spans="1:20" x14ac:dyDescent="0.35">
      <c r="A26" s="25"/>
      <c r="B26" s="26" t="s">
        <v>67</v>
      </c>
      <c r="C26" s="27">
        <v>42158.74838499965</v>
      </c>
      <c r="D26" s="27">
        <v>43658.578147999455</v>
      </c>
      <c r="E26" s="27">
        <v>44288.486609999483</v>
      </c>
      <c r="F26" s="27">
        <v>44403.238556999473</v>
      </c>
      <c r="G26" s="27">
        <v>44169.053493999607</v>
      </c>
      <c r="H26" s="27">
        <v>44824.766648999954</v>
      </c>
      <c r="I26" s="27">
        <v>44689.876525999447</v>
      </c>
      <c r="J26" s="27">
        <v>46050.954345999409</v>
      </c>
      <c r="K26" s="27">
        <v>50679.087580999469</v>
      </c>
      <c r="L26" s="27">
        <v>88.831309675640114</v>
      </c>
      <c r="M26" s="27">
        <v>89.554538859942681</v>
      </c>
      <c r="N26" s="27">
        <v>89.913334250004766</v>
      </c>
      <c r="O26" s="27">
        <v>89.794940554623125</v>
      </c>
      <c r="P26" s="27">
        <v>90.134491272249036</v>
      </c>
      <c r="Q26" s="27">
        <v>89.883167302134865</v>
      </c>
      <c r="R26" s="27">
        <v>90.707575147723588</v>
      </c>
      <c r="S26" s="27">
        <v>91.638868146295749</v>
      </c>
      <c r="T26" s="27">
        <v>91.332662463407786</v>
      </c>
    </row>
    <row r="27" spans="1:20" x14ac:dyDescent="0.35">
      <c r="A27" s="28"/>
      <c r="B27" s="29" t="s">
        <v>68</v>
      </c>
      <c r="C27" s="30">
        <v>3360.1679100000065</v>
      </c>
      <c r="D27" s="30">
        <v>3519.1913140000038</v>
      </c>
      <c r="E27" s="30">
        <v>3486.4579410000056</v>
      </c>
      <c r="F27" s="30">
        <v>3590.1678280000028</v>
      </c>
      <c r="G27" s="30">
        <v>3652.8975540000038</v>
      </c>
      <c r="H27" s="30">
        <v>3714.3044470000023</v>
      </c>
      <c r="I27" s="30">
        <v>4053.4493489999986</v>
      </c>
      <c r="J27" s="30">
        <v>4418.9943959999946</v>
      </c>
      <c r="K27" s="30">
        <v>5351.7460430000092</v>
      </c>
      <c r="L27" s="30">
        <v>76.177095963223579</v>
      </c>
      <c r="M27" s="30">
        <v>75.119199198096183</v>
      </c>
      <c r="N27" s="30">
        <v>75.503420506990579</v>
      </c>
      <c r="O27" s="30">
        <v>76.127685322755539</v>
      </c>
      <c r="P27" s="30">
        <v>77.58046750820786</v>
      </c>
      <c r="Q27" s="30">
        <v>76.335108599254198</v>
      </c>
      <c r="R27" s="30">
        <v>76.679055269881971</v>
      </c>
      <c r="S27" s="30">
        <v>77.985163391667783</v>
      </c>
      <c r="T27" s="30">
        <v>79.709219490483449</v>
      </c>
    </row>
    <row r="28" spans="1:20" x14ac:dyDescent="0.35">
      <c r="A28" s="25" t="s">
        <v>44</v>
      </c>
      <c r="B28" s="26"/>
      <c r="C28" s="27">
        <v>50838.141414999773</v>
      </c>
      <c r="D28" s="27">
        <v>45882.844177999526</v>
      </c>
      <c r="E28" s="27">
        <v>42871.003043999786</v>
      </c>
      <c r="F28" s="27">
        <v>40500.358029999647</v>
      </c>
      <c r="G28" s="27">
        <v>39576.796182999948</v>
      </c>
      <c r="H28" s="27">
        <v>40169.126237999968</v>
      </c>
      <c r="I28" s="27">
        <v>40991.655895999778</v>
      </c>
      <c r="J28" s="27">
        <v>45349.749316999711</v>
      </c>
      <c r="K28" s="27">
        <v>49082.68293299964</v>
      </c>
      <c r="L28" s="27">
        <v>66.765832480357972</v>
      </c>
      <c r="M28" s="27">
        <v>66.535420548132024</v>
      </c>
      <c r="N28" s="27">
        <v>66.657277190253353</v>
      </c>
      <c r="O28" s="27">
        <v>66.798117306952449</v>
      </c>
      <c r="P28" s="27">
        <v>66.104167567377033</v>
      </c>
      <c r="Q28" s="27">
        <v>64.750425104689896</v>
      </c>
      <c r="R28" s="27">
        <v>64.839358366100868</v>
      </c>
      <c r="S28" s="27">
        <v>64.59058489719834</v>
      </c>
      <c r="T28" s="27">
        <v>64.924323805634359</v>
      </c>
    </row>
    <row r="29" spans="1:20" x14ac:dyDescent="0.35">
      <c r="A29" s="28"/>
      <c r="B29" s="29" t="s">
        <v>67</v>
      </c>
      <c r="C29" s="30">
        <v>32711.834840999963</v>
      </c>
      <c r="D29" s="30">
        <v>30281.154059999833</v>
      </c>
      <c r="E29" s="30">
        <v>27994.849334999843</v>
      </c>
      <c r="F29" s="30">
        <v>25839.204413999865</v>
      </c>
      <c r="G29" s="30">
        <v>24919.845807999867</v>
      </c>
      <c r="H29" s="30">
        <v>24550.632907999941</v>
      </c>
      <c r="I29" s="30">
        <v>23713.721304999952</v>
      </c>
      <c r="J29" s="30">
        <v>23974.792939999854</v>
      </c>
      <c r="K29" s="30">
        <v>24461.372907999805</v>
      </c>
      <c r="L29" s="30">
        <v>72.862304369283621</v>
      </c>
      <c r="M29" s="30">
        <v>72.423142426624864</v>
      </c>
      <c r="N29" s="30">
        <v>72.722883495511297</v>
      </c>
      <c r="O29" s="30">
        <v>73.47019292520686</v>
      </c>
      <c r="P29" s="30">
        <v>72.867679331594303</v>
      </c>
      <c r="Q29" s="30">
        <v>72.367862775197906</v>
      </c>
      <c r="R29" s="30">
        <v>73.269647460635653</v>
      </c>
      <c r="S29" s="30">
        <v>73.81441573904371</v>
      </c>
      <c r="T29" s="30">
        <v>73.074312170458114</v>
      </c>
    </row>
    <row r="30" spans="1:20" x14ac:dyDescent="0.35">
      <c r="A30" s="25"/>
      <c r="B30" s="26" t="s">
        <v>68</v>
      </c>
      <c r="C30" s="27">
        <v>18126.306573999977</v>
      </c>
      <c r="D30" s="27">
        <v>15601.69011799995</v>
      </c>
      <c r="E30" s="27">
        <v>14876.153708999998</v>
      </c>
      <c r="F30" s="27">
        <v>14661.153615999972</v>
      </c>
      <c r="G30" s="27">
        <v>14656.95037499998</v>
      </c>
      <c r="H30" s="27">
        <v>15618.49332999995</v>
      </c>
      <c r="I30" s="27">
        <v>17277.934590999917</v>
      </c>
      <c r="J30" s="27">
        <v>21374.956376999948</v>
      </c>
      <c r="K30" s="27">
        <v>24621.310024999919</v>
      </c>
      <c r="L30" s="27">
        <v>55.763768671650816</v>
      </c>
      <c r="M30" s="27">
        <v>55.108003908226387</v>
      </c>
      <c r="N30" s="27">
        <v>55.242650939223225</v>
      </c>
      <c r="O30" s="27">
        <v>55.039074991374925</v>
      </c>
      <c r="P30" s="27">
        <v>54.604799283211179</v>
      </c>
      <c r="Q30" s="27">
        <v>52.776612266483255</v>
      </c>
      <c r="R30" s="27">
        <v>53.268905598411379</v>
      </c>
      <c r="S30" s="27">
        <v>54.244859243003638</v>
      </c>
      <c r="T30" s="27">
        <v>56.827276801012303</v>
      </c>
    </row>
    <row r="31" spans="1:20" s="18" customFormat="1" x14ac:dyDescent="0.35">
      <c r="A31" s="31" t="s">
        <v>46</v>
      </c>
      <c r="B31" s="32"/>
      <c r="C31" s="33">
        <v>120609.13166599879</v>
      </c>
      <c r="D31" s="33">
        <v>119213.77435799752</v>
      </c>
      <c r="E31" s="33">
        <v>118670.97676699757</v>
      </c>
      <c r="F31" s="33">
        <v>118130.2670199975</v>
      </c>
      <c r="G31" s="33">
        <v>117366.59214899888</v>
      </c>
      <c r="H31" s="33">
        <v>117622.72269099878</v>
      </c>
      <c r="I31" s="33">
        <v>118389.52432699727</v>
      </c>
      <c r="J31" s="33">
        <v>122688.43764299764</v>
      </c>
      <c r="K31" s="33">
        <v>129271.07860199783</v>
      </c>
      <c r="L31" s="33">
        <v>78.188343091165294</v>
      </c>
      <c r="M31" s="33">
        <v>78.637990593894472</v>
      </c>
      <c r="N31" s="33">
        <v>78.882453724738966</v>
      </c>
      <c r="O31" s="33">
        <v>79.345911112169958</v>
      </c>
      <c r="P31" s="33">
        <v>79.829211434078815</v>
      </c>
      <c r="Q31" s="33">
        <v>79.872988129801399</v>
      </c>
      <c r="R31" s="33">
        <v>80.470799429118586</v>
      </c>
      <c r="S31" s="33">
        <v>80.598086692279551</v>
      </c>
      <c r="T31" s="33">
        <v>79.882871804194892</v>
      </c>
    </row>
    <row r="32" spans="1:20" x14ac:dyDescent="0.35">
      <c r="A32" s="25"/>
      <c r="B32" s="26" t="s">
        <v>67</v>
      </c>
      <c r="C32" s="27">
        <v>107406.25378199955</v>
      </c>
      <c r="D32" s="27">
        <v>106927.61471999838</v>
      </c>
      <c r="E32" s="27">
        <v>106209.33189699778</v>
      </c>
      <c r="F32" s="27">
        <v>105930.80415999788</v>
      </c>
      <c r="G32" s="27">
        <v>105317.3270209991</v>
      </c>
      <c r="H32" s="27">
        <v>105475.89789499904</v>
      </c>
      <c r="I32" s="27">
        <v>105090.15840399823</v>
      </c>
      <c r="J32" s="27">
        <v>106707.25838899807</v>
      </c>
      <c r="K32" s="27">
        <v>110661.08874999822</v>
      </c>
      <c r="L32" s="27">
        <v>81.198986957184232</v>
      </c>
      <c r="M32" s="27">
        <v>81.448356654813182</v>
      </c>
      <c r="N32" s="27">
        <v>81.682274790207188</v>
      </c>
      <c r="O32" s="27">
        <v>82.055241018464002</v>
      </c>
      <c r="P32" s="27">
        <v>82.553405464124751</v>
      </c>
      <c r="Q32" s="27">
        <v>82.663434717966894</v>
      </c>
      <c r="R32" s="27">
        <v>83.585032763278448</v>
      </c>
      <c r="S32" s="27">
        <v>84.253484430463544</v>
      </c>
      <c r="T32" s="27">
        <v>83.672741441606121</v>
      </c>
    </row>
    <row r="33" spans="1:20" x14ac:dyDescent="0.35">
      <c r="A33" s="28"/>
      <c r="B33" s="29" t="s">
        <v>68</v>
      </c>
      <c r="C33" s="30">
        <v>13202.877884000007</v>
      </c>
      <c r="D33" s="30">
        <v>12286.159637999977</v>
      </c>
      <c r="E33" s="30">
        <v>12461.644869999996</v>
      </c>
      <c r="F33" s="30">
        <v>12199.462860000005</v>
      </c>
      <c r="G33" s="30">
        <v>12049.265128000005</v>
      </c>
      <c r="H33" s="30">
        <v>12146.824795999994</v>
      </c>
      <c r="I33" s="30">
        <v>13299.365922999988</v>
      </c>
      <c r="J33" s="30">
        <v>15981.179253999981</v>
      </c>
      <c r="K33" s="30">
        <v>18609.989851999959</v>
      </c>
      <c r="L33" s="30">
        <v>53.69656319575742</v>
      </c>
      <c r="M33" s="30">
        <v>54.179107733972764</v>
      </c>
      <c r="N33" s="30">
        <v>55.019863521226618</v>
      </c>
      <c r="O33" s="30">
        <v>55.82016256060799</v>
      </c>
      <c r="P33" s="30">
        <v>56.018229562304391</v>
      </c>
      <c r="Q33" s="30">
        <v>55.642387593623418</v>
      </c>
      <c r="R33" s="30">
        <v>55.862462739326581</v>
      </c>
      <c r="S33" s="30">
        <v>56.190784529934199</v>
      </c>
      <c r="T33" s="30">
        <v>57.347066914895827</v>
      </c>
    </row>
    <row r="34" spans="1:20" x14ac:dyDescent="0.35">
      <c r="A34" s="25" t="s">
        <v>42</v>
      </c>
      <c r="B34" s="26"/>
      <c r="C34" s="27">
        <v>49579.288558999484</v>
      </c>
      <c r="D34" s="27">
        <v>50188.493947999043</v>
      </c>
      <c r="E34" s="27">
        <v>50602.957814998561</v>
      </c>
      <c r="F34" s="27">
        <v>51027.594860998659</v>
      </c>
      <c r="G34" s="27">
        <v>51254.670890999601</v>
      </c>
      <c r="H34" s="27">
        <v>51393.791499999417</v>
      </c>
      <c r="I34" s="27">
        <v>51571.745477998455</v>
      </c>
      <c r="J34" s="27">
        <v>52191.572936998899</v>
      </c>
      <c r="K34" s="27">
        <v>54552.979530998935</v>
      </c>
      <c r="L34" s="27">
        <v>86.132202728726327</v>
      </c>
      <c r="M34" s="27">
        <v>86.23753161018108</v>
      </c>
      <c r="N34" s="27">
        <v>85.926452808086935</v>
      </c>
      <c r="O34" s="27">
        <v>85.996596781154466</v>
      </c>
      <c r="P34" s="27">
        <v>86.18514351667605</v>
      </c>
      <c r="Q34" s="27">
        <v>86.254150626494251</v>
      </c>
      <c r="R34" s="27">
        <v>87.13809519126508</v>
      </c>
      <c r="S34" s="27">
        <v>87.719582728431007</v>
      </c>
      <c r="T34" s="27">
        <v>86.779256434237951</v>
      </c>
    </row>
    <row r="35" spans="1:20" x14ac:dyDescent="0.35">
      <c r="A35" s="28"/>
      <c r="B35" s="29" t="s">
        <v>67</v>
      </c>
      <c r="C35" s="30">
        <v>48372.947060999613</v>
      </c>
      <c r="D35" s="30">
        <v>48875.080814999179</v>
      </c>
      <c r="E35" s="30">
        <v>48993.581380998534</v>
      </c>
      <c r="F35" s="30">
        <v>49271.323520998732</v>
      </c>
      <c r="G35" s="30">
        <v>49426.09457999967</v>
      </c>
      <c r="H35" s="30">
        <v>49496.425164999455</v>
      </c>
      <c r="I35" s="30">
        <v>49544.529179998965</v>
      </c>
      <c r="J35" s="30">
        <v>49959.63173599897</v>
      </c>
      <c r="K35" s="30">
        <v>52022.615105998899</v>
      </c>
      <c r="L35" s="30">
        <v>86.374704330249102</v>
      </c>
      <c r="M35" s="30">
        <v>86.478298610015727</v>
      </c>
      <c r="N35" s="30">
        <v>86.180408010438228</v>
      </c>
      <c r="O35" s="30">
        <v>86.270857560697451</v>
      </c>
      <c r="P35" s="30">
        <v>86.447352077529857</v>
      </c>
      <c r="Q35" s="30">
        <v>86.503132681501654</v>
      </c>
      <c r="R35" s="30">
        <v>87.39241388781403</v>
      </c>
      <c r="S35" s="30">
        <v>88.044947766732534</v>
      </c>
      <c r="T35" s="30">
        <v>87.041308683669556</v>
      </c>
    </row>
    <row r="36" spans="1:20" x14ac:dyDescent="0.35">
      <c r="A36" s="25"/>
      <c r="B36" s="26" t="s">
        <v>68</v>
      </c>
      <c r="C36" s="27">
        <v>1206.3414979999998</v>
      </c>
      <c r="D36" s="27">
        <v>1313.413133</v>
      </c>
      <c r="E36" s="27">
        <v>1609.3764339999993</v>
      </c>
      <c r="F36" s="27">
        <v>1756.2713399999993</v>
      </c>
      <c r="G36" s="27">
        <v>1828.5763109999982</v>
      </c>
      <c r="H36" s="27">
        <v>1897.3663350000006</v>
      </c>
      <c r="I36" s="27">
        <v>2027.2162980000001</v>
      </c>
      <c r="J36" s="27">
        <v>2231.9412010000015</v>
      </c>
      <c r="K36" s="27">
        <v>2530.3644250000025</v>
      </c>
      <c r="L36" s="27">
        <v>76.408159286536446</v>
      </c>
      <c r="M36" s="27">
        <v>77.278045612288636</v>
      </c>
      <c r="N36" s="27">
        <v>78.195399581093312</v>
      </c>
      <c r="O36" s="27">
        <v>78.302346302751815</v>
      </c>
      <c r="P36" s="27">
        <v>79.097692448603524</v>
      </c>
      <c r="Q36" s="27">
        <v>79.758978120384384</v>
      </c>
      <c r="R36" s="27">
        <v>80.922626178592367</v>
      </c>
      <c r="S36" s="27">
        <v>80.436632135452825</v>
      </c>
      <c r="T36" s="27">
        <v>81.391635910037991</v>
      </c>
    </row>
    <row r="37" spans="1:20" x14ac:dyDescent="0.35">
      <c r="A37" s="28" t="s">
        <v>43</v>
      </c>
      <c r="B37" s="29"/>
      <c r="C37" s="30">
        <v>37034.521641999447</v>
      </c>
      <c r="D37" s="30">
        <v>37738.628088998783</v>
      </c>
      <c r="E37" s="30">
        <v>38549.371100999233</v>
      </c>
      <c r="F37" s="30">
        <v>39293.117809999108</v>
      </c>
      <c r="G37" s="30">
        <v>39513.797612999399</v>
      </c>
      <c r="H37" s="30">
        <v>40053.319459999555</v>
      </c>
      <c r="I37" s="30">
        <v>40283.514037999113</v>
      </c>
      <c r="J37" s="30">
        <v>41876.863347999075</v>
      </c>
      <c r="K37" s="30">
        <v>44570.916985999291</v>
      </c>
      <c r="L37" s="30">
        <v>81.756926575887462</v>
      </c>
      <c r="M37" s="30">
        <v>82.212240448719697</v>
      </c>
      <c r="N37" s="30">
        <v>82.622731379429609</v>
      </c>
      <c r="O37" s="30">
        <v>83.04423306651934</v>
      </c>
      <c r="P37" s="30">
        <v>83.755473612960373</v>
      </c>
      <c r="Q37" s="30">
        <v>84.207498374546219</v>
      </c>
      <c r="R37" s="30">
        <v>84.948716988667968</v>
      </c>
      <c r="S37" s="30">
        <v>85.663420001434389</v>
      </c>
      <c r="T37" s="30">
        <v>85.145858703769377</v>
      </c>
    </row>
    <row r="38" spans="1:20" x14ac:dyDescent="0.35">
      <c r="A38" s="25"/>
      <c r="B38" s="26" t="s">
        <v>67</v>
      </c>
      <c r="C38" s="27">
        <v>35069.830181000027</v>
      </c>
      <c r="D38" s="27">
        <v>35701.769927999252</v>
      </c>
      <c r="E38" s="27">
        <v>36450.429665999261</v>
      </c>
      <c r="F38" s="27">
        <v>37102.81811099912</v>
      </c>
      <c r="G38" s="27">
        <v>37399.411252999489</v>
      </c>
      <c r="H38" s="27">
        <v>38064.416314999653</v>
      </c>
      <c r="I38" s="27">
        <v>38192.85591899923</v>
      </c>
      <c r="J38" s="27">
        <v>39515.721877999087</v>
      </c>
      <c r="K38" s="27">
        <v>41881.775520999348</v>
      </c>
      <c r="L38" s="27">
        <v>82.79285884779965</v>
      </c>
      <c r="M38" s="27">
        <v>83.255582920749973</v>
      </c>
      <c r="N38" s="27">
        <v>83.681153499164736</v>
      </c>
      <c r="O38" s="27">
        <v>84.115933116477891</v>
      </c>
      <c r="P38" s="27">
        <v>84.67288817022137</v>
      </c>
      <c r="Q38" s="27">
        <v>85.013471371206307</v>
      </c>
      <c r="R38" s="27">
        <v>85.95052454187325</v>
      </c>
      <c r="S38" s="27">
        <v>86.638440025453519</v>
      </c>
      <c r="T38" s="27">
        <v>86.103938728985923</v>
      </c>
    </row>
    <row r="39" spans="1:20" x14ac:dyDescent="0.35">
      <c r="A39" s="28"/>
      <c r="B39" s="29" t="s">
        <v>68</v>
      </c>
      <c r="C39" s="30">
        <v>1964.6914610000033</v>
      </c>
      <c r="D39" s="30">
        <v>2036.8581610000006</v>
      </c>
      <c r="E39" s="30">
        <v>2098.9414350000011</v>
      </c>
      <c r="F39" s="30">
        <v>2190.2996990000024</v>
      </c>
      <c r="G39" s="30">
        <v>2114.3863600000004</v>
      </c>
      <c r="H39" s="30">
        <v>1988.9031450000002</v>
      </c>
      <c r="I39" s="30">
        <v>2090.6581190000002</v>
      </c>
      <c r="J39" s="30">
        <v>2361.1414699999968</v>
      </c>
      <c r="K39" s="30">
        <v>2689.141464999997</v>
      </c>
      <c r="L39" s="30">
        <v>63.265489331827375</v>
      </c>
      <c r="M39" s="30">
        <v>63.924676981733121</v>
      </c>
      <c r="N39" s="30">
        <v>64.242065588091435</v>
      </c>
      <c r="O39" s="30">
        <v>64.890054420877092</v>
      </c>
      <c r="P39" s="30">
        <v>67.528181872157347</v>
      </c>
      <c r="Q39" s="30">
        <v>68.78246786934254</v>
      </c>
      <c r="R39" s="30">
        <v>66.647354757114599</v>
      </c>
      <c r="S39" s="30">
        <v>69.345626008930708</v>
      </c>
      <c r="T39" s="30">
        <v>70.224333350967811</v>
      </c>
    </row>
    <row r="40" spans="1:20" x14ac:dyDescent="0.35">
      <c r="A40" s="25" t="s">
        <v>44</v>
      </c>
      <c r="B40" s="26"/>
      <c r="C40" s="27">
        <v>33995.321464999863</v>
      </c>
      <c r="D40" s="27">
        <v>31286.652320999703</v>
      </c>
      <c r="E40" s="27">
        <v>29518.647850999783</v>
      </c>
      <c r="F40" s="27">
        <v>27809.554348999718</v>
      </c>
      <c r="G40" s="27">
        <v>26598.123644999876</v>
      </c>
      <c r="H40" s="27">
        <v>26175.611730999794</v>
      </c>
      <c r="I40" s="27">
        <v>26534.264810999714</v>
      </c>
      <c r="J40" s="27">
        <v>28620.001357999656</v>
      </c>
      <c r="K40" s="27">
        <v>30147.182084999589</v>
      </c>
      <c r="L40" s="27">
        <v>62.715281832409076</v>
      </c>
      <c r="M40" s="27">
        <v>62.135847795914842</v>
      </c>
      <c r="N40" s="27">
        <v>61.922580009587236</v>
      </c>
      <c r="O40" s="27">
        <v>61.917113511399315</v>
      </c>
      <c r="P40" s="27">
        <v>61.7485098541623</v>
      </c>
      <c r="Q40" s="27">
        <v>60.711500575183841</v>
      </c>
      <c r="R40" s="27">
        <v>60.714068323994887</v>
      </c>
      <c r="S40" s="27">
        <v>60.199682677958592</v>
      </c>
      <c r="T40" s="27">
        <v>59.622454759648406</v>
      </c>
    </row>
    <row r="41" spans="1:20" x14ac:dyDescent="0.35">
      <c r="A41" s="28"/>
      <c r="B41" s="29" t="s">
        <v>67</v>
      </c>
      <c r="C41" s="30">
        <v>23963.476539999901</v>
      </c>
      <c r="D41" s="30">
        <v>22350.763976999951</v>
      </c>
      <c r="E41" s="30">
        <v>20765.320849999982</v>
      </c>
      <c r="F41" s="30">
        <v>19556.662528000012</v>
      </c>
      <c r="G41" s="30">
        <v>18491.821187999936</v>
      </c>
      <c r="H41" s="30">
        <v>17915.05641499993</v>
      </c>
      <c r="I41" s="30">
        <v>17352.773305000039</v>
      </c>
      <c r="J41" s="30">
        <v>17231.904775000017</v>
      </c>
      <c r="K41" s="30">
        <v>16756.698122999973</v>
      </c>
      <c r="L41" s="30">
        <v>68.418641062342928</v>
      </c>
      <c r="M41" s="30">
        <v>67.562478023149069</v>
      </c>
      <c r="N41" s="30">
        <v>67.560670510748992</v>
      </c>
      <c r="O41" s="30">
        <v>67.524822539268598</v>
      </c>
      <c r="P41" s="30">
        <v>67.858802038644157</v>
      </c>
      <c r="Q41" s="30">
        <v>67.061803890910639</v>
      </c>
      <c r="R41" s="30">
        <v>67.508075668414818</v>
      </c>
      <c r="S41" s="30">
        <v>67.791963913295902</v>
      </c>
      <c r="T41" s="30">
        <v>67.138187074385613</v>
      </c>
    </row>
    <row r="42" spans="1:20" ht="14.5" thickBot="1" x14ac:dyDescent="0.4">
      <c r="A42" s="34"/>
      <c r="B42" s="35" t="s">
        <v>68</v>
      </c>
      <c r="C42" s="36">
        <v>10031.844925000003</v>
      </c>
      <c r="D42" s="36">
        <v>8935.8883439999772</v>
      </c>
      <c r="E42" s="36">
        <v>8753.327000999996</v>
      </c>
      <c r="F42" s="36">
        <v>8252.8918210000029</v>
      </c>
      <c r="G42" s="36">
        <v>8106.3024570000052</v>
      </c>
      <c r="H42" s="36">
        <v>8260.5553159999927</v>
      </c>
      <c r="I42" s="36">
        <v>9181.4915059999894</v>
      </c>
      <c r="J42" s="36">
        <v>11388.096582999982</v>
      </c>
      <c r="K42" s="36">
        <v>13390.48396199996</v>
      </c>
      <c r="L42" s="36">
        <v>49.091435358756122</v>
      </c>
      <c r="M42" s="36">
        <v>48.562565909418524</v>
      </c>
      <c r="N42" s="36">
        <v>48.547464670631925</v>
      </c>
      <c r="O42" s="36">
        <v>48.628671666782175</v>
      </c>
      <c r="P42" s="36">
        <v>47.809919346191549</v>
      </c>
      <c r="Q42" s="36">
        <v>46.939297884008248</v>
      </c>
      <c r="R42" s="36">
        <v>47.873576209701504</v>
      </c>
      <c r="S42" s="36">
        <v>48.71141803962815</v>
      </c>
      <c r="T42" s="36">
        <v>50.217353500519678</v>
      </c>
    </row>
  </sheetData>
  <mergeCells count="2">
    <mergeCell ref="C5:K5"/>
    <mergeCell ref="L5:T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8EBE2-82D2-48CD-AF61-5FEA8DE27462}">
  <dimension ref="A1:U721"/>
  <sheetViews>
    <sheetView workbookViewId="0">
      <pane xSplit="3" ySplit="6" topLeftCell="D7" activePane="bottomRight" state="frozen"/>
      <selection pane="topRight" activeCell="D1" sqref="D1"/>
      <selection pane="bottomLeft" activeCell="A7" sqref="A7"/>
      <selection pane="bottomRight"/>
    </sheetView>
  </sheetViews>
  <sheetFormatPr defaultColWidth="8.81640625" defaultRowHeight="14" x14ac:dyDescent="0.35"/>
  <cols>
    <col min="1" max="2" width="2.1796875" style="3" customWidth="1"/>
    <col min="3" max="3" width="21.7265625" style="3" customWidth="1"/>
    <col min="4" max="16384" width="8.81640625" style="3"/>
  </cols>
  <sheetData>
    <row r="1" spans="1:21" x14ac:dyDescent="0.35">
      <c r="A1" s="16" t="s">
        <v>34</v>
      </c>
      <c r="B1" s="16"/>
      <c r="C1" s="16"/>
    </row>
    <row r="2" spans="1:21" x14ac:dyDescent="0.35">
      <c r="A2" s="16" t="s">
        <v>35</v>
      </c>
      <c r="B2" s="16"/>
      <c r="C2" s="16"/>
    </row>
    <row r="3" spans="1:21" x14ac:dyDescent="0.35">
      <c r="A3" s="15" t="s">
        <v>36</v>
      </c>
      <c r="B3" s="15"/>
      <c r="C3" s="15"/>
    </row>
    <row r="4" spans="1:21" ht="14.5" thickBot="1" x14ac:dyDescent="0.4"/>
    <row r="5" spans="1:21" ht="14.5" thickBot="1" x14ac:dyDescent="0.4">
      <c r="A5" s="2"/>
      <c r="B5" s="37"/>
      <c r="C5" s="17"/>
      <c r="D5" s="247" t="s">
        <v>48</v>
      </c>
      <c r="E5" s="248"/>
      <c r="F5" s="248"/>
      <c r="G5" s="248"/>
      <c r="H5" s="248"/>
      <c r="I5" s="248"/>
      <c r="J5" s="248"/>
      <c r="K5" s="248"/>
      <c r="L5" s="249"/>
      <c r="M5" s="247" t="s">
        <v>47</v>
      </c>
      <c r="N5" s="248"/>
      <c r="O5" s="248"/>
      <c r="P5" s="248"/>
      <c r="Q5" s="248"/>
      <c r="R5" s="248"/>
      <c r="S5" s="248"/>
      <c r="T5" s="248"/>
      <c r="U5" s="248"/>
    </row>
    <row r="6" spans="1:21" ht="14.5" thickBot="1" x14ac:dyDescent="0.4">
      <c r="A6" s="19" t="s">
        <v>1</v>
      </c>
      <c r="B6" s="20" t="s">
        <v>69</v>
      </c>
      <c r="C6" s="20" t="s">
        <v>49</v>
      </c>
      <c r="D6" s="21" t="s">
        <v>50</v>
      </c>
      <c r="E6" s="21" t="s">
        <v>51</v>
      </c>
      <c r="F6" s="21" t="s">
        <v>52</v>
      </c>
      <c r="G6" s="21" t="s">
        <v>53</v>
      </c>
      <c r="H6" s="21" t="s">
        <v>54</v>
      </c>
      <c r="I6" s="21" t="s">
        <v>55</v>
      </c>
      <c r="J6" s="21" t="s">
        <v>56</v>
      </c>
      <c r="K6" s="21" t="s">
        <v>57</v>
      </c>
      <c r="L6" s="21" t="s">
        <v>58</v>
      </c>
      <c r="M6" s="21" t="s">
        <v>50</v>
      </c>
      <c r="N6" s="21" t="s">
        <v>51</v>
      </c>
      <c r="O6" s="21" t="s">
        <v>52</v>
      </c>
      <c r="P6" s="21" t="s">
        <v>53</v>
      </c>
      <c r="Q6" s="21" t="s">
        <v>54</v>
      </c>
      <c r="R6" s="21" t="s">
        <v>55</v>
      </c>
      <c r="S6" s="21" t="s">
        <v>56</v>
      </c>
      <c r="T6" s="21" t="s">
        <v>57</v>
      </c>
      <c r="U6" s="21" t="s">
        <v>58</v>
      </c>
    </row>
    <row r="7" spans="1:21" s="18" customFormat="1" x14ac:dyDescent="0.35">
      <c r="A7" s="22" t="s">
        <v>0</v>
      </c>
      <c r="B7" s="23"/>
      <c r="C7" s="23"/>
      <c r="D7" s="24"/>
      <c r="E7" s="24"/>
      <c r="F7" s="24"/>
      <c r="G7" s="24"/>
      <c r="H7" s="24"/>
      <c r="I7" s="24"/>
      <c r="J7" s="24"/>
      <c r="K7" s="24"/>
      <c r="L7" s="24"/>
      <c r="M7" s="24"/>
      <c r="N7" s="24"/>
      <c r="O7" s="24"/>
      <c r="P7" s="24"/>
      <c r="Q7" s="24"/>
      <c r="R7" s="24"/>
      <c r="S7" s="24"/>
      <c r="T7" s="24"/>
      <c r="U7" s="24"/>
    </row>
    <row r="8" spans="1:21" s="18" customFormat="1" x14ac:dyDescent="0.35">
      <c r="A8" s="38" t="s">
        <v>70</v>
      </c>
      <c r="B8" s="39"/>
      <c r="C8" s="39"/>
      <c r="D8" s="40">
        <v>22428.775432999799</v>
      </c>
      <c r="E8" s="40">
        <v>24084.04248699981</v>
      </c>
      <c r="F8" s="40">
        <v>23969.133264999764</v>
      </c>
      <c r="G8" s="40">
        <v>23367.292226999758</v>
      </c>
      <c r="H8" s="40">
        <v>23042.589257999749</v>
      </c>
      <c r="I8" s="40">
        <v>24230.911262999733</v>
      </c>
      <c r="J8" s="40">
        <v>24759.374437999752</v>
      </c>
      <c r="K8" s="40">
        <v>26438.026444999658</v>
      </c>
      <c r="L8" s="40">
        <v>28622.324802999479</v>
      </c>
      <c r="M8" s="40">
        <v>80.872374808769962</v>
      </c>
      <c r="N8" s="40">
        <v>80.22423288617145</v>
      </c>
      <c r="O8" s="40">
        <v>80.423148611089388</v>
      </c>
      <c r="P8" s="40">
        <v>80.678610441269981</v>
      </c>
      <c r="Q8" s="40">
        <v>81.059503009941821</v>
      </c>
      <c r="R8" s="40">
        <v>80.499400626892935</v>
      </c>
      <c r="S8" s="40">
        <v>81.014324695649705</v>
      </c>
      <c r="T8" s="40">
        <v>80.784320434180998</v>
      </c>
      <c r="U8" s="40">
        <v>81.245852063072007</v>
      </c>
    </row>
    <row r="9" spans="1:21" x14ac:dyDescent="0.35">
      <c r="A9" s="28"/>
      <c r="B9" s="29" t="s">
        <v>42</v>
      </c>
      <c r="C9" s="29"/>
      <c r="D9" s="30">
        <v>9880.2322789998998</v>
      </c>
      <c r="E9" s="30">
        <v>9971.8109469998999</v>
      </c>
      <c r="F9" s="30">
        <v>10122.93734599987</v>
      </c>
      <c r="G9" s="30">
        <v>10166.823500999897</v>
      </c>
      <c r="H9" s="30">
        <v>9948.578652999875</v>
      </c>
      <c r="I9" s="30">
        <v>10461.611091999875</v>
      </c>
      <c r="J9" s="30">
        <v>10463.558437999895</v>
      </c>
      <c r="K9" s="30">
        <v>10899.258182999874</v>
      </c>
      <c r="L9" s="30">
        <v>11632.022212999869</v>
      </c>
      <c r="M9" s="30">
        <v>89.877374159577059</v>
      </c>
      <c r="N9" s="30">
        <v>90.346779013041328</v>
      </c>
      <c r="O9" s="30">
        <v>89.700512372881207</v>
      </c>
      <c r="P9" s="30">
        <v>89.667977406901386</v>
      </c>
      <c r="Q9" s="30">
        <v>90.142189948297997</v>
      </c>
      <c r="R9" s="30">
        <v>89.936577809366867</v>
      </c>
      <c r="S9" s="30">
        <v>90.720189084044307</v>
      </c>
      <c r="T9" s="30">
        <v>90.964004155812901</v>
      </c>
      <c r="U9" s="30">
        <v>91.078531366827846</v>
      </c>
    </row>
    <row r="10" spans="1:21" x14ac:dyDescent="0.35">
      <c r="A10" s="25"/>
      <c r="B10" s="26" t="s">
        <v>43</v>
      </c>
      <c r="C10" s="26"/>
      <c r="D10" s="27">
        <v>5462.0272569999415</v>
      </c>
      <c r="E10" s="27">
        <v>6484.6151919999365</v>
      </c>
      <c r="F10" s="27">
        <v>6680.0663079999231</v>
      </c>
      <c r="G10" s="27">
        <v>6618.2594899999149</v>
      </c>
      <c r="H10" s="27">
        <v>6692.2974049999175</v>
      </c>
      <c r="I10" s="27">
        <v>6850.8690929998957</v>
      </c>
      <c r="J10" s="27">
        <v>7259.5086369998971</v>
      </c>
      <c r="K10" s="27">
        <v>7828.434983999854</v>
      </c>
      <c r="L10" s="27">
        <v>8736.0878729997494</v>
      </c>
      <c r="M10" s="27">
        <v>85.885602162900355</v>
      </c>
      <c r="N10" s="27">
        <v>84.952278125962408</v>
      </c>
      <c r="O10" s="27">
        <v>85.39056954874178</v>
      </c>
      <c r="P10" s="27">
        <v>85.211401504517923</v>
      </c>
      <c r="Q10" s="27">
        <v>85.509549067868278</v>
      </c>
      <c r="R10" s="27">
        <v>86.14709929274666</v>
      </c>
      <c r="S10" s="27">
        <v>87.339703695312181</v>
      </c>
      <c r="T10" s="27">
        <v>87.558816212494477</v>
      </c>
      <c r="U10" s="27">
        <v>87.256467396323956</v>
      </c>
    </row>
    <row r="11" spans="1:21" x14ac:dyDescent="0.35">
      <c r="A11" s="28"/>
      <c r="B11" s="29" t="s">
        <v>44</v>
      </c>
      <c r="C11" s="29"/>
      <c r="D11" s="30">
        <v>7086.5158969999547</v>
      </c>
      <c r="E11" s="30">
        <v>7627.6163479999714</v>
      </c>
      <c r="F11" s="30">
        <v>7166.1296109999721</v>
      </c>
      <c r="G11" s="30">
        <v>6582.2092359999451</v>
      </c>
      <c r="H11" s="30">
        <v>6401.7131999999583</v>
      </c>
      <c r="I11" s="30">
        <v>6918.4310779999623</v>
      </c>
      <c r="J11" s="30">
        <v>7036.3073629999581</v>
      </c>
      <c r="K11" s="30">
        <v>7710.33327799993</v>
      </c>
      <c r="L11" s="30">
        <v>8254.2147169998589</v>
      </c>
      <c r="M11" s="30">
        <v>64.453323274394222</v>
      </c>
      <c r="N11" s="30">
        <v>62.971179734861515</v>
      </c>
      <c r="O11" s="30">
        <v>62.687372084686565</v>
      </c>
      <c r="P11" s="30">
        <v>62.23609510281922</v>
      </c>
      <c r="Q11" s="30">
        <v>62.292517779737643</v>
      </c>
      <c r="R11" s="30">
        <v>60.636555976637673</v>
      </c>
      <c r="S11" s="30">
        <v>60.054890280502349</v>
      </c>
      <c r="T11" s="30">
        <v>59.516147588636535</v>
      </c>
      <c r="U11" s="30">
        <v>61.027913286536602</v>
      </c>
    </row>
    <row r="12" spans="1:21" x14ac:dyDescent="0.35">
      <c r="A12" s="25"/>
      <c r="B12" s="26"/>
      <c r="C12" s="26" t="s">
        <v>67</v>
      </c>
      <c r="D12" s="27">
        <v>5341.4084109999658</v>
      </c>
      <c r="E12" s="27">
        <v>5075.5001489999722</v>
      </c>
      <c r="F12" s="27">
        <v>4702.7385519999843</v>
      </c>
      <c r="G12" s="27">
        <v>4327.7601050000112</v>
      </c>
      <c r="H12" s="27">
        <v>4264.6136229999856</v>
      </c>
      <c r="I12" s="27">
        <v>4447.4985349999743</v>
      </c>
      <c r="J12" s="27">
        <v>4316.317078999984</v>
      </c>
      <c r="K12" s="27">
        <v>4381.7438059999804</v>
      </c>
      <c r="L12" s="27">
        <v>4578.0254380000079</v>
      </c>
      <c r="M12" s="27">
        <v>71.24282037956057</v>
      </c>
      <c r="N12" s="27">
        <v>70.762156002069077</v>
      </c>
      <c r="O12" s="27">
        <v>70.399228663201768</v>
      </c>
      <c r="P12" s="27">
        <v>69.782865193898033</v>
      </c>
      <c r="Q12" s="27">
        <v>69.407733696928275</v>
      </c>
      <c r="R12" s="27">
        <v>68.881191885267938</v>
      </c>
      <c r="S12" s="27">
        <v>69.629886119310058</v>
      </c>
      <c r="T12" s="27">
        <v>69.115595694474294</v>
      </c>
      <c r="U12" s="27">
        <v>68.981886974888965</v>
      </c>
    </row>
    <row r="13" spans="1:21" x14ac:dyDescent="0.35">
      <c r="A13" s="28"/>
      <c r="B13" s="29"/>
      <c r="C13" s="29" t="s">
        <v>68</v>
      </c>
      <c r="D13" s="30">
        <v>1745.1074859999999</v>
      </c>
      <c r="E13" s="30">
        <v>2552.116199000001</v>
      </c>
      <c r="F13" s="30">
        <v>2463.3910590000005</v>
      </c>
      <c r="G13" s="30">
        <v>2254.4491310000003</v>
      </c>
      <c r="H13" s="30">
        <v>2137.0995770000018</v>
      </c>
      <c r="I13" s="30">
        <v>2470.9325430000017</v>
      </c>
      <c r="J13" s="30">
        <v>2719.9902840000004</v>
      </c>
      <c r="K13" s="30">
        <v>3328.5894720000024</v>
      </c>
      <c r="L13" s="30">
        <v>3676.1892790000047</v>
      </c>
      <c r="M13" s="30">
        <v>43.672095049236411</v>
      </c>
      <c r="N13" s="30">
        <v>47.476939613443122</v>
      </c>
      <c r="O13" s="30">
        <v>47.965046489333304</v>
      </c>
      <c r="P13" s="30">
        <v>47.748915031785657</v>
      </c>
      <c r="Q13" s="30">
        <v>48.093999817540443</v>
      </c>
      <c r="R13" s="30">
        <v>45.796812079492661</v>
      </c>
      <c r="S13" s="30">
        <v>44.860454361553877</v>
      </c>
      <c r="T13" s="30">
        <v>46.879466906742891</v>
      </c>
      <c r="U13" s="30">
        <v>51.122685042038754</v>
      </c>
    </row>
    <row r="14" spans="1:21" s="18" customFormat="1" x14ac:dyDescent="0.35">
      <c r="A14" s="38" t="s">
        <v>71</v>
      </c>
      <c r="B14" s="39"/>
      <c r="C14" s="39"/>
      <c r="D14" s="40">
        <v>27238.63040100006</v>
      </c>
      <c r="E14" s="40">
        <v>27151.442182000021</v>
      </c>
      <c r="F14" s="40">
        <v>27115.989102000021</v>
      </c>
      <c r="G14" s="40">
        <v>26361.930741000004</v>
      </c>
      <c r="H14" s="40">
        <v>25997.467447999985</v>
      </c>
      <c r="I14" s="40">
        <v>25834.537042999986</v>
      </c>
      <c r="J14" s="40">
        <v>25845.882875999981</v>
      </c>
      <c r="K14" s="40">
        <v>26912.431234999975</v>
      </c>
      <c r="L14" s="40">
        <v>28613.648764000027</v>
      </c>
      <c r="M14" s="40">
        <v>83.795592254694398</v>
      </c>
      <c r="N14" s="40">
        <v>84.050053450613461</v>
      </c>
      <c r="O14" s="40">
        <v>84.358377071204345</v>
      </c>
      <c r="P14" s="40">
        <v>84.957832641161446</v>
      </c>
      <c r="Q14" s="40">
        <v>85.732786771762107</v>
      </c>
      <c r="R14" s="40">
        <v>85.586573365375017</v>
      </c>
      <c r="S14" s="40">
        <v>86.167386014332095</v>
      </c>
      <c r="T14" s="40">
        <v>86.394306520343477</v>
      </c>
      <c r="U14" s="40">
        <v>85.820926005528221</v>
      </c>
    </row>
    <row r="15" spans="1:21" x14ac:dyDescent="0.35">
      <c r="A15" s="28"/>
      <c r="B15" s="29" t="s">
        <v>42</v>
      </c>
      <c r="C15" s="29"/>
      <c r="D15" s="30">
        <v>11940.294435000058</v>
      </c>
      <c r="E15" s="30">
        <v>11603.04451300003</v>
      </c>
      <c r="F15" s="30">
        <v>11162.661354000022</v>
      </c>
      <c r="G15" s="30">
        <v>10916.877915000019</v>
      </c>
      <c r="H15" s="30">
        <v>10711.928091000002</v>
      </c>
      <c r="I15" s="30">
        <v>10629.786563000003</v>
      </c>
      <c r="J15" s="30">
        <v>10803.76116100002</v>
      </c>
      <c r="K15" s="30">
        <v>11151.409383999999</v>
      </c>
      <c r="L15" s="30">
        <v>11724.010751000038</v>
      </c>
      <c r="M15" s="30">
        <v>90.928076012265478</v>
      </c>
      <c r="N15" s="30">
        <v>90.790036369127662</v>
      </c>
      <c r="O15" s="30">
        <v>90.709580915950511</v>
      </c>
      <c r="P15" s="30">
        <v>90.592552287219902</v>
      </c>
      <c r="Q15" s="30">
        <v>90.938919528398912</v>
      </c>
      <c r="R15" s="30">
        <v>90.360390678467581</v>
      </c>
      <c r="S15" s="30">
        <v>90.618287348108851</v>
      </c>
      <c r="T15" s="30">
        <v>90.969921235535224</v>
      </c>
      <c r="U15" s="30">
        <v>90.254181991762437</v>
      </c>
    </row>
    <row r="16" spans="1:21" x14ac:dyDescent="0.35">
      <c r="A16" s="25"/>
      <c r="B16" s="26" t="s">
        <v>43</v>
      </c>
      <c r="C16" s="26"/>
      <c r="D16" s="27">
        <v>7198.8001589999958</v>
      </c>
      <c r="E16" s="27">
        <v>7631.5432909999954</v>
      </c>
      <c r="F16" s="27">
        <v>8190.5266599999968</v>
      </c>
      <c r="G16" s="27">
        <v>8339.9733599999854</v>
      </c>
      <c r="H16" s="27">
        <v>8467.6081999999842</v>
      </c>
      <c r="I16" s="27">
        <v>8744.0675809999848</v>
      </c>
      <c r="J16" s="27">
        <v>8762.5222929999691</v>
      </c>
      <c r="K16" s="27">
        <v>9139.7058479999832</v>
      </c>
      <c r="L16" s="27">
        <v>9755.447119999988</v>
      </c>
      <c r="M16" s="27">
        <v>88.467960298735449</v>
      </c>
      <c r="N16" s="27">
        <v>89.221730655834037</v>
      </c>
      <c r="O16" s="27">
        <v>89.171636572712202</v>
      </c>
      <c r="P16" s="27">
        <v>89.230281026303032</v>
      </c>
      <c r="Q16" s="27">
        <v>90.846039223268221</v>
      </c>
      <c r="R16" s="27">
        <v>90.613034798451537</v>
      </c>
      <c r="S16" s="27">
        <v>91.510371083940285</v>
      </c>
      <c r="T16" s="27">
        <v>92.05961847390823</v>
      </c>
      <c r="U16" s="27">
        <v>92.413532895065842</v>
      </c>
    </row>
    <row r="17" spans="1:21" x14ac:dyDescent="0.35">
      <c r="A17" s="28"/>
      <c r="B17" s="29" t="s">
        <v>44</v>
      </c>
      <c r="C17" s="29"/>
      <c r="D17" s="30">
        <v>8099.5358070000093</v>
      </c>
      <c r="E17" s="30">
        <v>7916.8543779999936</v>
      </c>
      <c r="F17" s="30">
        <v>7762.8010880000047</v>
      </c>
      <c r="G17" s="30">
        <v>7105.079466000002</v>
      </c>
      <c r="H17" s="30">
        <v>6817.931157</v>
      </c>
      <c r="I17" s="30">
        <v>6460.6828989999958</v>
      </c>
      <c r="J17" s="30">
        <v>6279.599421999992</v>
      </c>
      <c r="K17" s="30">
        <v>6621.3160029999935</v>
      </c>
      <c r="L17" s="30">
        <v>7134.1908930000009</v>
      </c>
      <c r="M17" s="30">
        <v>69.128159111929378</v>
      </c>
      <c r="N17" s="30">
        <v>69.186548997873217</v>
      </c>
      <c r="O17" s="30">
        <v>70.147080565325993</v>
      </c>
      <c r="P17" s="30">
        <v>71.285128114744793</v>
      </c>
      <c r="Q17" s="30">
        <v>71.202757672447092</v>
      </c>
      <c r="R17" s="30">
        <v>70.929240839784512</v>
      </c>
      <c r="S17" s="30">
        <v>71.054240355324154</v>
      </c>
      <c r="T17" s="30">
        <v>70.868112389339998</v>
      </c>
      <c r="U17" s="30">
        <v>69.520637650127</v>
      </c>
    </row>
    <row r="18" spans="1:21" x14ac:dyDescent="0.35">
      <c r="A18" s="25"/>
      <c r="B18" s="26"/>
      <c r="C18" s="26" t="s">
        <v>67</v>
      </c>
      <c r="D18" s="27">
        <v>6866.1363230000015</v>
      </c>
      <c r="E18" s="27">
        <v>6787.9547399999965</v>
      </c>
      <c r="F18" s="27">
        <v>6626.9013930000001</v>
      </c>
      <c r="G18" s="27">
        <v>6103.9714180000028</v>
      </c>
      <c r="H18" s="27">
        <v>5716.2731040000017</v>
      </c>
      <c r="I18" s="27">
        <v>5487.4748039999959</v>
      </c>
      <c r="J18" s="27">
        <v>5194.9664099999954</v>
      </c>
      <c r="K18" s="27">
        <v>5085.2413719999922</v>
      </c>
      <c r="L18" s="27">
        <v>5059.483060000005</v>
      </c>
      <c r="M18" s="27">
        <v>71.972209223995407</v>
      </c>
      <c r="N18" s="27">
        <v>71.736974093737402</v>
      </c>
      <c r="O18" s="27">
        <v>72.767593490303085</v>
      </c>
      <c r="P18" s="27">
        <v>73.906910071020434</v>
      </c>
      <c r="Q18" s="27">
        <v>75.029013752470078</v>
      </c>
      <c r="R18" s="27">
        <v>74.590107098902422</v>
      </c>
      <c r="S18" s="27">
        <v>74.414597289547444</v>
      </c>
      <c r="T18" s="27">
        <v>74.959929224165961</v>
      </c>
      <c r="U18" s="27">
        <v>73.75921523484034</v>
      </c>
    </row>
    <row r="19" spans="1:21" s="18" customFormat="1" x14ac:dyDescent="0.35">
      <c r="A19" s="28"/>
      <c r="B19" s="29"/>
      <c r="C19" s="29" t="s">
        <v>68</v>
      </c>
      <c r="D19" s="30">
        <v>1233.3994839999996</v>
      </c>
      <c r="E19" s="30">
        <v>1128.8996380000003</v>
      </c>
      <c r="F19" s="30">
        <v>1135.8996950000003</v>
      </c>
      <c r="G19" s="30">
        <v>1001.1080479999996</v>
      </c>
      <c r="H19" s="30">
        <v>1101.6580529999997</v>
      </c>
      <c r="I19" s="30">
        <v>973.20809499999984</v>
      </c>
      <c r="J19" s="30">
        <v>1084.6330120000002</v>
      </c>
      <c r="K19" s="30">
        <v>1536.074631</v>
      </c>
      <c r="L19" s="30">
        <v>2074.7078329999999</v>
      </c>
      <c r="M19" s="30">
        <v>53.295790092640416</v>
      </c>
      <c r="N19" s="30">
        <v>53.851111253241449</v>
      </c>
      <c r="O19" s="30">
        <v>54.85886380697459</v>
      </c>
      <c r="P19" s="30">
        <v>55.299558767553734</v>
      </c>
      <c r="Q19" s="30">
        <v>51.349115555738614</v>
      </c>
      <c r="R19" s="30">
        <v>50.287292359359192</v>
      </c>
      <c r="S19" s="30">
        <v>54.95944957746314</v>
      </c>
      <c r="T19" s="30">
        <v>57.321976130611596</v>
      </c>
      <c r="U19" s="30">
        <v>59.184236954447357</v>
      </c>
    </row>
    <row r="20" spans="1:21" s="18" customFormat="1" x14ac:dyDescent="0.35">
      <c r="A20" s="38" t="s">
        <v>72</v>
      </c>
      <c r="B20" s="39"/>
      <c r="C20" s="39"/>
      <c r="D20" s="40">
        <v>24828.459085999973</v>
      </c>
      <c r="E20" s="40">
        <v>24520.273877999996</v>
      </c>
      <c r="F20" s="40">
        <v>24179.824410999998</v>
      </c>
      <c r="G20" s="40">
        <v>24682.119645999977</v>
      </c>
      <c r="H20" s="40">
        <v>24964.252792999981</v>
      </c>
      <c r="I20" s="40">
        <v>25478.644150999979</v>
      </c>
      <c r="J20" s="40">
        <v>25834.106065</v>
      </c>
      <c r="K20" s="40">
        <v>27287.000426999963</v>
      </c>
      <c r="L20" s="40">
        <v>29400.064942999947</v>
      </c>
      <c r="M20" s="40">
        <v>83.192302007452838</v>
      </c>
      <c r="N20" s="40">
        <v>83.756153929879801</v>
      </c>
      <c r="O20" s="40">
        <v>84.300784489354697</v>
      </c>
      <c r="P20" s="40">
        <v>84.273056629446472</v>
      </c>
      <c r="Q20" s="40">
        <v>83.866766773370017</v>
      </c>
      <c r="R20" s="40">
        <v>83.566207606768344</v>
      </c>
      <c r="S20" s="40">
        <v>84.56834779437699</v>
      </c>
      <c r="T20" s="40">
        <v>84.56828516205664</v>
      </c>
      <c r="U20" s="40">
        <v>84.171854885068313</v>
      </c>
    </row>
    <row r="21" spans="1:21" x14ac:dyDescent="0.35">
      <c r="A21" s="28"/>
      <c r="B21" s="29" t="s">
        <v>42</v>
      </c>
      <c r="C21" s="29"/>
      <c r="D21" s="30">
        <v>10082.182649999973</v>
      </c>
      <c r="E21" s="30">
        <v>9837.8790109999954</v>
      </c>
      <c r="F21" s="30">
        <v>9813.2620260000022</v>
      </c>
      <c r="G21" s="30">
        <v>10256.580304999985</v>
      </c>
      <c r="H21" s="30">
        <v>10429.715263999988</v>
      </c>
      <c r="I21" s="30">
        <v>10612.286693999982</v>
      </c>
      <c r="J21" s="30">
        <v>10637.671822999995</v>
      </c>
      <c r="K21" s="30">
        <v>10824.751810999973</v>
      </c>
      <c r="L21" s="30">
        <v>11402.03180199997</v>
      </c>
      <c r="M21" s="30">
        <v>92.972890811902488</v>
      </c>
      <c r="N21" s="30">
        <v>93.513415405411067</v>
      </c>
      <c r="O21" s="30">
        <v>93.862349837371482</v>
      </c>
      <c r="P21" s="30">
        <v>93.101320154234017</v>
      </c>
      <c r="Q21" s="30">
        <v>93.154668374974122</v>
      </c>
      <c r="R21" s="30">
        <v>92.93177758008656</v>
      </c>
      <c r="S21" s="30">
        <v>93.616129848068979</v>
      </c>
      <c r="T21" s="30">
        <v>94.49101939596639</v>
      </c>
      <c r="U21" s="30">
        <v>93.865448887969393</v>
      </c>
    </row>
    <row r="22" spans="1:21" x14ac:dyDescent="0.35">
      <c r="A22" s="25"/>
      <c r="B22" s="26" t="s">
        <v>43</v>
      </c>
      <c r="C22" s="26"/>
      <c r="D22" s="27">
        <v>6254.5645029999996</v>
      </c>
      <c r="E22" s="27">
        <v>6765.2144479999915</v>
      </c>
      <c r="F22" s="27">
        <v>6953.8178549999984</v>
      </c>
      <c r="G22" s="27">
        <v>7181.5962899999904</v>
      </c>
      <c r="H22" s="27">
        <v>7307.1112729999986</v>
      </c>
      <c r="I22" s="27">
        <v>7643.9812729999949</v>
      </c>
      <c r="J22" s="27">
        <v>7903.8829239999986</v>
      </c>
      <c r="K22" s="27">
        <v>8351.6909299999988</v>
      </c>
      <c r="L22" s="27">
        <v>9321.0406199999907</v>
      </c>
      <c r="M22" s="27">
        <v>86.931125751740908</v>
      </c>
      <c r="N22" s="27">
        <v>87.459188650088834</v>
      </c>
      <c r="O22" s="27">
        <v>87.983706134326638</v>
      </c>
      <c r="P22" s="27">
        <v>87.878953533599841</v>
      </c>
      <c r="Q22" s="27">
        <v>88.043752991216621</v>
      </c>
      <c r="R22" s="27">
        <v>87.555617432410855</v>
      </c>
      <c r="S22" s="27">
        <v>88.742141899580702</v>
      </c>
      <c r="T22" s="27">
        <v>89.721750914009306</v>
      </c>
      <c r="U22" s="27">
        <v>88.712734308265851</v>
      </c>
    </row>
    <row r="23" spans="1:21" x14ac:dyDescent="0.35">
      <c r="A23" s="28"/>
      <c r="B23" s="29" t="s">
        <v>44</v>
      </c>
      <c r="C23" s="29"/>
      <c r="D23" s="30">
        <v>8491.7119330000005</v>
      </c>
      <c r="E23" s="30">
        <v>7917.1804190000112</v>
      </c>
      <c r="F23" s="30">
        <v>7412.7445299999981</v>
      </c>
      <c r="G23" s="30">
        <v>7243.9430510000029</v>
      </c>
      <c r="H23" s="30">
        <v>7227.4262559999943</v>
      </c>
      <c r="I23" s="30">
        <v>7222.3761840000016</v>
      </c>
      <c r="J23" s="30">
        <v>7292.5513180000044</v>
      </c>
      <c r="K23" s="30">
        <v>8110.557685999991</v>
      </c>
      <c r="L23" s="30">
        <v>8676.9925209999856</v>
      </c>
      <c r="M23" s="30">
        <v>68.826011913353454</v>
      </c>
      <c r="N23" s="30">
        <v>68.467556795590838</v>
      </c>
      <c r="O23" s="30">
        <v>68.18792481251073</v>
      </c>
      <c r="P23" s="30">
        <v>68.198401044101757</v>
      </c>
      <c r="Q23" s="30">
        <v>66.240592853073593</v>
      </c>
      <c r="R23" s="30">
        <v>65.582501926241292</v>
      </c>
      <c r="S23" s="30">
        <v>66.846632782152881</v>
      </c>
      <c r="T23" s="30">
        <v>66.018230483703832</v>
      </c>
      <c r="U23" s="30">
        <v>66.556029092782723</v>
      </c>
    </row>
    <row r="24" spans="1:21" x14ac:dyDescent="0.35">
      <c r="A24" s="25"/>
      <c r="B24" s="26"/>
      <c r="C24" s="26" t="s">
        <v>67</v>
      </c>
      <c r="D24" s="27">
        <v>7714.8490309999979</v>
      </c>
      <c r="E24" s="27">
        <v>7150.2794390000145</v>
      </c>
      <c r="F24" s="27">
        <v>6584.2780540000012</v>
      </c>
      <c r="G24" s="27">
        <v>6281.1665020000046</v>
      </c>
      <c r="H24" s="27">
        <v>6255.5130679999993</v>
      </c>
      <c r="I24" s="27">
        <v>6157.8164090000037</v>
      </c>
      <c r="J24" s="27">
        <v>5979.4497670000037</v>
      </c>
      <c r="K24" s="27">
        <v>6094.3079449999996</v>
      </c>
      <c r="L24" s="27">
        <v>6268.6244920000026</v>
      </c>
      <c r="M24" s="27">
        <v>69.817870857614182</v>
      </c>
      <c r="N24" s="27">
        <v>69.628887129036016</v>
      </c>
      <c r="O24" s="27">
        <v>69.254644107229808</v>
      </c>
      <c r="P24" s="27">
        <v>69.531856308401998</v>
      </c>
      <c r="Q24" s="27">
        <v>67.875008074312177</v>
      </c>
      <c r="R24" s="27">
        <v>67.645461583424151</v>
      </c>
      <c r="S24" s="27">
        <v>69.608996850614318</v>
      </c>
      <c r="T24" s="27">
        <v>69.636236057652852</v>
      </c>
      <c r="U24" s="27">
        <v>70.386839605568881</v>
      </c>
    </row>
    <row r="25" spans="1:21" x14ac:dyDescent="0.35">
      <c r="A25" s="28"/>
      <c r="B25" s="29"/>
      <c r="C25" s="29" t="s">
        <v>68</v>
      </c>
      <c r="D25" s="30">
        <v>776.86290200000008</v>
      </c>
      <c r="E25" s="30">
        <v>766.90098000000023</v>
      </c>
      <c r="F25" s="30">
        <v>828.46647600000028</v>
      </c>
      <c r="G25" s="30">
        <v>962.77654900000005</v>
      </c>
      <c r="H25" s="30">
        <v>971.91318799999976</v>
      </c>
      <c r="I25" s="30">
        <v>1064.5597750000002</v>
      </c>
      <c r="J25" s="30">
        <v>1313.1015510000002</v>
      </c>
      <c r="K25" s="30">
        <v>2016.2497410000005</v>
      </c>
      <c r="L25" s="30">
        <v>2408.3680290000007</v>
      </c>
      <c r="M25" s="30">
        <v>58.976086018683382</v>
      </c>
      <c r="N25" s="30">
        <v>57.639775084945114</v>
      </c>
      <c r="O25" s="30">
        <v>59.710120766765918</v>
      </c>
      <c r="P25" s="30">
        <v>59.498921869273744</v>
      </c>
      <c r="Q25" s="30">
        <v>55.721025981020013</v>
      </c>
      <c r="R25" s="30">
        <v>53.649562953316497</v>
      </c>
      <c r="S25" s="30">
        <v>54.267699208468898</v>
      </c>
      <c r="T25" s="30">
        <v>55.082462128223995</v>
      </c>
      <c r="U25" s="30">
        <v>56.584997956551462</v>
      </c>
    </row>
    <row r="26" spans="1:21" s="18" customFormat="1" x14ac:dyDescent="0.35">
      <c r="A26" s="38" t="s">
        <v>73</v>
      </c>
      <c r="B26" s="39"/>
      <c r="C26" s="39"/>
      <c r="D26" s="40">
        <v>29258.947453000001</v>
      </c>
      <c r="E26" s="40">
        <v>29202.796496000006</v>
      </c>
      <c r="F26" s="40">
        <v>28537.304102999988</v>
      </c>
      <c r="G26" s="40">
        <v>27550.503416999996</v>
      </c>
      <c r="H26" s="40">
        <v>27074.913424999992</v>
      </c>
      <c r="I26" s="40">
        <v>26820.304833999973</v>
      </c>
      <c r="J26" s="40">
        <v>26673.480002999968</v>
      </c>
      <c r="K26" s="40">
        <v>28353.821359999987</v>
      </c>
      <c r="L26" s="40">
        <v>30631.534457000002</v>
      </c>
      <c r="M26" s="40">
        <v>74.12081962780772</v>
      </c>
      <c r="N26" s="40">
        <v>73.753587273420962</v>
      </c>
      <c r="O26" s="40">
        <v>75.203191078680646</v>
      </c>
      <c r="P26" s="40">
        <v>76.907003643125577</v>
      </c>
      <c r="Q26" s="40">
        <v>77.479589084274593</v>
      </c>
      <c r="R26" s="40">
        <v>77.37438156799729</v>
      </c>
      <c r="S26" s="40">
        <v>77.554584794712099</v>
      </c>
      <c r="T26" s="40">
        <v>77.294454910910588</v>
      </c>
      <c r="U26" s="40">
        <v>77.715015224065098</v>
      </c>
    </row>
    <row r="27" spans="1:21" x14ac:dyDescent="0.35">
      <c r="A27" s="28"/>
      <c r="B27" s="29" t="s">
        <v>42</v>
      </c>
      <c r="C27" s="29"/>
      <c r="D27" s="30">
        <v>8386.0313200000037</v>
      </c>
      <c r="E27" s="30">
        <v>7992.8553360000005</v>
      </c>
      <c r="F27" s="30">
        <v>7927.1462410000004</v>
      </c>
      <c r="G27" s="30">
        <v>8168.9122080000052</v>
      </c>
      <c r="H27" s="30">
        <v>8261.2139670000106</v>
      </c>
      <c r="I27" s="30">
        <v>8324.9052179999999</v>
      </c>
      <c r="J27" s="30">
        <v>8447.1137939999935</v>
      </c>
      <c r="K27" s="30">
        <v>8577.6552150000007</v>
      </c>
      <c r="L27" s="30">
        <v>8954.5387249999985</v>
      </c>
      <c r="M27" s="30">
        <v>89.29293306423331</v>
      </c>
      <c r="N27" s="30">
        <v>89.631631819606127</v>
      </c>
      <c r="O27" s="30">
        <v>89.172043991517043</v>
      </c>
      <c r="P27" s="30">
        <v>89.709414750634579</v>
      </c>
      <c r="Q27" s="30">
        <v>89.426445428823925</v>
      </c>
      <c r="R27" s="30">
        <v>89.855017013230267</v>
      </c>
      <c r="S27" s="30">
        <v>89.786762495829038</v>
      </c>
      <c r="T27" s="30">
        <v>90.867684364440706</v>
      </c>
      <c r="U27" s="30">
        <v>91.341574567123473</v>
      </c>
    </row>
    <row r="28" spans="1:21" x14ac:dyDescent="0.35">
      <c r="A28" s="25"/>
      <c r="B28" s="26" t="s">
        <v>43</v>
      </c>
      <c r="C28" s="26"/>
      <c r="D28" s="27">
        <v>6787.1748349999989</v>
      </c>
      <c r="E28" s="27">
        <v>7649.3331810000036</v>
      </c>
      <c r="F28" s="27">
        <v>8084.3664699999963</v>
      </c>
      <c r="G28" s="27">
        <v>8351.4997729999995</v>
      </c>
      <c r="H28" s="27">
        <v>8212.2414429999953</v>
      </c>
      <c r="I28" s="27">
        <v>7990.7998189999898</v>
      </c>
      <c r="J28" s="27">
        <v>7592.6581359999864</v>
      </c>
      <c r="K28" s="27">
        <v>7895.7581419999888</v>
      </c>
      <c r="L28" s="27">
        <v>8738.9462279999843</v>
      </c>
      <c r="M28" s="27">
        <v>80.428776322558448</v>
      </c>
      <c r="N28" s="27">
        <v>80.412237961781457</v>
      </c>
      <c r="O28" s="27">
        <v>81.400420895666031</v>
      </c>
      <c r="P28" s="27">
        <v>81.670660185440582</v>
      </c>
      <c r="Q28" s="27">
        <v>83.205359309296853</v>
      </c>
      <c r="R28" s="27">
        <v>83.745267285390554</v>
      </c>
      <c r="S28" s="27">
        <v>84.067176725164757</v>
      </c>
      <c r="T28" s="27">
        <v>84.629513043430066</v>
      </c>
      <c r="U28" s="27">
        <v>85.118634130351111</v>
      </c>
    </row>
    <row r="29" spans="1:21" x14ac:dyDescent="0.35">
      <c r="A29" s="28"/>
      <c r="B29" s="29" t="s">
        <v>44</v>
      </c>
      <c r="C29" s="29"/>
      <c r="D29" s="30">
        <v>14085.741297999995</v>
      </c>
      <c r="E29" s="30">
        <v>13560.607979000002</v>
      </c>
      <c r="F29" s="30">
        <v>12525.791391999994</v>
      </c>
      <c r="G29" s="30">
        <v>11030.091435999992</v>
      </c>
      <c r="H29" s="30">
        <v>10601.458014999984</v>
      </c>
      <c r="I29" s="30">
        <v>10504.599796999984</v>
      </c>
      <c r="J29" s="30">
        <v>10633.708072999987</v>
      </c>
      <c r="K29" s="30">
        <v>11880.408002999999</v>
      </c>
      <c r="L29" s="30">
        <v>12938.049504000015</v>
      </c>
      <c r="M29" s="30">
        <v>62.048538885899994</v>
      </c>
      <c r="N29" s="30">
        <v>60.638751198018035</v>
      </c>
      <c r="O29" s="30">
        <v>62.362979090070013</v>
      </c>
      <c r="P29" s="30">
        <v>63.818676156684347</v>
      </c>
      <c r="Q29" s="30">
        <v>63.734598176025735</v>
      </c>
      <c r="R29" s="30">
        <v>62.63716334254871</v>
      </c>
      <c r="S29" s="30">
        <v>63.187585056881005</v>
      </c>
      <c r="T29" s="30">
        <v>62.619678814473176</v>
      </c>
      <c r="U29" s="30">
        <v>63.283212286316505</v>
      </c>
    </row>
    <row r="30" spans="1:21" x14ac:dyDescent="0.35">
      <c r="A30" s="25"/>
      <c r="B30" s="26"/>
      <c r="C30" s="26" t="s">
        <v>67</v>
      </c>
      <c r="D30" s="27">
        <v>12071.683011000012</v>
      </c>
      <c r="E30" s="27">
        <v>11571.991348999998</v>
      </c>
      <c r="F30" s="27">
        <v>10789.116406999998</v>
      </c>
      <c r="G30" s="27">
        <v>9632.9414699999998</v>
      </c>
      <c r="H30" s="27">
        <v>9273.6080639999909</v>
      </c>
      <c r="I30" s="27">
        <v>9091.033204999987</v>
      </c>
      <c r="J30" s="27">
        <v>9171.8247889999893</v>
      </c>
      <c r="K30" s="27">
        <v>9494.7997660000055</v>
      </c>
      <c r="L30" s="27">
        <v>10001.783067000002</v>
      </c>
      <c r="M30" s="27">
        <v>65.914517962490407</v>
      </c>
      <c r="N30" s="27">
        <v>64.945462770125246</v>
      </c>
      <c r="O30" s="27">
        <v>66.038617663862581</v>
      </c>
      <c r="P30" s="27">
        <v>67.00601285803512</v>
      </c>
      <c r="Q30" s="27">
        <v>66.775699640583255</v>
      </c>
      <c r="R30" s="27">
        <v>65.95436622133974</v>
      </c>
      <c r="S30" s="27">
        <v>66.489858600900661</v>
      </c>
      <c r="T30" s="27">
        <v>67.088302618088406</v>
      </c>
      <c r="U30" s="27">
        <v>68.774986958982396</v>
      </c>
    </row>
    <row r="31" spans="1:21" s="18" customFormat="1" x14ac:dyDescent="0.35">
      <c r="A31" s="28"/>
      <c r="B31" s="29"/>
      <c r="C31" s="29" t="s">
        <v>68</v>
      </c>
      <c r="D31" s="30">
        <v>2014.0582870000003</v>
      </c>
      <c r="E31" s="30">
        <v>1988.6166300000007</v>
      </c>
      <c r="F31" s="30">
        <v>1736.6749849999997</v>
      </c>
      <c r="G31" s="30">
        <v>1397.1499659999999</v>
      </c>
      <c r="H31" s="30">
        <v>1327.8499510000001</v>
      </c>
      <c r="I31" s="30">
        <v>1413.5665920000001</v>
      </c>
      <c r="J31" s="30">
        <v>1461.8832840000002</v>
      </c>
      <c r="K31" s="30">
        <v>2385.6082369999981</v>
      </c>
      <c r="L31" s="30">
        <v>2936.2664369999984</v>
      </c>
      <c r="M31" s="30">
        <v>38.876978141610728</v>
      </c>
      <c r="N31" s="30">
        <v>35.577495899623429</v>
      </c>
      <c r="O31" s="30">
        <v>39.528025638657418</v>
      </c>
      <c r="P31" s="30">
        <v>41.842919339971566</v>
      </c>
      <c r="Q31" s="30">
        <v>42.495765396821525</v>
      </c>
      <c r="R31" s="30">
        <v>41.303324746276253</v>
      </c>
      <c r="S31" s="30">
        <v>42.469190720894794</v>
      </c>
      <c r="T31" s="30">
        <v>44.83440812884529</v>
      </c>
      <c r="U31" s="30">
        <v>44.576620051802543</v>
      </c>
    </row>
    <row r="32" spans="1:21" s="18" customFormat="1" x14ac:dyDescent="0.35">
      <c r="A32" s="38" t="s">
        <v>74</v>
      </c>
      <c r="B32" s="39"/>
      <c r="C32" s="39"/>
      <c r="D32" s="40">
        <v>16113.046732000004</v>
      </c>
      <c r="E32" s="40">
        <v>15869.689246999991</v>
      </c>
      <c r="F32" s="40">
        <v>15898.048773999995</v>
      </c>
      <c r="G32" s="40">
        <v>16070.785832000001</v>
      </c>
      <c r="H32" s="40">
        <v>16095.989140000007</v>
      </c>
      <c r="I32" s="40">
        <v>16321.457351999987</v>
      </c>
      <c r="J32" s="40">
        <v>16338.742655000015</v>
      </c>
      <c r="K32" s="40">
        <v>16656.41785900003</v>
      </c>
      <c r="L32" s="40">
        <v>17533.554895999994</v>
      </c>
      <c r="M32" s="40">
        <v>82.26483722849872</v>
      </c>
      <c r="N32" s="40">
        <v>83.289112518617287</v>
      </c>
      <c r="O32" s="40">
        <v>83.954894023090077</v>
      </c>
      <c r="P32" s="40">
        <v>83.214650939211509</v>
      </c>
      <c r="Q32" s="40">
        <v>83.015743137824288</v>
      </c>
      <c r="R32" s="40">
        <v>83.063415892151085</v>
      </c>
      <c r="S32" s="40">
        <v>83.947912167460842</v>
      </c>
      <c r="T32" s="40">
        <v>84.045772136961688</v>
      </c>
      <c r="U32" s="40">
        <v>84.340958927078347</v>
      </c>
    </row>
    <row r="33" spans="1:21" x14ac:dyDescent="0.35">
      <c r="A33" s="28"/>
      <c r="B33" s="29" t="s">
        <v>42</v>
      </c>
      <c r="C33" s="29"/>
      <c r="D33" s="30">
        <v>8133.843990000003</v>
      </c>
      <c r="E33" s="30">
        <v>8385.1047629999921</v>
      </c>
      <c r="F33" s="30">
        <v>8700.9676509999936</v>
      </c>
      <c r="G33" s="30">
        <v>8860.4131959999922</v>
      </c>
      <c r="H33" s="30">
        <v>8998.2597540000061</v>
      </c>
      <c r="I33" s="30">
        <v>8946.2362569999841</v>
      </c>
      <c r="J33" s="30">
        <v>9066.8381420000078</v>
      </c>
      <c r="K33" s="30">
        <v>9157.6167430000223</v>
      </c>
      <c r="L33" s="30">
        <v>9551.6637269999901</v>
      </c>
      <c r="M33" s="30">
        <v>92.741082927658965</v>
      </c>
      <c r="N33" s="30">
        <v>92.892299938817857</v>
      </c>
      <c r="O33" s="30">
        <v>92.753610751537394</v>
      </c>
      <c r="P33" s="30">
        <v>92.952869703805234</v>
      </c>
      <c r="Q33" s="30">
        <v>92.834450530829997</v>
      </c>
      <c r="R33" s="30">
        <v>92.575280770320973</v>
      </c>
      <c r="S33" s="30">
        <v>93.208108504204915</v>
      </c>
      <c r="T33" s="30">
        <v>93.252701435585621</v>
      </c>
      <c r="U33" s="30">
        <v>92.79495091080139</v>
      </c>
    </row>
    <row r="34" spans="1:21" x14ac:dyDescent="0.35">
      <c r="A34" s="25"/>
      <c r="B34" s="26" t="s">
        <v>43</v>
      </c>
      <c r="C34" s="26"/>
      <c r="D34" s="27">
        <v>2996.231369000001</v>
      </c>
      <c r="E34" s="27">
        <v>3118.5496380000018</v>
      </c>
      <c r="F34" s="27">
        <v>3178.7279689999987</v>
      </c>
      <c r="G34" s="27">
        <v>3106.4579000000035</v>
      </c>
      <c r="H34" s="27">
        <v>2920.7096630000015</v>
      </c>
      <c r="I34" s="27">
        <v>2975.8996950000001</v>
      </c>
      <c r="J34" s="27">
        <v>2992.7413940000029</v>
      </c>
      <c r="K34" s="27">
        <v>3028.7330570000022</v>
      </c>
      <c r="L34" s="27">
        <v>3387.0414149999992</v>
      </c>
      <c r="M34" s="27">
        <v>86.415611739878571</v>
      </c>
      <c r="N34" s="27">
        <v>86.216574329951612</v>
      </c>
      <c r="O34" s="27">
        <v>86.511911687556847</v>
      </c>
      <c r="P34" s="27">
        <v>86.46568170118185</v>
      </c>
      <c r="Q34" s="27">
        <v>86.461749302028039</v>
      </c>
      <c r="R34" s="27">
        <v>87.016765753696205</v>
      </c>
      <c r="S34" s="27">
        <v>88.288506048688191</v>
      </c>
      <c r="T34" s="27">
        <v>88.902244469513064</v>
      </c>
      <c r="U34" s="27">
        <v>88.770147697266637</v>
      </c>
    </row>
    <row r="35" spans="1:21" x14ac:dyDescent="0.35">
      <c r="A35" s="28"/>
      <c r="B35" s="29" t="s">
        <v>44</v>
      </c>
      <c r="C35" s="29"/>
      <c r="D35" s="30">
        <v>4982.9713730000003</v>
      </c>
      <c r="E35" s="30">
        <v>4366.0348459999977</v>
      </c>
      <c r="F35" s="30">
        <v>4018.3531540000031</v>
      </c>
      <c r="G35" s="30">
        <v>4103.914736000007</v>
      </c>
      <c r="H35" s="30">
        <v>4177.0197229999994</v>
      </c>
      <c r="I35" s="30">
        <v>4399.3214000000025</v>
      </c>
      <c r="J35" s="30">
        <v>4279.1631190000044</v>
      </c>
      <c r="K35" s="30">
        <v>4470.0680590000047</v>
      </c>
      <c r="L35" s="30">
        <v>4594.8497540000026</v>
      </c>
      <c r="M35" s="30">
        <v>62.668331127013651</v>
      </c>
      <c r="N35" s="30">
        <v>62.754881640630153</v>
      </c>
      <c r="O35" s="30">
        <v>62.880237330086018</v>
      </c>
      <c r="P35" s="30">
        <v>59.728823761683422</v>
      </c>
      <c r="Q35" s="30">
        <v>59.454431580825229</v>
      </c>
      <c r="R35" s="30">
        <v>61.046346829643305</v>
      </c>
      <c r="S35" s="30">
        <v>61.291384796298466</v>
      </c>
      <c r="T35" s="30">
        <v>61.893427500658284</v>
      </c>
      <c r="U35" s="30">
        <v>63.502076372670388</v>
      </c>
    </row>
    <row r="36" spans="1:21" x14ac:dyDescent="0.35">
      <c r="A36" s="25"/>
      <c r="B36" s="26"/>
      <c r="C36" s="26" t="s">
        <v>67</v>
      </c>
      <c r="D36" s="27">
        <v>2033.8214340000006</v>
      </c>
      <c r="E36" s="27">
        <v>1834.0599030000008</v>
      </c>
      <c r="F36" s="27">
        <v>1719.8282620000009</v>
      </c>
      <c r="G36" s="27">
        <v>1658.6982310000008</v>
      </c>
      <c r="H36" s="27">
        <v>1581.4532680000004</v>
      </c>
      <c r="I36" s="27">
        <v>1647.5715769999995</v>
      </c>
      <c r="J36" s="27">
        <v>1566.4799019999998</v>
      </c>
      <c r="K36" s="27">
        <v>1537.2765650000015</v>
      </c>
      <c r="L36" s="27">
        <v>1503.791579</v>
      </c>
      <c r="M36" s="27">
        <v>72.240199759097806</v>
      </c>
      <c r="N36" s="27">
        <v>72.141682204643345</v>
      </c>
      <c r="O36" s="27">
        <v>72.51450784675373</v>
      </c>
      <c r="P36" s="27">
        <v>72.103933332343956</v>
      </c>
      <c r="Q36" s="27">
        <v>73.15254625228232</v>
      </c>
      <c r="R36" s="27">
        <v>73.784857077048841</v>
      </c>
      <c r="S36" s="27">
        <v>73.039026239903819</v>
      </c>
      <c r="T36" s="27">
        <v>72.787813557673516</v>
      </c>
      <c r="U36" s="27">
        <v>71.119673869707128</v>
      </c>
    </row>
    <row r="37" spans="1:21" x14ac:dyDescent="0.35">
      <c r="A37" s="28"/>
      <c r="B37" s="29"/>
      <c r="C37" s="29" t="s">
        <v>68</v>
      </c>
      <c r="D37" s="30">
        <v>2949.1499390000004</v>
      </c>
      <c r="E37" s="30">
        <v>2531.9749430000011</v>
      </c>
      <c r="F37" s="30">
        <v>2298.5248919999999</v>
      </c>
      <c r="G37" s="30">
        <v>2445.2165049999994</v>
      </c>
      <c r="H37" s="30">
        <v>2595.5664550000001</v>
      </c>
      <c r="I37" s="30">
        <v>2751.7498230000006</v>
      </c>
      <c r="J37" s="30">
        <v>2712.6832170000002</v>
      </c>
      <c r="K37" s="30">
        <v>2932.7914939999982</v>
      </c>
      <c r="L37" s="30">
        <v>3091.0581749999992</v>
      </c>
      <c r="M37" s="30">
        <v>56.067286083516763</v>
      </c>
      <c r="N37" s="30">
        <v>55.955464221626727</v>
      </c>
      <c r="O37" s="30">
        <v>55.671574602095696</v>
      </c>
      <c r="P37" s="30">
        <v>51.334240986983289</v>
      </c>
      <c r="Q37" s="30">
        <v>51.108304217804289</v>
      </c>
      <c r="R37" s="30">
        <v>53.419342644332744</v>
      </c>
      <c r="S37" s="30">
        <v>54.507531782432217</v>
      </c>
      <c r="T37" s="30">
        <v>56.182934814841659</v>
      </c>
      <c r="U37" s="30">
        <v>59.796135455445452</v>
      </c>
    </row>
    <row r="38" spans="1:21" s="18" customFormat="1" x14ac:dyDescent="0.35">
      <c r="A38" s="38" t="s">
        <v>75</v>
      </c>
      <c r="B38" s="39"/>
      <c r="C38" s="39"/>
      <c r="D38" s="40">
        <v>17342.531089000106</v>
      </c>
      <c r="E38" s="40">
        <v>17452.447552000092</v>
      </c>
      <c r="F38" s="40">
        <v>17247.585790000092</v>
      </c>
      <c r="G38" s="40">
        <v>17213.389428000111</v>
      </c>
      <c r="H38" s="40">
        <v>17222.323469000097</v>
      </c>
      <c r="I38" s="40">
        <v>17449.707731000093</v>
      </c>
      <c r="J38" s="40">
        <v>17728.899825000088</v>
      </c>
      <c r="K38" s="40">
        <v>17689.52335100012</v>
      </c>
      <c r="L38" s="40">
        <v>18736.872938000146</v>
      </c>
      <c r="M38" s="40">
        <v>84.984942072523324</v>
      </c>
      <c r="N38" s="40">
        <v>85.709659282216535</v>
      </c>
      <c r="O38" s="40">
        <v>85.748619236513662</v>
      </c>
      <c r="P38" s="40">
        <v>86.222317779465612</v>
      </c>
      <c r="Q38" s="40">
        <v>86.255976784850759</v>
      </c>
      <c r="R38" s="40">
        <v>86.586693787787567</v>
      </c>
      <c r="S38" s="40">
        <v>85.866298248476653</v>
      </c>
      <c r="T38" s="40">
        <v>87.885494093996684</v>
      </c>
      <c r="U38" s="40">
        <v>85.660816435806709</v>
      </c>
    </row>
    <row r="39" spans="1:21" x14ac:dyDescent="0.35">
      <c r="A39" s="28"/>
      <c r="B39" s="29" t="s">
        <v>42</v>
      </c>
      <c r="C39" s="29"/>
      <c r="D39" s="30">
        <v>10681.36312400016</v>
      </c>
      <c r="E39" s="30">
        <v>10777.316155000144</v>
      </c>
      <c r="F39" s="30">
        <v>10886.59598200015</v>
      </c>
      <c r="G39" s="30">
        <v>11025.141348000172</v>
      </c>
      <c r="H39" s="30">
        <v>11147.016788000155</v>
      </c>
      <c r="I39" s="30">
        <v>11329.292254000156</v>
      </c>
      <c r="J39" s="30">
        <v>11314.684054000158</v>
      </c>
      <c r="K39" s="30">
        <v>11323.742181000178</v>
      </c>
      <c r="L39" s="30">
        <v>12077.300181000201</v>
      </c>
      <c r="M39" s="30">
        <v>88.107044241440008</v>
      </c>
      <c r="N39" s="30">
        <v>88.705139533398977</v>
      </c>
      <c r="O39" s="30">
        <v>88.330105043659231</v>
      </c>
      <c r="P39" s="30">
        <v>88.36636519267438</v>
      </c>
      <c r="Q39" s="30">
        <v>88.611002576817938</v>
      </c>
      <c r="R39" s="30">
        <v>89.020565219865887</v>
      </c>
      <c r="S39" s="30">
        <v>89.276686398963761</v>
      </c>
      <c r="T39" s="30">
        <v>90.478776092631506</v>
      </c>
      <c r="U39" s="30">
        <v>87.67073911029135</v>
      </c>
    </row>
    <row r="40" spans="1:21" x14ac:dyDescent="0.35">
      <c r="A40" s="25"/>
      <c r="B40" s="26" t="s">
        <v>43</v>
      </c>
      <c r="C40" s="26"/>
      <c r="D40" s="27">
        <v>3530.5652919999502</v>
      </c>
      <c r="E40" s="27">
        <v>3692.2403389999508</v>
      </c>
      <c r="F40" s="27">
        <v>3635.8654229999506</v>
      </c>
      <c r="G40" s="27">
        <v>3533.4403319999533</v>
      </c>
      <c r="H40" s="27">
        <v>3509.1071659999548</v>
      </c>
      <c r="I40" s="27">
        <v>3637.2742729999518</v>
      </c>
      <c r="J40" s="27">
        <v>3840.8327839999442</v>
      </c>
      <c r="K40" s="27">
        <v>3708.9327779999485</v>
      </c>
      <c r="L40" s="27">
        <v>3835.799373999947</v>
      </c>
      <c r="M40" s="27">
        <v>85.913531756285266</v>
      </c>
      <c r="N40" s="27">
        <v>86.720609693194689</v>
      </c>
      <c r="O40" s="27">
        <v>87.566726567465039</v>
      </c>
      <c r="P40" s="27">
        <v>87.514802650377192</v>
      </c>
      <c r="Q40" s="27">
        <v>87.475004935582632</v>
      </c>
      <c r="R40" s="27">
        <v>87.527539242483897</v>
      </c>
      <c r="S40" s="27">
        <v>85.992852394312578</v>
      </c>
      <c r="T40" s="27">
        <v>90.648043554044904</v>
      </c>
      <c r="U40" s="27">
        <v>91.030134604851682</v>
      </c>
    </row>
    <row r="41" spans="1:21" x14ac:dyDescent="0.35">
      <c r="A41" s="28"/>
      <c r="B41" s="29" t="s">
        <v>44</v>
      </c>
      <c r="C41" s="29"/>
      <c r="D41" s="30">
        <v>3130.6026729999962</v>
      </c>
      <c r="E41" s="30">
        <v>2982.8910579999947</v>
      </c>
      <c r="F41" s="30">
        <v>2725.1243849999914</v>
      </c>
      <c r="G41" s="30">
        <v>2654.8077479999879</v>
      </c>
      <c r="H41" s="30">
        <v>2566.1995149999893</v>
      </c>
      <c r="I41" s="30">
        <v>2483.1412039999864</v>
      </c>
      <c r="J41" s="30">
        <v>2573.3829869999872</v>
      </c>
      <c r="K41" s="30">
        <v>2656.8483919999953</v>
      </c>
      <c r="L41" s="30">
        <v>2823.7733829999984</v>
      </c>
      <c r="M41" s="30">
        <v>73.285356621991568</v>
      </c>
      <c r="N41" s="30">
        <v>73.635497373218541</v>
      </c>
      <c r="O41" s="30">
        <v>73.010123046524086</v>
      </c>
      <c r="P41" s="30">
        <v>75.598066746573139</v>
      </c>
      <c r="Q41" s="30">
        <v>74.35931314662983</v>
      </c>
      <c r="R41" s="30">
        <v>74.104055394134022</v>
      </c>
      <c r="S41" s="30">
        <v>70.682573970382649</v>
      </c>
      <c r="T41" s="30">
        <v>72.976187594738718</v>
      </c>
      <c r="U41" s="30">
        <v>69.770707469516765</v>
      </c>
    </row>
    <row r="42" spans="1:21" x14ac:dyDescent="0.35">
      <c r="A42" s="25"/>
      <c r="B42" s="26"/>
      <c r="C42" s="26" t="s">
        <v>67</v>
      </c>
      <c r="D42" s="27">
        <v>2842.1528179999927</v>
      </c>
      <c r="E42" s="27">
        <v>2671.7578539999886</v>
      </c>
      <c r="F42" s="27">
        <v>2495.8995029999878</v>
      </c>
      <c r="G42" s="27">
        <v>2384.1995389999979</v>
      </c>
      <c r="H42" s="27">
        <v>2308.64128199999</v>
      </c>
      <c r="I42" s="27">
        <v>2185.5913319999904</v>
      </c>
      <c r="J42" s="27">
        <v>2077.0413749999934</v>
      </c>
      <c r="K42" s="27">
        <v>1974.8830389999944</v>
      </c>
      <c r="L42" s="27">
        <v>1919.1164830000009</v>
      </c>
      <c r="M42" s="27">
        <v>74.860741237591398</v>
      </c>
      <c r="N42" s="27">
        <v>76.042008458408219</v>
      </c>
      <c r="O42" s="27">
        <v>74.648438278614677</v>
      </c>
      <c r="P42" s="27">
        <v>77.306169352764087</v>
      </c>
      <c r="Q42" s="27">
        <v>75.809020092147733</v>
      </c>
      <c r="R42" s="27">
        <v>76.085434743166545</v>
      </c>
      <c r="S42" s="27">
        <v>74.551957348237906</v>
      </c>
      <c r="T42" s="27">
        <v>77.963688798595825</v>
      </c>
      <c r="U42" s="27">
        <v>75.178257605004333</v>
      </c>
    </row>
    <row r="43" spans="1:21" x14ac:dyDescent="0.35">
      <c r="A43" s="28"/>
      <c r="B43" s="29"/>
      <c r="C43" s="29" t="s">
        <v>68</v>
      </c>
      <c r="D43" s="30">
        <v>288.44985499999996</v>
      </c>
      <c r="E43" s="30">
        <v>311.13320399999998</v>
      </c>
      <c r="F43" s="30">
        <v>229.22488200000001</v>
      </c>
      <c r="G43" s="30">
        <v>270.60820900000004</v>
      </c>
      <c r="H43" s="30">
        <v>257.55823300000009</v>
      </c>
      <c r="I43" s="30">
        <v>297.54987199999999</v>
      </c>
      <c r="J43" s="30">
        <v>496.34161200000005</v>
      </c>
      <c r="K43" s="30">
        <v>681.96535299999971</v>
      </c>
      <c r="L43" s="30">
        <v>904.65690000000029</v>
      </c>
      <c r="M43" s="30">
        <v>57.762783990915878</v>
      </c>
      <c r="N43" s="30">
        <v>52.970345567071021</v>
      </c>
      <c r="O43" s="30">
        <v>55.171439314397794</v>
      </c>
      <c r="P43" s="30">
        <v>60.548791407532633</v>
      </c>
      <c r="Q43" s="30">
        <v>61.364763284095872</v>
      </c>
      <c r="R43" s="30">
        <v>59.550241266969884</v>
      </c>
      <c r="S43" s="30">
        <v>54.49036042786193</v>
      </c>
      <c r="T43" s="30">
        <v>58.533032247975513</v>
      </c>
      <c r="U43" s="30">
        <v>58.299266089184712</v>
      </c>
    </row>
    <row r="44" spans="1:21" s="18" customFormat="1" x14ac:dyDescent="0.35">
      <c r="A44" s="38" t="s">
        <v>76</v>
      </c>
      <c r="B44" s="39"/>
      <c r="C44" s="39"/>
      <c r="D44" s="40">
        <v>6143.6171629999981</v>
      </c>
      <c r="E44" s="40">
        <v>5977.740328000009</v>
      </c>
      <c r="F44" s="40">
        <v>6069.5268520000027</v>
      </c>
      <c r="G44" s="40">
        <v>6121.1650820000077</v>
      </c>
      <c r="H44" s="40">
        <v>6128.0483400000012</v>
      </c>
      <c r="I44" s="40">
        <v>6189.2667239999937</v>
      </c>
      <c r="J44" s="40">
        <v>6365.6815310000075</v>
      </c>
      <c r="K44" s="40">
        <v>6484.0728660000068</v>
      </c>
      <c r="L44" s="40">
        <v>6586.192826000005</v>
      </c>
      <c r="M44" s="40">
        <v>91.774788647483177</v>
      </c>
      <c r="N44" s="40">
        <v>92.953268210041941</v>
      </c>
      <c r="O44" s="40">
        <v>92.831178948670299</v>
      </c>
      <c r="P44" s="40">
        <v>92.666972011539499</v>
      </c>
      <c r="Q44" s="40">
        <v>92.376746274954598</v>
      </c>
      <c r="R44" s="40">
        <v>91.971503580153197</v>
      </c>
      <c r="S44" s="40">
        <v>92.529369735130771</v>
      </c>
      <c r="T44" s="40">
        <v>93.012886467318253</v>
      </c>
      <c r="U44" s="40">
        <v>93.044142929620008</v>
      </c>
    </row>
    <row r="45" spans="1:21" x14ac:dyDescent="0.35">
      <c r="A45" s="28"/>
      <c r="B45" s="29" t="s">
        <v>42</v>
      </c>
      <c r="C45" s="29"/>
      <c r="D45" s="30">
        <v>4714.1295149999978</v>
      </c>
      <c r="E45" s="30">
        <v>4888.4326400000082</v>
      </c>
      <c r="F45" s="30">
        <v>4926.6474910000034</v>
      </c>
      <c r="G45" s="30">
        <v>4900.7824540000083</v>
      </c>
      <c r="H45" s="30">
        <v>4943.9908190000015</v>
      </c>
      <c r="I45" s="30">
        <v>5020.7174839999934</v>
      </c>
      <c r="J45" s="30">
        <v>5132.7657860000072</v>
      </c>
      <c r="K45" s="30">
        <v>5304.3238310000061</v>
      </c>
      <c r="L45" s="30">
        <v>5357.6772110000056</v>
      </c>
      <c r="M45" s="30">
        <v>93.853735935392791</v>
      </c>
      <c r="N45" s="30">
        <v>94.27520719589792</v>
      </c>
      <c r="O45" s="30">
        <v>94.153275801939557</v>
      </c>
      <c r="P45" s="30">
        <v>94.046274785410176</v>
      </c>
      <c r="Q45" s="30">
        <v>93.334787669703147</v>
      </c>
      <c r="R45" s="30">
        <v>93.133003697004298</v>
      </c>
      <c r="S45" s="30">
        <v>93.740980995334553</v>
      </c>
      <c r="T45" s="30">
        <v>93.991998958461394</v>
      </c>
      <c r="U45" s="30">
        <v>94.135010404000411</v>
      </c>
    </row>
    <row r="46" spans="1:21" x14ac:dyDescent="0.35">
      <c r="A46" s="25"/>
      <c r="B46" s="26" t="s">
        <v>43</v>
      </c>
      <c r="C46" s="26"/>
      <c r="D46" s="27">
        <v>638.46604500000024</v>
      </c>
      <c r="E46" s="27">
        <v>609.57442199999991</v>
      </c>
      <c r="F46" s="27">
        <v>615.49112500000001</v>
      </c>
      <c r="G46" s="27">
        <v>684.04104500000005</v>
      </c>
      <c r="H46" s="27">
        <v>634.25764300000037</v>
      </c>
      <c r="I46" s="27">
        <v>601.93268400000011</v>
      </c>
      <c r="J46" s="27">
        <v>648.14923300000032</v>
      </c>
      <c r="K46" s="27">
        <v>669.56584600000019</v>
      </c>
      <c r="L46" s="27">
        <v>705.5073789999999</v>
      </c>
      <c r="M46" s="27">
        <v>92.831874871889184</v>
      </c>
      <c r="N46" s="27">
        <v>93.454544586260482</v>
      </c>
      <c r="O46" s="27">
        <v>94.151100336541788</v>
      </c>
      <c r="P46" s="27">
        <v>93.248546704838404</v>
      </c>
      <c r="Q46" s="27">
        <v>94.766956818476928</v>
      </c>
      <c r="R46" s="27">
        <v>94.051214536399854</v>
      </c>
      <c r="S46" s="27">
        <v>96.599409742052288</v>
      </c>
      <c r="T46" s="27">
        <v>96.543902866858502</v>
      </c>
      <c r="U46" s="27">
        <v>97.123954625178982</v>
      </c>
    </row>
    <row r="47" spans="1:21" x14ac:dyDescent="0.35">
      <c r="A47" s="28"/>
      <c r="B47" s="29" t="s">
        <v>44</v>
      </c>
      <c r="C47" s="29"/>
      <c r="D47" s="30">
        <v>791.02160300000025</v>
      </c>
      <c r="E47" s="30">
        <v>479.73326599999996</v>
      </c>
      <c r="F47" s="30">
        <v>527.38823600000023</v>
      </c>
      <c r="G47" s="30">
        <v>536.34158299999979</v>
      </c>
      <c r="H47" s="30">
        <v>549.79987800000004</v>
      </c>
      <c r="I47" s="30">
        <v>566.61655599999995</v>
      </c>
      <c r="J47" s="30">
        <v>584.76651199999981</v>
      </c>
      <c r="K47" s="30">
        <v>510.1831890000002</v>
      </c>
      <c r="L47" s="30">
        <v>523.00823600000012</v>
      </c>
      <c r="M47" s="30">
        <v>78.531989220443521</v>
      </c>
      <c r="N47" s="30">
        <v>78.84589767000854</v>
      </c>
      <c r="O47" s="30">
        <v>78.940264163550623</v>
      </c>
      <c r="P47" s="30">
        <v>79.321962001586982</v>
      </c>
      <c r="Q47" s="30">
        <v>81.004322570147963</v>
      </c>
      <c r="R47" s="30">
        <v>79.470262896003362</v>
      </c>
      <c r="S47" s="30">
        <v>77.383307248105581</v>
      </c>
      <c r="T47" s="30">
        <v>78.19903554915642</v>
      </c>
      <c r="U47" s="30">
        <v>76.365910229941406</v>
      </c>
    </row>
    <row r="48" spans="1:21" x14ac:dyDescent="0.35">
      <c r="A48" s="25"/>
      <c r="B48" s="26"/>
      <c r="C48" s="26" t="s">
        <v>67</v>
      </c>
      <c r="D48" s="27">
        <v>497.02160300000014</v>
      </c>
      <c r="E48" s="27">
        <v>352.23326599999996</v>
      </c>
      <c r="F48" s="27">
        <v>418.88823600000012</v>
      </c>
      <c r="G48" s="27">
        <v>420.21658300000013</v>
      </c>
      <c r="H48" s="27">
        <v>463.04987800000004</v>
      </c>
      <c r="I48" s="27">
        <v>451.99155599999995</v>
      </c>
      <c r="J48" s="27">
        <v>450.39151199999992</v>
      </c>
      <c r="K48" s="27">
        <v>432.5581890000002</v>
      </c>
      <c r="L48" s="27">
        <v>431.75823600000001</v>
      </c>
      <c r="M48" s="27">
        <v>80.088068123549931</v>
      </c>
      <c r="N48" s="27">
        <v>79.691507615694661</v>
      </c>
      <c r="O48" s="27">
        <v>80.342830794118996</v>
      </c>
      <c r="P48" s="27">
        <v>80.498964982388628</v>
      </c>
      <c r="Q48" s="27">
        <v>82.871561984398141</v>
      </c>
      <c r="R48" s="27">
        <v>81.67372342065616</v>
      </c>
      <c r="S48" s="27">
        <v>79.818333698604434</v>
      </c>
      <c r="T48" s="27">
        <v>79.748422779699098</v>
      </c>
      <c r="U48" s="27">
        <v>77.219140759823276</v>
      </c>
    </row>
    <row r="49" spans="1:21" x14ac:dyDescent="0.35">
      <c r="A49" s="28"/>
      <c r="B49" s="29"/>
      <c r="C49" s="29" t="s">
        <v>68</v>
      </c>
      <c r="D49" s="30">
        <v>294</v>
      </c>
      <c r="E49" s="30">
        <v>127.5</v>
      </c>
      <c r="F49" s="30">
        <v>108.5</v>
      </c>
      <c r="G49" s="30">
        <v>116.125</v>
      </c>
      <c r="H49" s="30">
        <v>86.75</v>
      </c>
      <c r="I49" s="30">
        <v>114.625</v>
      </c>
      <c r="J49" s="30">
        <v>134.375</v>
      </c>
      <c r="K49" s="30">
        <v>77.625</v>
      </c>
      <c r="L49" s="30">
        <v>91.25</v>
      </c>
      <c r="M49" s="30">
        <v>75.901360544197274</v>
      </c>
      <c r="N49" s="30">
        <v>76.509803921529411</v>
      </c>
      <c r="O49" s="30">
        <v>73.525345622064521</v>
      </c>
      <c r="P49" s="30">
        <v>75.062791532064594</v>
      </c>
      <c r="Q49" s="30">
        <v>71.037463976887608</v>
      </c>
      <c r="R49" s="30">
        <v>70.781533987629217</v>
      </c>
      <c r="S49" s="30">
        <v>69.22170542633674</v>
      </c>
      <c r="T49" s="30">
        <v>69.565217391304344</v>
      </c>
      <c r="U49" s="30">
        <v>72.328767123276705</v>
      </c>
    </row>
    <row r="50" spans="1:21" s="18" customFormat="1" x14ac:dyDescent="0.35">
      <c r="A50" s="38" t="s">
        <v>77</v>
      </c>
      <c r="B50" s="39"/>
      <c r="C50" s="39"/>
      <c r="D50" s="40">
        <v>11614.946723999994</v>
      </c>
      <c r="E50" s="40">
        <v>11658.815221000033</v>
      </c>
      <c r="F50" s="40">
        <v>11682.301425000047</v>
      </c>
      <c r="G50" s="40">
        <v>12090.678251000016</v>
      </c>
      <c r="H50" s="40">
        <v>12338.116354000034</v>
      </c>
      <c r="I50" s="40">
        <v>12611.826178000012</v>
      </c>
      <c r="J50" s="40">
        <v>12679.214150000011</v>
      </c>
      <c r="K50" s="40">
        <v>12565.596066000029</v>
      </c>
      <c r="L50" s="40">
        <v>12486.665420000012</v>
      </c>
      <c r="M50" s="40">
        <v>85.271376919002748</v>
      </c>
      <c r="N50" s="40">
        <v>86.14613185742617</v>
      </c>
      <c r="O50" s="40">
        <v>86.251155773112231</v>
      </c>
      <c r="P50" s="40">
        <v>86.476538229740413</v>
      </c>
      <c r="Q50" s="40">
        <v>87.169748536793207</v>
      </c>
      <c r="R50" s="40">
        <v>87.083119538873561</v>
      </c>
      <c r="S50" s="40">
        <v>87.657180761651603</v>
      </c>
      <c r="T50" s="40">
        <v>88.631503098838394</v>
      </c>
      <c r="U50" s="40">
        <v>88.310006146965648</v>
      </c>
    </row>
    <row r="51" spans="1:21" x14ac:dyDescent="0.35">
      <c r="A51" s="28"/>
      <c r="B51" s="29" t="s">
        <v>42</v>
      </c>
      <c r="C51" s="29"/>
      <c r="D51" s="30">
        <v>6930.7861090000024</v>
      </c>
      <c r="E51" s="30">
        <v>7135.6409080000458</v>
      </c>
      <c r="F51" s="30">
        <v>7134.0538960000576</v>
      </c>
      <c r="G51" s="30">
        <v>7182.4872350000287</v>
      </c>
      <c r="H51" s="30">
        <v>7235.86713100003</v>
      </c>
      <c r="I51" s="30">
        <v>7213.7469720000081</v>
      </c>
      <c r="J51" s="30">
        <v>7282.3732660000105</v>
      </c>
      <c r="K51" s="30">
        <v>7013.6368110000276</v>
      </c>
      <c r="L51" s="30">
        <v>7207.93318800001</v>
      </c>
      <c r="M51" s="30">
        <v>85.553306268427903</v>
      </c>
      <c r="N51" s="30">
        <v>85.936919739013177</v>
      </c>
      <c r="O51" s="30">
        <v>85.933118663527097</v>
      </c>
      <c r="P51" s="30">
        <v>85.8058608157165</v>
      </c>
      <c r="Q51" s="30">
        <v>85.843915513932728</v>
      </c>
      <c r="R51" s="30">
        <v>85.740739507142052</v>
      </c>
      <c r="S51" s="30">
        <v>86.139180697032131</v>
      </c>
      <c r="T51" s="30">
        <v>87.741759362972175</v>
      </c>
      <c r="U51" s="30">
        <v>86.853815603991976</v>
      </c>
    </row>
    <row r="52" spans="1:21" x14ac:dyDescent="0.35">
      <c r="A52" s="25"/>
      <c r="B52" s="26" t="s">
        <v>43</v>
      </c>
      <c r="C52" s="26"/>
      <c r="D52" s="27">
        <v>3143.6330579999922</v>
      </c>
      <c r="E52" s="27">
        <v>3387.5947239999891</v>
      </c>
      <c r="F52" s="27">
        <v>3514.202949999988</v>
      </c>
      <c r="G52" s="27">
        <v>3962.5161399999847</v>
      </c>
      <c r="H52" s="27">
        <v>4289.2576370000033</v>
      </c>
      <c r="I52" s="27">
        <v>4612.4693030000044</v>
      </c>
      <c r="J52" s="27">
        <v>4584.3409709999978</v>
      </c>
      <c r="K52" s="27">
        <v>4755.000994</v>
      </c>
      <c r="L52" s="27">
        <v>4882.1992160000027</v>
      </c>
      <c r="M52" s="27">
        <v>89.012297185097694</v>
      </c>
      <c r="N52" s="27">
        <v>90.273096867133731</v>
      </c>
      <c r="O52" s="27">
        <v>90.289511215118182</v>
      </c>
      <c r="P52" s="27">
        <v>89.303358648126135</v>
      </c>
      <c r="Q52" s="27">
        <v>90.069471074283967</v>
      </c>
      <c r="R52" s="27">
        <v>89.769847659796781</v>
      </c>
      <c r="S52" s="27">
        <v>90.986614936461919</v>
      </c>
      <c r="T52" s="27">
        <v>91.524516443841151</v>
      </c>
      <c r="U52" s="27">
        <v>91.427069424559377</v>
      </c>
    </row>
    <row r="53" spans="1:21" x14ac:dyDescent="0.35">
      <c r="A53" s="28"/>
      <c r="B53" s="29" t="s">
        <v>44</v>
      </c>
      <c r="C53" s="29"/>
      <c r="D53" s="30">
        <v>1540.5275570000001</v>
      </c>
      <c r="E53" s="30">
        <v>1135.5795889999988</v>
      </c>
      <c r="F53" s="30">
        <v>1034.0445790000008</v>
      </c>
      <c r="G53" s="30">
        <v>945.67487600000175</v>
      </c>
      <c r="H53" s="30">
        <v>812.99158600000089</v>
      </c>
      <c r="I53" s="30">
        <v>785.60990300000071</v>
      </c>
      <c r="J53" s="30">
        <v>812.49991300000033</v>
      </c>
      <c r="K53" s="30">
        <v>796.9582610000017</v>
      </c>
      <c r="L53" s="30">
        <v>396.53301600000071</v>
      </c>
      <c r="M53" s="30">
        <v>76.369184567922659</v>
      </c>
      <c r="N53" s="30">
        <v>75.149436897967234</v>
      </c>
      <c r="O53" s="30">
        <v>74.720988729185052</v>
      </c>
      <c r="P53" s="30">
        <v>79.725603283991489</v>
      </c>
      <c r="Q53" s="30">
        <v>83.671427647894376</v>
      </c>
      <c r="R53" s="30">
        <v>83.635020063873782</v>
      </c>
      <c r="S53" s="30">
        <v>82.477342164599079</v>
      </c>
      <c r="T53" s="30">
        <v>79.200718225004891</v>
      </c>
      <c r="U53" s="30">
        <v>76.401792815900066</v>
      </c>
    </row>
    <row r="54" spans="1:21" x14ac:dyDescent="0.35">
      <c r="A54" s="25"/>
      <c r="B54" s="26"/>
      <c r="C54" s="26" t="s">
        <v>67</v>
      </c>
      <c r="D54" s="27">
        <v>1415.0442300000011</v>
      </c>
      <c r="E54" s="27">
        <v>831.7382180000003</v>
      </c>
      <c r="F54" s="27">
        <v>725.36157100000037</v>
      </c>
      <c r="G54" s="27">
        <v>751.29155300000116</v>
      </c>
      <c r="H54" s="27">
        <v>662.36659200000065</v>
      </c>
      <c r="I54" s="27">
        <v>703.25990300000126</v>
      </c>
      <c r="J54" s="27">
        <v>774.84991300000058</v>
      </c>
      <c r="K54" s="27">
        <v>752.30826100000183</v>
      </c>
      <c r="L54" s="27">
        <v>364.81645400000036</v>
      </c>
      <c r="M54" s="27">
        <v>79.833429187250161</v>
      </c>
      <c r="N54" s="27">
        <v>84.162097903256296</v>
      </c>
      <c r="O54" s="27">
        <v>84.984513192339904</v>
      </c>
      <c r="P54" s="27">
        <v>84.97477853740476</v>
      </c>
      <c r="Q54" s="27">
        <v>87.422635792034185</v>
      </c>
      <c r="R54" s="27">
        <v>86.254739877950797</v>
      </c>
      <c r="S54" s="27">
        <v>84.474854078234841</v>
      </c>
      <c r="T54" s="27">
        <v>81.797807968708298</v>
      </c>
      <c r="U54" s="27">
        <v>79.729590997321054</v>
      </c>
    </row>
    <row r="55" spans="1:21" x14ac:dyDescent="0.35">
      <c r="A55" s="28"/>
      <c r="B55" s="29"/>
      <c r="C55" s="29" t="s">
        <v>68</v>
      </c>
      <c r="D55" s="30">
        <v>125.48332699999997</v>
      </c>
      <c r="E55" s="30">
        <v>303.84137099999998</v>
      </c>
      <c r="F55" s="30">
        <v>308.68300800000009</v>
      </c>
      <c r="G55" s="30">
        <v>194.38332300000005</v>
      </c>
      <c r="H55" s="30">
        <v>150.62499400000004</v>
      </c>
      <c r="I55" s="30">
        <v>82.350000000000051</v>
      </c>
      <c r="J55" s="30">
        <v>37.649999999999977</v>
      </c>
      <c r="K55" s="30">
        <v>44.64999999999997</v>
      </c>
      <c r="L55" s="30">
        <v>31.716561999999982</v>
      </c>
      <c r="M55" s="30">
        <v>37.303760681863317</v>
      </c>
      <c r="N55" s="30">
        <v>50.478094153211941</v>
      </c>
      <c r="O55" s="30">
        <v>50.603152516474111</v>
      </c>
      <c r="P55" s="30">
        <v>59.43754067017364</v>
      </c>
      <c r="Q55" s="30">
        <v>67.175659659239528</v>
      </c>
      <c r="R55" s="30">
        <v>61.262902245598049</v>
      </c>
      <c r="S55" s="30">
        <v>41.367861885790205</v>
      </c>
      <c r="T55" s="30">
        <v>35.442329227323668</v>
      </c>
      <c r="U55" s="30">
        <v>38.124140522639287</v>
      </c>
    </row>
    <row r="56" spans="1:21" s="18" customFormat="1" x14ac:dyDescent="0.35">
      <c r="A56" s="38" t="s">
        <v>78</v>
      </c>
      <c r="B56" s="39"/>
      <c r="C56" s="39"/>
      <c r="D56" s="40">
        <v>8451.4945029999981</v>
      </c>
      <c r="E56" s="40">
        <v>8752.979321999992</v>
      </c>
      <c r="F56" s="40">
        <v>8861.8206229999978</v>
      </c>
      <c r="G56" s="40">
        <v>8835.282440999983</v>
      </c>
      <c r="H56" s="40">
        <v>8822.120900999993</v>
      </c>
      <c r="I56" s="40">
        <v>8962.4491880000005</v>
      </c>
      <c r="J56" s="40">
        <v>8969.1492409999992</v>
      </c>
      <c r="K56" s="40">
        <v>9111.8275090000006</v>
      </c>
      <c r="L56" s="40">
        <v>9884.8707150000027</v>
      </c>
      <c r="M56" s="40">
        <v>86.755247813153701</v>
      </c>
      <c r="N56" s="40">
        <v>87.792335812756576</v>
      </c>
      <c r="O56" s="40">
        <v>87.561578259088009</v>
      </c>
      <c r="P56" s="40">
        <v>87.561547145207342</v>
      </c>
      <c r="Q56" s="40">
        <v>88.551457799348327</v>
      </c>
      <c r="R56" s="40">
        <v>88.286618616668491</v>
      </c>
      <c r="S56" s="40">
        <v>89.015428912258315</v>
      </c>
      <c r="T56" s="40">
        <v>89.838600711411644</v>
      </c>
      <c r="U56" s="40">
        <v>89.176769099720488</v>
      </c>
    </row>
    <row r="57" spans="1:21" x14ac:dyDescent="0.35">
      <c r="A57" s="28"/>
      <c r="B57" s="29" t="s">
        <v>42</v>
      </c>
      <c r="C57" s="29"/>
      <c r="D57" s="30">
        <v>4833.2312099999981</v>
      </c>
      <c r="E57" s="30">
        <v>5045.6493679999949</v>
      </c>
      <c r="F57" s="30">
        <v>5086.5373439999958</v>
      </c>
      <c r="G57" s="30">
        <v>4910.7991509999865</v>
      </c>
      <c r="H57" s="30">
        <v>4795.3075869999939</v>
      </c>
      <c r="I57" s="30">
        <v>4778.5575720000006</v>
      </c>
      <c r="J57" s="30">
        <v>4895.557648</v>
      </c>
      <c r="K57" s="30">
        <v>5066.2442140000021</v>
      </c>
      <c r="L57" s="30">
        <v>5391.3957600000003</v>
      </c>
      <c r="M57" s="30">
        <v>85.709741992534717</v>
      </c>
      <c r="N57" s="30">
        <v>86.858691128778233</v>
      </c>
      <c r="O57" s="30">
        <v>86.981667503298979</v>
      </c>
      <c r="P57" s="30">
        <v>87.323669083805669</v>
      </c>
      <c r="Q57" s="30">
        <v>87.783107206769927</v>
      </c>
      <c r="R57" s="30">
        <v>87.915337142884837</v>
      </c>
      <c r="S57" s="30">
        <v>88.151653198374703</v>
      </c>
      <c r="T57" s="30">
        <v>89.507101153810481</v>
      </c>
      <c r="U57" s="30">
        <v>89.20924279026157</v>
      </c>
    </row>
    <row r="58" spans="1:21" x14ac:dyDescent="0.35">
      <c r="A58" s="25"/>
      <c r="B58" s="26" t="s">
        <v>43</v>
      </c>
      <c r="C58" s="26"/>
      <c r="D58" s="27">
        <v>2791.4633319999998</v>
      </c>
      <c r="E58" s="27">
        <v>2913.4833319999984</v>
      </c>
      <c r="F58" s="27">
        <v>3046.3666590000007</v>
      </c>
      <c r="G58" s="27">
        <v>3205.7666619999977</v>
      </c>
      <c r="H58" s="27">
        <v>3321.4083209999994</v>
      </c>
      <c r="I58" s="27">
        <v>3531.4249999999984</v>
      </c>
      <c r="J58" s="27">
        <v>3428.4333279999996</v>
      </c>
      <c r="K58" s="27">
        <v>3391.4249969999992</v>
      </c>
      <c r="L58" s="27">
        <v>3816.1416660000027</v>
      </c>
      <c r="M58" s="27">
        <v>88.951314705392662</v>
      </c>
      <c r="N58" s="27">
        <v>90.13849405470468</v>
      </c>
      <c r="O58" s="27">
        <v>89.233185111469936</v>
      </c>
      <c r="P58" s="27">
        <v>89.240327456686302</v>
      </c>
      <c r="Q58" s="27">
        <v>90.262313761435038</v>
      </c>
      <c r="R58" s="27">
        <v>91.088111267614394</v>
      </c>
      <c r="S58" s="27">
        <v>91.524797668926468</v>
      </c>
      <c r="T58" s="27">
        <v>92.418231356200181</v>
      </c>
      <c r="U58" s="27">
        <v>91.991736870689365</v>
      </c>
    </row>
    <row r="59" spans="1:21" x14ac:dyDescent="0.35">
      <c r="A59" s="28"/>
      <c r="B59" s="29" t="s">
        <v>44</v>
      </c>
      <c r="C59" s="29"/>
      <c r="D59" s="30">
        <v>826.79996099999971</v>
      </c>
      <c r="E59" s="30">
        <v>793.84662200000002</v>
      </c>
      <c r="F59" s="30">
        <v>728.91662000000019</v>
      </c>
      <c r="G59" s="30">
        <v>718.7166279999999</v>
      </c>
      <c r="H59" s="30">
        <v>705.40499299999988</v>
      </c>
      <c r="I59" s="30">
        <v>652.4666159999997</v>
      </c>
      <c r="J59" s="30">
        <v>645.15826500000003</v>
      </c>
      <c r="K59" s="30">
        <v>654.15829800000051</v>
      </c>
      <c r="L59" s="30">
        <v>677.33328900000026</v>
      </c>
      <c r="M59" s="30">
        <v>85.452552006843916</v>
      </c>
      <c r="N59" s="30">
        <v>85.115938176717435</v>
      </c>
      <c r="O59" s="30">
        <v>84.622161585416961</v>
      </c>
      <c r="P59" s="30">
        <v>81.698865791759616</v>
      </c>
      <c r="Q59" s="30">
        <v>85.719079488637789</v>
      </c>
      <c r="R59" s="30">
        <v>75.842960829625071</v>
      </c>
      <c r="S59" s="30">
        <v>82.234860619696121</v>
      </c>
      <c r="T59" s="30">
        <v>79.032093849485918</v>
      </c>
      <c r="U59" s="30">
        <v>73.058567773967781</v>
      </c>
    </row>
    <row r="60" spans="1:21" x14ac:dyDescent="0.35">
      <c r="A60" s="25"/>
      <c r="B60" s="26"/>
      <c r="C60" s="26" t="s">
        <v>67</v>
      </c>
      <c r="D60" s="27">
        <v>826.79996099999971</v>
      </c>
      <c r="E60" s="27">
        <v>793.84662200000002</v>
      </c>
      <c r="F60" s="27">
        <v>728.91662000000019</v>
      </c>
      <c r="G60" s="27">
        <v>718.7166279999999</v>
      </c>
      <c r="H60" s="27">
        <v>705.40499299999988</v>
      </c>
      <c r="I60" s="27">
        <v>652.4666159999997</v>
      </c>
      <c r="J60" s="27">
        <v>640.65826500000003</v>
      </c>
      <c r="K60" s="27">
        <v>585.53330500000027</v>
      </c>
      <c r="L60" s="27">
        <v>521.64998000000014</v>
      </c>
      <c r="M60" s="27">
        <v>85.452552006843916</v>
      </c>
      <c r="N60" s="27">
        <v>85.115938176717435</v>
      </c>
      <c r="O60" s="27">
        <v>84.622161585416961</v>
      </c>
      <c r="P60" s="27">
        <v>81.698865791759616</v>
      </c>
      <c r="Q60" s="27">
        <v>85.719079488637789</v>
      </c>
      <c r="R60" s="27">
        <v>75.842960829625071</v>
      </c>
      <c r="S60" s="27">
        <v>82.266167283301954</v>
      </c>
      <c r="T60" s="27">
        <v>83.6564995506549</v>
      </c>
      <c r="U60" s="27">
        <v>81.801338642140877</v>
      </c>
    </row>
    <row r="61" spans="1:21" x14ac:dyDescent="0.35">
      <c r="A61" s="28"/>
      <c r="B61" s="29"/>
      <c r="C61" s="29" t="s">
        <v>68</v>
      </c>
      <c r="D61" s="30" t="s">
        <v>112</v>
      </c>
      <c r="E61" s="30" t="s">
        <v>112</v>
      </c>
      <c r="F61" s="30" t="s">
        <v>112</v>
      </c>
      <c r="G61" s="30" t="s">
        <v>112</v>
      </c>
      <c r="H61" s="30" t="s">
        <v>112</v>
      </c>
      <c r="I61" s="30" t="s">
        <v>112</v>
      </c>
      <c r="J61" s="30">
        <v>4.5</v>
      </c>
      <c r="K61" s="30">
        <v>68.624993000000018</v>
      </c>
      <c r="L61" s="30">
        <v>155.68330899999998</v>
      </c>
      <c r="M61" s="30" t="s">
        <v>112</v>
      </c>
      <c r="N61" s="30" t="s">
        <v>112</v>
      </c>
      <c r="O61" s="30" t="s">
        <v>112</v>
      </c>
      <c r="P61" s="30" t="s">
        <v>112</v>
      </c>
      <c r="Q61" s="30" t="s">
        <v>112</v>
      </c>
      <c r="R61" s="30" t="s">
        <v>112</v>
      </c>
      <c r="S61" s="30" t="s">
        <v>20</v>
      </c>
      <c r="T61" s="30">
        <v>39.574988857630913</v>
      </c>
      <c r="U61" s="30">
        <v>43.7640577984182</v>
      </c>
    </row>
    <row r="62" spans="1:21" s="18" customFormat="1" x14ac:dyDescent="0.35">
      <c r="A62" s="38" t="s">
        <v>79</v>
      </c>
      <c r="B62" s="39"/>
      <c r="C62" s="39"/>
      <c r="D62" s="40">
        <v>8297.7348000000002</v>
      </c>
      <c r="E62" s="40">
        <v>7768.644854000001</v>
      </c>
      <c r="F62" s="40">
        <v>7567.456588</v>
      </c>
      <c r="G62" s="40">
        <v>7508.6899609999982</v>
      </c>
      <c r="H62" s="40">
        <v>7446.4099660000002</v>
      </c>
      <c r="I62" s="40">
        <v>7453.543291</v>
      </c>
      <c r="J62" s="40">
        <v>7386.6449339999999</v>
      </c>
      <c r="K62" s="40">
        <v>7328.3816360000001</v>
      </c>
      <c r="L62" s="40">
        <v>8157.7849660000002</v>
      </c>
      <c r="M62" s="40">
        <v>77.317205493897163</v>
      </c>
      <c r="N62" s="40">
        <v>80.39649708156962</v>
      </c>
      <c r="O62" s="40">
        <v>81.836500740254507</v>
      </c>
      <c r="P62" s="40">
        <v>81.763130877394204</v>
      </c>
      <c r="Q62" s="40">
        <v>82.051731790512207</v>
      </c>
      <c r="R62" s="40">
        <v>81.323827205454023</v>
      </c>
      <c r="S62" s="40">
        <v>81.31400277559446</v>
      </c>
      <c r="T62" s="40">
        <v>79.8082526787543</v>
      </c>
      <c r="U62" s="40">
        <v>77.040949549183438</v>
      </c>
    </row>
    <row r="63" spans="1:21" x14ac:dyDescent="0.35">
      <c r="A63" s="28"/>
      <c r="B63" s="29" t="s">
        <v>42</v>
      </c>
      <c r="C63" s="29"/>
      <c r="D63" s="30">
        <v>3939.7282390000023</v>
      </c>
      <c r="E63" s="30">
        <v>4142.5032600000004</v>
      </c>
      <c r="F63" s="30">
        <v>4268.216641</v>
      </c>
      <c r="G63" s="30">
        <v>4388.4999739999994</v>
      </c>
      <c r="H63" s="30">
        <v>4417.0749800000003</v>
      </c>
      <c r="I63" s="30">
        <v>4418.2999780000009</v>
      </c>
      <c r="J63" s="30">
        <v>4405.8633060000002</v>
      </c>
      <c r="K63" s="30">
        <v>4386.5583140000008</v>
      </c>
      <c r="L63" s="30">
        <v>4630.0249800000001</v>
      </c>
      <c r="M63" s="30">
        <v>86.372074253998761</v>
      </c>
      <c r="N63" s="30">
        <v>86.065190768917091</v>
      </c>
      <c r="O63" s="30">
        <v>86.256868140865777</v>
      </c>
      <c r="P63" s="30">
        <v>85.789716052526302</v>
      </c>
      <c r="Q63" s="30">
        <v>86.311530079432117</v>
      </c>
      <c r="R63" s="30">
        <v>85.929807517922697</v>
      </c>
      <c r="S63" s="30">
        <v>86.315508884430386</v>
      </c>
      <c r="T63" s="30">
        <v>86.090500334618085</v>
      </c>
      <c r="U63" s="30">
        <v>85.391259955100367</v>
      </c>
    </row>
    <row r="64" spans="1:21" x14ac:dyDescent="0.35">
      <c r="A64" s="25"/>
      <c r="B64" s="26" t="s">
        <v>43</v>
      </c>
      <c r="C64" s="26"/>
      <c r="D64" s="27">
        <v>1846.4449199999995</v>
      </c>
      <c r="E64" s="27">
        <v>2073.0232790000005</v>
      </c>
      <c r="F64" s="27">
        <v>2042.0049650000001</v>
      </c>
      <c r="G64" s="27">
        <v>1936.7899989999996</v>
      </c>
      <c r="H64" s="27">
        <v>1819.5633330000001</v>
      </c>
      <c r="I64" s="27">
        <v>1774.4883329999998</v>
      </c>
      <c r="J64" s="27">
        <v>1725.5416659999999</v>
      </c>
      <c r="K64" s="27">
        <v>1585.4499999999996</v>
      </c>
      <c r="L64" s="27">
        <v>1732.1</v>
      </c>
      <c r="M64" s="27">
        <v>82.976841067337659</v>
      </c>
      <c r="N64" s="27">
        <v>82.590325154965583</v>
      </c>
      <c r="O64" s="27">
        <v>83.580110198099831</v>
      </c>
      <c r="P64" s="27">
        <v>83.619545786300776</v>
      </c>
      <c r="Q64" s="27">
        <v>84.137219751205606</v>
      </c>
      <c r="R64" s="27">
        <v>83.948048889845253</v>
      </c>
      <c r="S64" s="27">
        <v>84.925892868280329</v>
      </c>
      <c r="T64" s="27">
        <v>84.031978302571531</v>
      </c>
      <c r="U64" s="27">
        <v>82.454150068212542</v>
      </c>
    </row>
    <row r="65" spans="1:21" x14ac:dyDescent="0.35">
      <c r="A65" s="28"/>
      <c r="B65" s="29" t="s">
        <v>44</v>
      </c>
      <c r="C65" s="29"/>
      <c r="D65" s="30">
        <v>2511.5616409999989</v>
      </c>
      <c r="E65" s="30">
        <v>1553.1183150000002</v>
      </c>
      <c r="F65" s="30">
        <v>1257.2349819999999</v>
      </c>
      <c r="G65" s="30">
        <v>1183.3999879999997</v>
      </c>
      <c r="H65" s="30">
        <v>1209.7716529999998</v>
      </c>
      <c r="I65" s="30">
        <v>1260.7549799999999</v>
      </c>
      <c r="J65" s="30">
        <v>1255.2399619999997</v>
      </c>
      <c r="K65" s="30">
        <v>1356.3733219999999</v>
      </c>
      <c r="L65" s="30">
        <v>1795.6599859999997</v>
      </c>
      <c r="M65" s="30">
        <v>58.952564644438667</v>
      </c>
      <c r="N65" s="30">
        <v>62.348651997692684</v>
      </c>
      <c r="O65" s="30">
        <v>63.997715477624986</v>
      </c>
      <c r="P65" s="30">
        <v>63.792744717528237</v>
      </c>
      <c r="Q65" s="30">
        <v>63.361819681515556</v>
      </c>
      <c r="R65" s="30">
        <v>61.488685665575559</v>
      </c>
      <c r="S65" s="30">
        <v>58.793672047311752</v>
      </c>
      <c r="T65" s="30">
        <v>54.554179246220812</v>
      </c>
      <c r="U65" s="30">
        <v>50.288473710943393</v>
      </c>
    </row>
    <row r="66" spans="1:21" x14ac:dyDescent="0.35">
      <c r="A66" s="25"/>
      <c r="B66" s="26"/>
      <c r="C66" s="26" t="s">
        <v>67</v>
      </c>
      <c r="D66" s="27">
        <v>744.89832299999989</v>
      </c>
      <c r="E66" s="27">
        <v>645.04165400000011</v>
      </c>
      <c r="F66" s="27">
        <v>598.20499400000017</v>
      </c>
      <c r="G66" s="27">
        <v>520.19332899999995</v>
      </c>
      <c r="H66" s="27">
        <v>482.62332900000001</v>
      </c>
      <c r="I66" s="27">
        <v>496.17332899999997</v>
      </c>
      <c r="J66" s="27">
        <v>423.53666100000004</v>
      </c>
      <c r="K66" s="27">
        <v>367.16166499999997</v>
      </c>
      <c r="L66" s="27">
        <v>382.94999500000006</v>
      </c>
      <c r="M66" s="27">
        <v>74.94445654693466</v>
      </c>
      <c r="N66" s="27">
        <v>73.88850994516703</v>
      </c>
      <c r="O66" s="27">
        <v>74.730792590663285</v>
      </c>
      <c r="P66" s="27">
        <v>73.75270794107395</v>
      </c>
      <c r="Q66" s="27">
        <v>75.321334773918466</v>
      </c>
      <c r="R66" s="27">
        <v>75.431301548181366</v>
      </c>
      <c r="S66" s="27">
        <v>73.825565086791869</v>
      </c>
      <c r="T66" s="27">
        <v>72.327812327520689</v>
      </c>
      <c r="U66" s="27">
        <v>62.506855496825409</v>
      </c>
    </row>
    <row r="67" spans="1:21" x14ac:dyDescent="0.35">
      <c r="A67" s="28"/>
      <c r="B67" s="29"/>
      <c r="C67" s="29" t="s">
        <v>68</v>
      </c>
      <c r="D67" s="30">
        <v>1766.6633179999997</v>
      </c>
      <c r="E67" s="30">
        <v>908.07666099999994</v>
      </c>
      <c r="F67" s="30">
        <v>659.029988</v>
      </c>
      <c r="G67" s="30">
        <v>663.20665899999995</v>
      </c>
      <c r="H67" s="30">
        <v>727.14832399999989</v>
      </c>
      <c r="I67" s="30">
        <v>764.58165100000008</v>
      </c>
      <c r="J67" s="30">
        <v>831.70330099999978</v>
      </c>
      <c r="K67" s="30">
        <v>989.21165699999995</v>
      </c>
      <c r="L67" s="30">
        <v>1412.7099909999999</v>
      </c>
      <c r="M67" s="30">
        <v>52.209721603325335</v>
      </c>
      <c r="N67" s="30">
        <v>54.151448636947187</v>
      </c>
      <c r="O67" s="30">
        <v>54.308353155311963</v>
      </c>
      <c r="P67" s="30">
        <v>55.980539644397666</v>
      </c>
      <c r="Q67" s="30">
        <v>55.424043031807933</v>
      </c>
      <c r="R67" s="30">
        <v>52.440660345594679</v>
      </c>
      <c r="S67" s="30">
        <v>51.138829534608313</v>
      </c>
      <c r="T67" s="30">
        <v>47.957212187603659</v>
      </c>
      <c r="U67" s="30">
        <v>46.97637903219092</v>
      </c>
    </row>
    <row r="68" spans="1:21" s="18" customFormat="1" x14ac:dyDescent="0.35">
      <c r="A68" s="38" t="s">
        <v>80</v>
      </c>
      <c r="B68" s="39"/>
      <c r="C68" s="39"/>
      <c r="D68" s="40">
        <v>3771.6280620000052</v>
      </c>
      <c r="E68" s="40">
        <v>3805.2364750000065</v>
      </c>
      <c r="F68" s="40">
        <v>3790.4531610000076</v>
      </c>
      <c r="G68" s="40">
        <v>3730.8202780000088</v>
      </c>
      <c r="H68" s="40">
        <v>3681.6731880000061</v>
      </c>
      <c r="I68" s="40">
        <v>3734.2559780000029</v>
      </c>
      <c r="J68" s="40">
        <v>3814.4903950000039</v>
      </c>
      <c r="K68" s="40">
        <v>3994.6987240000035</v>
      </c>
      <c r="L68" s="40">
        <v>4410.2987840000033</v>
      </c>
      <c r="M68" s="40">
        <v>90.187180284908237</v>
      </c>
      <c r="N68" s="40">
        <v>90.421888080402695</v>
      </c>
      <c r="O68" s="40">
        <v>90.683748194517051</v>
      </c>
      <c r="P68" s="40">
        <v>90.29578168518654</v>
      </c>
      <c r="Q68" s="40">
        <v>89.552172747062784</v>
      </c>
      <c r="R68" s="40">
        <v>88.941635305061212</v>
      </c>
      <c r="S68" s="40">
        <v>89.205013364644913</v>
      </c>
      <c r="T68" s="40">
        <v>89.314787250840354</v>
      </c>
      <c r="U68" s="40">
        <v>86.966708028213461</v>
      </c>
    </row>
    <row r="69" spans="1:21" x14ac:dyDescent="0.35">
      <c r="A69" s="28"/>
      <c r="B69" s="29" t="s">
        <v>42</v>
      </c>
      <c r="C69" s="29"/>
      <c r="D69" s="30">
        <v>2390.7966190000043</v>
      </c>
      <c r="E69" s="30">
        <v>2432.1966120000052</v>
      </c>
      <c r="F69" s="30">
        <v>2434.0881970000069</v>
      </c>
      <c r="G69" s="30">
        <v>2408.3383990000066</v>
      </c>
      <c r="H69" s="30">
        <v>2350.5890180000056</v>
      </c>
      <c r="I69" s="30">
        <v>2294.6565230000028</v>
      </c>
      <c r="J69" s="30">
        <v>2315.190687000003</v>
      </c>
      <c r="K69" s="30">
        <v>2425.682340000003</v>
      </c>
      <c r="L69" s="30">
        <v>2570.9240870000021</v>
      </c>
      <c r="M69" s="30">
        <v>93.048483601223566</v>
      </c>
      <c r="N69" s="30">
        <v>92.597023428271825</v>
      </c>
      <c r="O69" s="30">
        <v>93.358024965352286</v>
      </c>
      <c r="P69" s="30">
        <v>92.966517256539078</v>
      </c>
      <c r="Q69" s="30">
        <v>92.219793281948114</v>
      </c>
      <c r="R69" s="30">
        <v>91.584512928956414</v>
      </c>
      <c r="S69" s="30">
        <v>92.628799233016579</v>
      </c>
      <c r="T69" s="30">
        <v>93.572914689881642</v>
      </c>
      <c r="U69" s="30">
        <v>92.366917612652912</v>
      </c>
    </row>
    <row r="70" spans="1:21" x14ac:dyDescent="0.35">
      <c r="A70" s="25"/>
      <c r="B70" s="26" t="s">
        <v>43</v>
      </c>
      <c r="C70" s="26"/>
      <c r="D70" s="27">
        <v>847.59041600000091</v>
      </c>
      <c r="E70" s="27">
        <v>899.28205600000092</v>
      </c>
      <c r="F70" s="27">
        <v>945.74039000000062</v>
      </c>
      <c r="G70" s="27">
        <v>962.27389900000196</v>
      </c>
      <c r="H70" s="27">
        <v>946.61771600000077</v>
      </c>
      <c r="I70" s="27">
        <v>1002.5663050000003</v>
      </c>
      <c r="J70" s="27">
        <v>991.28317700000048</v>
      </c>
      <c r="K70" s="27">
        <v>995.29980899999998</v>
      </c>
      <c r="L70" s="27">
        <v>1146.6081180000008</v>
      </c>
      <c r="M70" s="27">
        <v>88.103678289085138</v>
      </c>
      <c r="N70" s="27">
        <v>89.852232077445962</v>
      </c>
      <c r="O70" s="27">
        <v>88.854546364635908</v>
      </c>
      <c r="P70" s="27">
        <v>88.878887207908946</v>
      </c>
      <c r="Q70" s="27">
        <v>88.98083345475429</v>
      </c>
      <c r="R70" s="27">
        <v>89.544368505680012</v>
      </c>
      <c r="S70" s="27">
        <v>89.611124309238619</v>
      </c>
      <c r="T70" s="27">
        <v>89.046870633026458</v>
      </c>
      <c r="U70" s="27">
        <v>87.121454225053668</v>
      </c>
    </row>
    <row r="71" spans="1:21" x14ac:dyDescent="0.35">
      <c r="A71" s="28"/>
      <c r="B71" s="29" t="s">
        <v>44</v>
      </c>
      <c r="C71" s="29"/>
      <c r="D71" s="30">
        <v>533.24102700000003</v>
      </c>
      <c r="E71" s="30">
        <v>473.75780700000047</v>
      </c>
      <c r="F71" s="30">
        <v>410.62457400000017</v>
      </c>
      <c r="G71" s="30">
        <v>360.20798000000013</v>
      </c>
      <c r="H71" s="30">
        <v>384.46645400000017</v>
      </c>
      <c r="I71" s="30">
        <v>437.03314999999992</v>
      </c>
      <c r="J71" s="30">
        <v>508.01653100000027</v>
      </c>
      <c r="K71" s="30">
        <v>573.71657500000026</v>
      </c>
      <c r="L71" s="30">
        <v>692.76657899999998</v>
      </c>
      <c r="M71" s="30">
        <v>80.670211945554243</v>
      </c>
      <c r="N71" s="30">
        <v>80.336406993698247</v>
      </c>
      <c r="O71" s="30">
        <v>79.044222033521052</v>
      </c>
      <c r="P71" s="30">
        <v>76.224481940683233</v>
      </c>
      <c r="Q71" s="30">
        <v>74.649339020126789</v>
      </c>
      <c r="R71" s="30">
        <v>73.682434997242211</v>
      </c>
      <c r="S71" s="30">
        <v>72.809310477355254</v>
      </c>
      <c r="T71" s="30">
        <v>71.776149515275876</v>
      </c>
      <c r="U71" s="30">
        <v>66.669882853264767</v>
      </c>
    </row>
    <row r="72" spans="1:21" x14ac:dyDescent="0.35">
      <c r="A72" s="25"/>
      <c r="B72" s="26"/>
      <c r="C72" s="26" t="s">
        <v>67</v>
      </c>
      <c r="D72" s="27">
        <v>456.29106699999988</v>
      </c>
      <c r="E72" s="27">
        <v>390.52452700000026</v>
      </c>
      <c r="F72" s="27">
        <v>336.89962100000014</v>
      </c>
      <c r="G72" s="27">
        <v>304.09133700000007</v>
      </c>
      <c r="H72" s="27">
        <v>312.29148600000013</v>
      </c>
      <c r="I72" s="27">
        <v>325.94149200000015</v>
      </c>
      <c r="J72" s="27">
        <v>366.60822300000029</v>
      </c>
      <c r="K72" s="27">
        <v>390.66660599999994</v>
      </c>
      <c r="L72" s="27">
        <v>403.9332950000001</v>
      </c>
      <c r="M72" s="27">
        <v>83.444543961466607</v>
      </c>
      <c r="N72" s="27">
        <v>84.488931471402722</v>
      </c>
      <c r="O72" s="27">
        <v>81.817149525279447</v>
      </c>
      <c r="P72" s="27">
        <v>80.397993491925718</v>
      </c>
      <c r="Q72" s="27">
        <v>81.457552127626627</v>
      </c>
      <c r="R72" s="27">
        <v>80.766029014345278</v>
      </c>
      <c r="S72" s="27">
        <v>80.219604530138938</v>
      </c>
      <c r="T72" s="27">
        <v>80.573817972923976</v>
      </c>
      <c r="U72" s="27">
        <v>76.074854553930763</v>
      </c>
    </row>
    <row r="73" spans="1:21" x14ac:dyDescent="0.35">
      <c r="A73" s="28"/>
      <c r="B73" s="29"/>
      <c r="C73" s="29" t="s">
        <v>68</v>
      </c>
      <c r="D73" s="30">
        <v>76.949959999999976</v>
      </c>
      <c r="E73" s="30">
        <v>83.233279999999993</v>
      </c>
      <c r="F73" s="30">
        <v>73.724953000000014</v>
      </c>
      <c r="G73" s="30">
        <v>56.116642999999989</v>
      </c>
      <c r="H73" s="30">
        <v>72.174968000000007</v>
      </c>
      <c r="I73" s="30">
        <v>111.09165800000001</v>
      </c>
      <c r="J73" s="30">
        <v>141.40830800000003</v>
      </c>
      <c r="K73" s="30">
        <v>183.049969</v>
      </c>
      <c r="L73" s="30">
        <v>288.83328400000011</v>
      </c>
      <c r="M73" s="30">
        <v>64.219223332266864</v>
      </c>
      <c r="N73" s="30">
        <v>60.853062620973262</v>
      </c>
      <c r="O73" s="30">
        <v>66.372824046547692</v>
      </c>
      <c r="P73" s="30">
        <v>53.608576217273004</v>
      </c>
      <c r="Q73" s="30">
        <v>45.191106515668977</v>
      </c>
      <c r="R73" s="30">
        <v>52.899261496880335</v>
      </c>
      <c r="S73" s="30">
        <v>53.597746651851594</v>
      </c>
      <c r="T73" s="30">
        <v>53.000100025408905</v>
      </c>
      <c r="U73" s="30">
        <v>53.517031645050992</v>
      </c>
    </row>
    <row r="74" spans="1:21" s="18" customFormat="1" x14ac:dyDescent="0.35">
      <c r="A74" s="38" t="s">
        <v>81</v>
      </c>
      <c r="B74" s="39"/>
      <c r="C74" s="39"/>
      <c r="D74" s="40">
        <v>8037.4827540000006</v>
      </c>
      <c r="E74" s="40">
        <v>7932.6912559999982</v>
      </c>
      <c r="F74" s="40">
        <v>8111.9845550000009</v>
      </c>
      <c r="G74" s="40">
        <v>8215.216166000002</v>
      </c>
      <c r="H74" s="40">
        <v>8238.501209</v>
      </c>
      <c r="I74" s="40">
        <v>8287.7113009999994</v>
      </c>
      <c r="J74" s="40">
        <v>8498.2344039999953</v>
      </c>
      <c r="K74" s="40">
        <v>8935.2242540000007</v>
      </c>
      <c r="L74" s="40">
        <v>9928.3560800000032</v>
      </c>
      <c r="M74" s="40">
        <v>80.997934294177938</v>
      </c>
      <c r="N74" s="40">
        <v>81.510693634615834</v>
      </c>
      <c r="O74" s="40">
        <v>81.872710945479596</v>
      </c>
      <c r="P74" s="40">
        <v>82.968520798426056</v>
      </c>
      <c r="Q74" s="40">
        <v>82.850951811475895</v>
      </c>
      <c r="R74" s="40">
        <v>82.907026444813553</v>
      </c>
      <c r="S74" s="40">
        <v>83.145270700711009</v>
      </c>
      <c r="T74" s="40">
        <v>82.820193311579715</v>
      </c>
      <c r="U74" s="40">
        <v>81.255042979741887</v>
      </c>
    </row>
    <row r="75" spans="1:21" x14ac:dyDescent="0.35">
      <c r="A75" s="28"/>
      <c r="B75" s="29" t="s">
        <v>42</v>
      </c>
      <c r="C75" s="29"/>
      <c r="D75" s="30">
        <v>3826.7248350000023</v>
      </c>
      <c r="E75" s="30">
        <v>4041.1498559999973</v>
      </c>
      <c r="F75" s="30">
        <v>4431.8998320000028</v>
      </c>
      <c r="G75" s="30">
        <v>4674.213106000002</v>
      </c>
      <c r="H75" s="30">
        <v>4747.8881150000016</v>
      </c>
      <c r="I75" s="30">
        <v>4834.3498490000011</v>
      </c>
      <c r="J75" s="30">
        <v>4889.3963779999958</v>
      </c>
      <c r="K75" s="30">
        <v>5131.4279859999997</v>
      </c>
      <c r="L75" s="30">
        <v>5572.1447740000012</v>
      </c>
      <c r="M75" s="30">
        <v>86.141329956976932</v>
      </c>
      <c r="N75" s="30">
        <v>86.659287367505627</v>
      </c>
      <c r="O75" s="30">
        <v>87.720431734298231</v>
      </c>
      <c r="P75" s="30">
        <v>88.594270438353874</v>
      </c>
      <c r="Q75" s="30">
        <v>87.865767521941478</v>
      </c>
      <c r="R75" s="30">
        <v>88.77181284019629</v>
      </c>
      <c r="S75" s="30">
        <v>89.574076799454232</v>
      </c>
      <c r="T75" s="30">
        <v>89.615762822199656</v>
      </c>
      <c r="U75" s="30">
        <v>88.462196633136998</v>
      </c>
    </row>
    <row r="76" spans="1:21" x14ac:dyDescent="0.35">
      <c r="A76" s="25"/>
      <c r="B76" s="26" t="s">
        <v>43</v>
      </c>
      <c r="C76" s="26"/>
      <c r="D76" s="27">
        <v>2023.8581640000004</v>
      </c>
      <c r="E76" s="27">
        <v>1982.7348540000005</v>
      </c>
      <c r="F76" s="27">
        <v>1902.8614959999982</v>
      </c>
      <c r="G76" s="27">
        <v>1857.9631769999999</v>
      </c>
      <c r="H76" s="27">
        <v>1902.6115339999981</v>
      </c>
      <c r="I76" s="27">
        <v>1854.7498609999993</v>
      </c>
      <c r="J76" s="27">
        <v>1831.0664419999996</v>
      </c>
      <c r="K76" s="27">
        <v>1943.3664059999996</v>
      </c>
      <c r="L76" s="27">
        <v>2081.2663960000009</v>
      </c>
      <c r="M76" s="27">
        <v>85.371677590741484</v>
      </c>
      <c r="N76" s="27">
        <v>86.182560578730772</v>
      </c>
      <c r="O76" s="27">
        <v>85.251344010440306</v>
      </c>
      <c r="P76" s="27">
        <v>86.502611384301304</v>
      </c>
      <c r="Q76" s="27">
        <v>87.562015168430122</v>
      </c>
      <c r="R76" s="27">
        <v>87.214725500782166</v>
      </c>
      <c r="S76" s="27">
        <v>88.519362058734686</v>
      </c>
      <c r="T76" s="27">
        <v>88.310160899013141</v>
      </c>
      <c r="U76" s="27">
        <v>87.186180017617986</v>
      </c>
    </row>
    <row r="77" spans="1:21" x14ac:dyDescent="0.35">
      <c r="A77" s="28"/>
      <c r="B77" s="29" t="s">
        <v>44</v>
      </c>
      <c r="C77" s="29"/>
      <c r="D77" s="30">
        <v>2186.8997549999976</v>
      </c>
      <c r="E77" s="30">
        <v>1908.8065460000007</v>
      </c>
      <c r="F77" s="30">
        <v>1777.2232269999997</v>
      </c>
      <c r="G77" s="30">
        <v>1683.0398830000004</v>
      </c>
      <c r="H77" s="30">
        <v>1588.0015600000004</v>
      </c>
      <c r="I77" s="30">
        <v>1598.611590999999</v>
      </c>
      <c r="J77" s="30">
        <v>1777.7715839999996</v>
      </c>
      <c r="K77" s="30">
        <v>1860.4298620000013</v>
      </c>
      <c r="L77" s="30">
        <v>2274.9449100000015</v>
      </c>
      <c r="M77" s="30">
        <v>67.950150127658276</v>
      </c>
      <c r="N77" s="30">
        <v>65.757755072754236</v>
      </c>
      <c r="O77" s="30">
        <v>63.672642963825623</v>
      </c>
      <c r="P77" s="30">
        <v>63.443040028363981</v>
      </c>
      <c r="Q77" s="30">
        <v>62.212995139077762</v>
      </c>
      <c r="R77" s="30">
        <v>60.173465863353059</v>
      </c>
      <c r="S77" s="30">
        <v>59.928958792342222</v>
      </c>
      <c r="T77" s="30">
        <v>58.341982615641882</v>
      </c>
      <c r="U77" s="30">
        <v>58.175987508379698</v>
      </c>
    </row>
    <row r="78" spans="1:21" x14ac:dyDescent="0.35">
      <c r="A78" s="25"/>
      <c r="B78" s="26"/>
      <c r="C78" s="26" t="s">
        <v>67</v>
      </c>
      <c r="D78" s="27">
        <v>1348.3348810000002</v>
      </c>
      <c r="E78" s="27">
        <v>1173.6382650000007</v>
      </c>
      <c r="F78" s="27">
        <v>1092.9782370000003</v>
      </c>
      <c r="G78" s="27">
        <v>1023.7165760000001</v>
      </c>
      <c r="H78" s="27">
        <v>878.8299100000005</v>
      </c>
      <c r="I78" s="27">
        <v>854.5099300000004</v>
      </c>
      <c r="J78" s="27">
        <v>837.81326300000035</v>
      </c>
      <c r="K78" s="27">
        <v>755.333257</v>
      </c>
      <c r="L78" s="27">
        <v>941.40331900000001</v>
      </c>
      <c r="M78" s="27">
        <v>74.431064132539461</v>
      </c>
      <c r="N78" s="27">
        <v>73.729134362544812</v>
      </c>
      <c r="O78" s="27">
        <v>71.156799559566124</v>
      </c>
      <c r="P78" s="27">
        <v>71.227071088488415</v>
      </c>
      <c r="Q78" s="27">
        <v>72.123171137714223</v>
      </c>
      <c r="R78" s="27">
        <v>71.045790343503583</v>
      </c>
      <c r="S78" s="27">
        <v>71.628928923428759</v>
      </c>
      <c r="T78" s="27">
        <v>70.90953938128132</v>
      </c>
      <c r="U78" s="27">
        <v>67.785505650968489</v>
      </c>
    </row>
    <row r="79" spans="1:21" x14ac:dyDescent="0.35">
      <c r="A79" s="28"/>
      <c r="B79" s="29"/>
      <c r="C79" s="29" t="s">
        <v>68</v>
      </c>
      <c r="D79" s="30">
        <v>838.56487400000015</v>
      </c>
      <c r="E79" s="30">
        <v>735.16828100000021</v>
      </c>
      <c r="F79" s="30">
        <v>684.24499000000014</v>
      </c>
      <c r="G79" s="30">
        <v>659.32330699999989</v>
      </c>
      <c r="H79" s="30">
        <v>709.17165000000034</v>
      </c>
      <c r="I79" s="30">
        <v>744.10166100000015</v>
      </c>
      <c r="J79" s="30">
        <v>939.95832100000007</v>
      </c>
      <c r="K79" s="30">
        <v>1105.0966050000002</v>
      </c>
      <c r="L79" s="30">
        <v>1333.5415910000002</v>
      </c>
      <c r="M79" s="30">
        <v>57.529438881001802</v>
      </c>
      <c r="N79" s="30">
        <v>53.032075794805714</v>
      </c>
      <c r="O79" s="30">
        <v>51.717830870215053</v>
      </c>
      <c r="P79" s="30">
        <v>51.35694881977836</v>
      </c>
      <c r="Q79" s="30">
        <v>49.931964050249306</v>
      </c>
      <c r="R79" s="30">
        <v>47.687928311958167</v>
      </c>
      <c r="S79" s="30">
        <v>49.500421767317917</v>
      </c>
      <c r="T79" s="30">
        <v>49.752060665494454</v>
      </c>
      <c r="U79" s="30">
        <v>51.39222288155613</v>
      </c>
    </row>
    <row r="80" spans="1:21" s="18" customFormat="1" x14ac:dyDescent="0.35">
      <c r="A80" s="38" t="s">
        <v>82</v>
      </c>
      <c r="B80" s="39"/>
      <c r="C80" s="39"/>
      <c r="D80" s="40">
        <v>14187.647702000002</v>
      </c>
      <c r="E80" s="40">
        <v>13625.52259200001</v>
      </c>
      <c r="F80" s="40">
        <v>13583.072517000011</v>
      </c>
      <c r="G80" s="40">
        <v>13816.067766000007</v>
      </c>
      <c r="H80" s="40">
        <v>13547.769658000014</v>
      </c>
      <c r="I80" s="40">
        <v>13808.239974000007</v>
      </c>
      <c r="J80" s="40">
        <v>13689.243451</v>
      </c>
      <c r="K80" s="40">
        <v>15303.56493499998</v>
      </c>
      <c r="L80" s="40">
        <v>16142.081288999972</v>
      </c>
      <c r="M80" s="40">
        <v>80.578473895719455</v>
      </c>
      <c r="N80" s="40">
        <v>81.040328976358225</v>
      </c>
      <c r="O80" s="40">
        <v>80.934474284399542</v>
      </c>
      <c r="P80" s="40">
        <v>80.560874399890309</v>
      </c>
      <c r="Q80" s="40">
        <v>80.469223164961207</v>
      </c>
      <c r="R80" s="40">
        <v>78.613265367239023</v>
      </c>
      <c r="S80" s="40">
        <v>80.750323221838997</v>
      </c>
      <c r="T80" s="40">
        <v>79.915769420931809</v>
      </c>
      <c r="U80" s="40">
        <v>79.735164069186283</v>
      </c>
    </row>
    <row r="81" spans="1:21" x14ac:dyDescent="0.35">
      <c r="A81" s="28"/>
      <c r="B81" s="29" t="s">
        <v>42</v>
      </c>
      <c r="C81" s="29"/>
      <c r="D81" s="30">
        <v>5128.890424000002</v>
      </c>
      <c r="E81" s="30">
        <v>5046.4653370000051</v>
      </c>
      <c r="F81" s="30">
        <v>4968.7151380000068</v>
      </c>
      <c r="G81" s="30">
        <v>5129.7351989999997</v>
      </c>
      <c r="H81" s="30">
        <v>5002.7120850000038</v>
      </c>
      <c r="I81" s="30">
        <v>5050.4990139999982</v>
      </c>
      <c r="J81" s="30">
        <v>4965.8273669999917</v>
      </c>
      <c r="K81" s="30">
        <v>5000.7490629999884</v>
      </c>
      <c r="L81" s="30">
        <v>5285.0155929999828</v>
      </c>
      <c r="M81" s="30">
        <v>90.938350164286959</v>
      </c>
      <c r="N81" s="30">
        <v>91.722516472035139</v>
      </c>
      <c r="O81" s="30">
        <v>91.65330553611399</v>
      </c>
      <c r="P81" s="30">
        <v>91.793627103829436</v>
      </c>
      <c r="Q81" s="30">
        <v>92.192026810433376</v>
      </c>
      <c r="R81" s="30">
        <v>89.669027174682668</v>
      </c>
      <c r="S81" s="30">
        <v>93.505834781493419</v>
      </c>
      <c r="T81" s="30">
        <v>93.449466758841609</v>
      </c>
      <c r="U81" s="30">
        <v>93.137221263306813</v>
      </c>
    </row>
    <row r="82" spans="1:21" x14ac:dyDescent="0.35">
      <c r="A82" s="25"/>
      <c r="B82" s="26" t="s">
        <v>43</v>
      </c>
      <c r="C82" s="26"/>
      <c r="D82" s="27">
        <v>4441.8414209999983</v>
      </c>
      <c r="E82" s="27">
        <v>4559.8746980000005</v>
      </c>
      <c r="F82" s="27">
        <v>4532.2329239999981</v>
      </c>
      <c r="G82" s="27">
        <v>4536.1080080000083</v>
      </c>
      <c r="H82" s="27">
        <v>4294.3997280000058</v>
      </c>
      <c r="I82" s="27">
        <v>4498.6247740000063</v>
      </c>
      <c r="J82" s="27">
        <v>4410.3914190000041</v>
      </c>
      <c r="K82" s="27">
        <v>4621.8663639999977</v>
      </c>
      <c r="L82" s="27">
        <v>5209.2746259999922</v>
      </c>
      <c r="M82" s="27">
        <v>85.867203227076473</v>
      </c>
      <c r="N82" s="27">
        <v>85.122368275379671</v>
      </c>
      <c r="O82" s="27">
        <v>85.786742764342648</v>
      </c>
      <c r="P82" s="27">
        <v>85.562079352648283</v>
      </c>
      <c r="Q82" s="27">
        <v>86.022693910870558</v>
      </c>
      <c r="R82" s="27">
        <v>85.545068993107563</v>
      </c>
      <c r="S82" s="27">
        <v>86.851097089131841</v>
      </c>
      <c r="T82" s="27">
        <v>87.778392547061529</v>
      </c>
      <c r="U82" s="27">
        <v>86.217666036923674</v>
      </c>
    </row>
    <row r="83" spans="1:21" x14ac:dyDescent="0.35">
      <c r="A83" s="28"/>
      <c r="B83" s="29" t="s">
        <v>44</v>
      </c>
      <c r="C83" s="29"/>
      <c r="D83" s="30">
        <v>4616.9158570000009</v>
      </c>
      <c r="E83" s="30">
        <v>4019.1825570000055</v>
      </c>
      <c r="F83" s="30">
        <v>4082.1244550000069</v>
      </c>
      <c r="G83" s="30">
        <v>4150.2245590000011</v>
      </c>
      <c r="H83" s="30">
        <v>4250.6578450000034</v>
      </c>
      <c r="I83" s="30">
        <v>4259.1161860000029</v>
      </c>
      <c r="J83" s="30">
        <v>4313.0246650000045</v>
      </c>
      <c r="K83" s="30">
        <v>5680.9495079999942</v>
      </c>
      <c r="L83" s="30">
        <v>5647.7910699999993</v>
      </c>
      <c r="M83" s="30">
        <v>63.981600664863038</v>
      </c>
      <c r="N83" s="30">
        <v>62.996640836387506</v>
      </c>
      <c r="O83" s="30">
        <v>62.500340074998853</v>
      </c>
      <c r="P83" s="30">
        <v>61.210824391448362</v>
      </c>
      <c r="Q83" s="30">
        <v>61.061724905600713</v>
      </c>
      <c r="R83" s="30">
        <v>58.1816326464903</v>
      </c>
      <c r="S83" s="30">
        <v>59.825687703534022</v>
      </c>
      <c r="T83" s="30">
        <v>61.605693350995828</v>
      </c>
      <c r="U83" s="30">
        <v>61.214788055571788</v>
      </c>
    </row>
    <row r="84" spans="1:21" x14ac:dyDescent="0.35">
      <c r="A84" s="25"/>
      <c r="B84" s="26"/>
      <c r="C84" s="26" t="s">
        <v>67</v>
      </c>
      <c r="D84" s="27">
        <v>2041.1580320000007</v>
      </c>
      <c r="E84" s="27">
        <v>1716.8580560000003</v>
      </c>
      <c r="F84" s="27">
        <v>1702.5497259999995</v>
      </c>
      <c r="G84" s="27">
        <v>1585.9914110000016</v>
      </c>
      <c r="H84" s="27">
        <v>1536.9831909999991</v>
      </c>
      <c r="I84" s="27">
        <v>1352.8915279999999</v>
      </c>
      <c r="J84" s="27">
        <v>1198.3499730000005</v>
      </c>
      <c r="K84" s="27">
        <v>1287.2665710000006</v>
      </c>
      <c r="L84" s="27">
        <v>1043.4414900000002</v>
      </c>
      <c r="M84" s="27">
        <v>73.573104570362744</v>
      </c>
      <c r="N84" s="27">
        <v>73.179219967517241</v>
      </c>
      <c r="O84" s="27">
        <v>73.844637103039929</v>
      </c>
      <c r="P84" s="27">
        <v>73.647099130698152</v>
      </c>
      <c r="Q84" s="27">
        <v>75.013832730829165</v>
      </c>
      <c r="R84" s="27">
        <v>72.318436456214485</v>
      </c>
      <c r="S84" s="27">
        <v>75.220791391633739</v>
      </c>
      <c r="T84" s="27">
        <v>77.938402394687785</v>
      </c>
      <c r="U84" s="27">
        <v>74.819719886494099</v>
      </c>
    </row>
    <row r="85" spans="1:21" x14ac:dyDescent="0.35">
      <c r="A85" s="28"/>
      <c r="B85" s="29"/>
      <c r="C85" s="29" t="s">
        <v>68</v>
      </c>
      <c r="D85" s="30">
        <v>2575.7578250000001</v>
      </c>
      <c r="E85" s="30">
        <v>2302.3245010000001</v>
      </c>
      <c r="F85" s="30">
        <v>2379.5747289999986</v>
      </c>
      <c r="G85" s="30">
        <v>2564.2331479999998</v>
      </c>
      <c r="H85" s="30">
        <v>2713.6746540000013</v>
      </c>
      <c r="I85" s="30">
        <v>2906.2246580000005</v>
      </c>
      <c r="J85" s="30">
        <v>3114.674692000001</v>
      </c>
      <c r="K85" s="30">
        <v>4393.6829370000014</v>
      </c>
      <c r="L85" s="30">
        <v>4604.349580000001</v>
      </c>
      <c r="M85" s="30">
        <v>56.380818073560924</v>
      </c>
      <c r="N85" s="30">
        <v>55.40342667194458</v>
      </c>
      <c r="O85" s="30">
        <v>54.383667141230582</v>
      </c>
      <c r="P85" s="30">
        <v>53.518924403075331</v>
      </c>
      <c r="Q85" s="30">
        <v>53.159467656454659</v>
      </c>
      <c r="R85" s="30">
        <v>51.600736687698245</v>
      </c>
      <c r="S85" s="30">
        <v>53.902525924760965</v>
      </c>
      <c r="T85" s="30">
        <v>56.820516389598943</v>
      </c>
      <c r="U85" s="30">
        <v>58.131627210732916</v>
      </c>
    </row>
    <row r="86" spans="1:21" s="18" customFormat="1" x14ac:dyDescent="0.35">
      <c r="A86" s="38" t="s">
        <v>83</v>
      </c>
      <c r="B86" s="39"/>
      <c r="C86" s="39"/>
      <c r="D86" s="40">
        <v>8703.8111589999971</v>
      </c>
      <c r="E86" s="40">
        <v>8553.1327930000007</v>
      </c>
      <c r="F86" s="40">
        <v>8619.6078079999988</v>
      </c>
      <c r="G86" s="40">
        <v>8787.6662960000012</v>
      </c>
      <c r="H86" s="40">
        <v>9191.0180390000041</v>
      </c>
      <c r="I86" s="40">
        <v>9257.4664100000009</v>
      </c>
      <c r="J86" s="40">
        <v>9231.2714140000026</v>
      </c>
      <c r="K86" s="40">
        <v>9340.2414680000002</v>
      </c>
      <c r="L86" s="40">
        <v>9854.3664929999941</v>
      </c>
      <c r="M86" s="40">
        <v>85.402090312714833</v>
      </c>
      <c r="N86" s="40">
        <v>86.355473626780579</v>
      </c>
      <c r="O86" s="40">
        <v>87.196929381707349</v>
      </c>
      <c r="P86" s="40">
        <v>86.601054367756063</v>
      </c>
      <c r="Q86" s="40">
        <v>86.364934036401536</v>
      </c>
      <c r="R86" s="40">
        <v>87.572286422033201</v>
      </c>
      <c r="S86" s="40">
        <v>88.277023837661503</v>
      </c>
      <c r="T86" s="40">
        <v>88.986457453663633</v>
      </c>
      <c r="U86" s="40">
        <v>88.451229609897737</v>
      </c>
    </row>
    <row r="87" spans="1:21" x14ac:dyDescent="0.35">
      <c r="A87" s="28"/>
      <c r="B87" s="29" t="s">
        <v>42</v>
      </c>
      <c r="C87" s="29"/>
      <c r="D87" s="30">
        <v>4487.0897429999968</v>
      </c>
      <c r="E87" s="30">
        <v>4521.4912750000012</v>
      </c>
      <c r="F87" s="30">
        <v>4736.0829029999986</v>
      </c>
      <c r="G87" s="30">
        <v>5035.3830340000013</v>
      </c>
      <c r="H87" s="30">
        <v>5362.2847470000024</v>
      </c>
      <c r="I87" s="30">
        <v>5477.6247780000003</v>
      </c>
      <c r="J87" s="30">
        <v>5445.3047800000004</v>
      </c>
      <c r="K87" s="30">
        <v>5406.8998199999996</v>
      </c>
      <c r="L87" s="30">
        <v>5684.7915199999934</v>
      </c>
      <c r="M87" s="30">
        <v>92.891017832459738</v>
      </c>
      <c r="N87" s="30">
        <v>92.773115731098414</v>
      </c>
      <c r="O87" s="30">
        <v>93.488474702477248</v>
      </c>
      <c r="P87" s="30">
        <v>92.260343161414866</v>
      </c>
      <c r="Q87" s="30">
        <v>91.713549330100491</v>
      </c>
      <c r="R87" s="30">
        <v>92.114134705339751</v>
      </c>
      <c r="S87" s="30">
        <v>92.706625933378945</v>
      </c>
      <c r="T87" s="30">
        <v>92.826915615539107</v>
      </c>
      <c r="U87" s="30">
        <v>92.758605390828123</v>
      </c>
    </row>
    <row r="88" spans="1:21" x14ac:dyDescent="0.35">
      <c r="A88" s="25"/>
      <c r="B88" s="26" t="s">
        <v>43</v>
      </c>
      <c r="C88" s="26"/>
      <c r="D88" s="27">
        <v>2409.3833019999997</v>
      </c>
      <c r="E88" s="27">
        <v>2369.6416389999999</v>
      </c>
      <c r="F88" s="27">
        <v>2230.8249660000001</v>
      </c>
      <c r="G88" s="27">
        <v>2206.9916490000005</v>
      </c>
      <c r="H88" s="27">
        <v>2339.9583040000007</v>
      </c>
      <c r="I88" s="27">
        <v>2473.483310000001</v>
      </c>
      <c r="J88" s="27">
        <v>2585.9499940000023</v>
      </c>
      <c r="K88" s="27">
        <v>2637.0500000000011</v>
      </c>
      <c r="L88" s="27">
        <v>2747.2000000000012</v>
      </c>
      <c r="M88" s="27">
        <v>86.673631309099619</v>
      </c>
      <c r="N88" s="27">
        <v>88.15341381659897</v>
      </c>
      <c r="O88" s="27">
        <v>88.875940375550329</v>
      </c>
      <c r="P88" s="27">
        <v>88.828307720146299</v>
      </c>
      <c r="Q88" s="27">
        <v>89.184281464781947</v>
      </c>
      <c r="R88" s="27">
        <v>89.268508816592686</v>
      </c>
      <c r="S88" s="27">
        <v>89.26828974602472</v>
      </c>
      <c r="T88" s="27">
        <v>90.775361357006176</v>
      </c>
      <c r="U88" s="27">
        <v>90.364735002847524</v>
      </c>
    </row>
    <row r="89" spans="1:21" x14ac:dyDescent="0.35">
      <c r="A89" s="28"/>
      <c r="B89" s="29" t="s">
        <v>44</v>
      </c>
      <c r="C89" s="29"/>
      <c r="D89" s="30">
        <v>1807.3381140000008</v>
      </c>
      <c r="E89" s="30">
        <v>1661.9998789999993</v>
      </c>
      <c r="F89" s="30">
        <v>1652.6999389999999</v>
      </c>
      <c r="G89" s="30">
        <v>1545.2916129999999</v>
      </c>
      <c r="H89" s="30">
        <v>1488.7749880000008</v>
      </c>
      <c r="I89" s="30">
        <v>1306.3583219999991</v>
      </c>
      <c r="J89" s="30">
        <v>1200.0166400000005</v>
      </c>
      <c r="K89" s="30">
        <v>1296.2916479999992</v>
      </c>
      <c r="L89" s="30">
        <v>1422.374973</v>
      </c>
      <c r="M89" s="30">
        <v>65.11417671183132</v>
      </c>
      <c r="N89" s="30">
        <v>66.332736477729924</v>
      </c>
      <c r="O89" s="30">
        <v>66.901133950930586</v>
      </c>
      <c r="P89" s="30">
        <v>64.979105446307742</v>
      </c>
      <c r="Q89" s="30">
        <v>62.668973318211009</v>
      </c>
      <c r="R89" s="30">
        <v>65.316433653371703</v>
      </c>
      <c r="S89" s="30">
        <v>66.040750901402433</v>
      </c>
      <c r="T89" s="30">
        <v>69.328534314386062</v>
      </c>
      <c r="U89" s="30">
        <v>67.540206923900186</v>
      </c>
    </row>
    <row r="90" spans="1:21" x14ac:dyDescent="0.35">
      <c r="A90" s="25"/>
      <c r="B90" s="26"/>
      <c r="C90" s="26" t="s">
        <v>67</v>
      </c>
      <c r="D90" s="27">
        <v>1323.1382860000003</v>
      </c>
      <c r="E90" s="27">
        <v>1301.7582839999991</v>
      </c>
      <c r="F90" s="27">
        <v>1236.9999789999988</v>
      </c>
      <c r="G90" s="27">
        <v>1191.2583089999996</v>
      </c>
      <c r="H90" s="27">
        <v>1145.2749880000006</v>
      </c>
      <c r="I90" s="27">
        <v>1053.6083219999996</v>
      </c>
      <c r="J90" s="27">
        <v>938.76663999999971</v>
      </c>
      <c r="K90" s="27">
        <v>993.91664800000001</v>
      </c>
      <c r="L90" s="27">
        <v>1014.7999729999999</v>
      </c>
      <c r="M90" s="27">
        <v>69.282251877821437</v>
      </c>
      <c r="N90" s="27">
        <v>70.403495379747454</v>
      </c>
      <c r="O90" s="27">
        <v>71.203180944556834</v>
      </c>
      <c r="P90" s="27">
        <v>69.151668766927372</v>
      </c>
      <c r="Q90" s="27">
        <v>66.665939737755792</v>
      </c>
      <c r="R90" s="27">
        <v>68.155466473692073</v>
      </c>
      <c r="S90" s="27">
        <v>68.235807782677497</v>
      </c>
      <c r="T90" s="27">
        <v>73.002432828947889</v>
      </c>
      <c r="U90" s="27">
        <v>70.866182413520789</v>
      </c>
    </row>
    <row r="91" spans="1:21" x14ac:dyDescent="0.35">
      <c r="A91" s="28"/>
      <c r="B91" s="29"/>
      <c r="C91" s="29" t="s">
        <v>68</v>
      </c>
      <c r="D91" s="30">
        <v>484.19982799999991</v>
      </c>
      <c r="E91" s="30">
        <v>360.24159500000002</v>
      </c>
      <c r="F91" s="30">
        <v>415.69995999999998</v>
      </c>
      <c r="G91" s="30">
        <v>354.03330399999999</v>
      </c>
      <c r="H91" s="30">
        <v>343.49999999999994</v>
      </c>
      <c r="I91" s="30">
        <v>252.75</v>
      </c>
      <c r="J91" s="30">
        <v>261.25</v>
      </c>
      <c r="K91" s="30">
        <v>302.375</v>
      </c>
      <c r="L91" s="30">
        <v>407.57500000000005</v>
      </c>
      <c r="M91" s="30">
        <v>53.724375410523706</v>
      </c>
      <c r="N91" s="30">
        <v>51.622763513980118</v>
      </c>
      <c r="O91" s="30">
        <v>54.099516070639019</v>
      </c>
      <c r="P91" s="30">
        <v>50.939181322342499</v>
      </c>
      <c r="Q91" s="30">
        <v>49.342552159024756</v>
      </c>
      <c r="R91" s="30">
        <v>53.481701285732939</v>
      </c>
      <c r="S91" s="30">
        <v>58.153110047647857</v>
      </c>
      <c r="T91" s="30">
        <v>57.25230811617029</v>
      </c>
      <c r="U91" s="30">
        <v>59.259032079845433</v>
      </c>
    </row>
    <row r="92" spans="1:21" s="18" customFormat="1" x14ac:dyDescent="0.35">
      <c r="A92" s="38" t="s">
        <v>84</v>
      </c>
      <c r="B92" s="39"/>
      <c r="C92" s="39"/>
      <c r="D92" s="40">
        <v>7215.0862939999906</v>
      </c>
      <c r="E92" s="40">
        <v>6821.7946749999946</v>
      </c>
      <c r="F92" s="40">
        <v>6694.7397679999922</v>
      </c>
      <c r="G92" s="40">
        <v>6895.4614929999916</v>
      </c>
      <c r="H92" s="40">
        <v>6785.6730609999913</v>
      </c>
      <c r="I92" s="40">
        <v>6734.5863219999828</v>
      </c>
      <c r="J92" s="40">
        <v>7231.0264429999861</v>
      </c>
      <c r="K92" s="40">
        <v>7593.1864219999843</v>
      </c>
      <c r="L92" s="40">
        <v>8468.9861769999879</v>
      </c>
      <c r="M92" s="40">
        <v>79.306212476172675</v>
      </c>
      <c r="N92" s="40">
        <v>80.024860417823263</v>
      </c>
      <c r="O92" s="40">
        <v>81.560352195109857</v>
      </c>
      <c r="P92" s="40">
        <v>80.896567580343344</v>
      </c>
      <c r="Q92" s="40">
        <v>80.716851776140984</v>
      </c>
      <c r="R92" s="40">
        <v>81.344095559828872</v>
      </c>
      <c r="S92" s="40">
        <v>79.426414012811634</v>
      </c>
      <c r="T92" s="40">
        <v>77.895514978024039</v>
      </c>
      <c r="U92" s="40">
        <v>76.335563646062994</v>
      </c>
    </row>
    <row r="93" spans="1:21" x14ac:dyDescent="0.35">
      <c r="A93" s="28"/>
      <c r="B93" s="29" t="s">
        <v>42</v>
      </c>
      <c r="C93" s="29"/>
      <c r="D93" s="30">
        <v>2438.8698569999906</v>
      </c>
      <c r="E93" s="30">
        <v>2404.9598529999939</v>
      </c>
      <c r="F93" s="30">
        <v>2445.0115009999922</v>
      </c>
      <c r="G93" s="30">
        <v>2572.5115399999936</v>
      </c>
      <c r="H93" s="30">
        <v>2749.5581689999913</v>
      </c>
      <c r="I93" s="30">
        <v>2811.549824999986</v>
      </c>
      <c r="J93" s="30">
        <v>2809.553232999986</v>
      </c>
      <c r="K93" s="30">
        <v>2663.8398899999852</v>
      </c>
      <c r="L93" s="30">
        <v>2830.4032219999899</v>
      </c>
      <c r="M93" s="30">
        <v>91.805158315641734</v>
      </c>
      <c r="N93" s="30">
        <v>91.980260317927758</v>
      </c>
      <c r="O93" s="30">
        <v>91.893841770416756</v>
      </c>
      <c r="P93" s="30">
        <v>91.983584778435514</v>
      </c>
      <c r="Q93" s="30">
        <v>91.236173685907232</v>
      </c>
      <c r="R93" s="30">
        <v>91.103963748177719</v>
      </c>
      <c r="S93" s="30">
        <v>91.212366788314895</v>
      </c>
      <c r="T93" s="30">
        <v>90.752639040810152</v>
      </c>
      <c r="U93" s="30">
        <v>90.077036144969554</v>
      </c>
    </row>
    <row r="94" spans="1:21" x14ac:dyDescent="0.35">
      <c r="A94" s="25"/>
      <c r="B94" s="26" t="s">
        <v>43</v>
      </c>
      <c r="C94" s="26"/>
      <c r="D94" s="27">
        <v>2409.6098100000008</v>
      </c>
      <c r="E94" s="27">
        <v>2360.7448539999996</v>
      </c>
      <c r="F94" s="27">
        <v>2452.7049499999994</v>
      </c>
      <c r="G94" s="27">
        <v>2337.0999699999984</v>
      </c>
      <c r="H94" s="27">
        <v>2237.0465909999994</v>
      </c>
      <c r="I94" s="27">
        <v>2064.9432859999993</v>
      </c>
      <c r="J94" s="27">
        <v>2031.706645</v>
      </c>
      <c r="K94" s="27">
        <v>2074.6749379999992</v>
      </c>
      <c r="L94" s="27">
        <v>2310.3582499999998</v>
      </c>
      <c r="M94" s="27">
        <v>83.131716665648412</v>
      </c>
      <c r="N94" s="27">
        <v>84.161361048001169</v>
      </c>
      <c r="O94" s="27">
        <v>85.269870447766706</v>
      </c>
      <c r="P94" s="27">
        <v>86.381057403588144</v>
      </c>
      <c r="Q94" s="27">
        <v>85.890626554730559</v>
      </c>
      <c r="R94" s="27">
        <v>87.769642179497637</v>
      </c>
      <c r="S94" s="27">
        <v>86.75719356446848</v>
      </c>
      <c r="T94" s="27">
        <v>86.397390124429691</v>
      </c>
      <c r="U94" s="27">
        <v>85.541784122138182</v>
      </c>
    </row>
    <row r="95" spans="1:21" x14ac:dyDescent="0.35">
      <c r="A95" s="28"/>
      <c r="B95" s="29" t="s">
        <v>44</v>
      </c>
      <c r="C95" s="29"/>
      <c r="D95" s="30">
        <v>2366.6066269999992</v>
      </c>
      <c r="E95" s="30">
        <v>2056.0899680000011</v>
      </c>
      <c r="F95" s="30">
        <v>1797.0233170000001</v>
      </c>
      <c r="G95" s="30">
        <v>1985.8499829999992</v>
      </c>
      <c r="H95" s="30">
        <v>1799.0683010000005</v>
      </c>
      <c r="I95" s="30">
        <v>1858.0932109999981</v>
      </c>
      <c r="J95" s="30">
        <v>2389.7665649999994</v>
      </c>
      <c r="K95" s="30">
        <v>2854.671593999999</v>
      </c>
      <c r="L95" s="30">
        <v>3328.2247049999992</v>
      </c>
      <c r="M95" s="30">
        <v>62.530600415270008</v>
      </c>
      <c r="N95" s="30">
        <v>61.291497597110499</v>
      </c>
      <c r="O95" s="30">
        <v>62.437698464125724</v>
      </c>
      <c r="P95" s="30">
        <v>60.079647348941769</v>
      </c>
      <c r="Q95" s="30">
        <v>58.206609837091939</v>
      </c>
      <c r="R95" s="30">
        <v>59.435213482685235</v>
      </c>
      <c r="S95" s="30">
        <v>59.337734241475189</v>
      </c>
      <c r="T95" s="30">
        <v>59.719011820729115</v>
      </c>
      <c r="U95" s="30">
        <v>58.258786746424903</v>
      </c>
    </row>
    <row r="96" spans="1:21" x14ac:dyDescent="0.35">
      <c r="A96" s="25"/>
      <c r="B96" s="26"/>
      <c r="C96" s="26" t="s">
        <v>67</v>
      </c>
      <c r="D96" s="27">
        <v>363.10831500000018</v>
      </c>
      <c r="E96" s="27">
        <v>341.34997599999997</v>
      </c>
      <c r="F96" s="27">
        <v>307.02331700000008</v>
      </c>
      <c r="G96" s="27">
        <v>291.27498299999996</v>
      </c>
      <c r="H96" s="27">
        <v>282.11830100000003</v>
      </c>
      <c r="I96" s="27">
        <v>268.79333200000002</v>
      </c>
      <c r="J96" s="27">
        <v>318.76666300000022</v>
      </c>
      <c r="K96" s="27">
        <v>251.01831799999988</v>
      </c>
      <c r="L96" s="27">
        <v>250.566666</v>
      </c>
      <c r="M96" s="27">
        <v>78.083679613081856</v>
      </c>
      <c r="N96" s="27">
        <v>73.209809355987801</v>
      </c>
      <c r="O96" s="27">
        <v>73.692014299503498</v>
      </c>
      <c r="P96" s="27">
        <v>72.788033887953219</v>
      </c>
      <c r="Q96" s="27">
        <v>71.764220641563426</v>
      </c>
      <c r="R96" s="27">
        <v>76.193606370134987</v>
      </c>
      <c r="S96" s="27">
        <v>76.273659770937172</v>
      </c>
      <c r="T96" s="27">
        <v>74.709687123232229</v>
      </c>
      <c r="U96" s="27">
        <v>70.217507170901968</v>
      </c>
    </row>
    <row r="97" spans="1:21" x14ac:dyDescent="0.35">
      <c r="A97" s="28"/>
      <c r="B97" s="29"/>
      <c r="C97" s="29" t="s">
        <v>68</v>
      </c>
      <c r="D97" s="30">
        <v>2003.4983120000006</v>
      </c>
      <c r="E97" s="30">
        <v>1714.7399920000005</v>
      </c>
      <c r="F97" s="30">
        <v>1490.0000000000002</v>
      </c>
      <c r="G97" s="30">
        <v>1694.5749999999998</v>
      </c>
      <c r="H97" s="30">
        <v>1516.9500000000003</v>
      </c>
      <c r="I97" s="30">
        <v>1589.2998789999997</v>
      </c>
      <c r="J97" s="30">
        <v>2070.9999020000005</v>
      </c>
      <c r="K97" s="30">
        <v>2603.653276</v>
      </c>
      <c r="L97" s="30">
        <v>3077.6580389999999</v>
      </c>
      <c r="M97" s="30">
        <v>59.711804738351582</v>
      </c>
      <c r="N97" s="30">
        <v>58.918942310691712</v>
      </c>
      <c r="O97" s="30">
        <v>60.118680089398659</v>
      </c>
      <c r="P97" s="30">
        <v>57.895244136863255</v>
      </c>
      <c r="Q97" s="30">
        <v>55.68520166557893</v>
      </c>
      <c r="R97" s="30">
        <v>56.600918757880315</v>
      </c>
      <c r="S97" s="30">
        <v>56.730970011003869</v>
      </c>
      <c r="T97" s="30">
        <v>58.273760206466939</v>
      </c>
      <c r="U97" s="30">
        <v>57.285170877339965</v>
      </c>
    </row>
    <row r="98" spans="1:21" s="18" customFormat="1" x14ac:dyDescent="0.35">
      <c r="A98" s="38" t="s">
        <v>85</v>
      </c>
      <c r="B98" s="39"/>
      <c r="C98" s="39"/>
      <c r="D98" s="40">
        <v>12460.020162000008</v>
      </c>
      <c r="E98" s="40">
        <v>12248.290213</v>
      </c>
      <c r="F98" s="40">
        <v>12000.596662000005</v>
      </c>
      <c r="G98" s="40">
        <v>11732.608448000003</v>
      </c>
      <c r="H98" s="40">
        <v>11575.354702999997</v>
      </c>
      <c r="I98" s="40">
        <v>11741.314927999998</v>
      </c>
      <c r="J98" s="40">
        <v>11839.690092999997</v>
      </c>
      <c r="K98" s="40">
        <v>12170.765301000001</v>
      </c>
      <c r="L98" s="40">
        <v>12689.381711000004</v>
      </c>
      <c r="M98" s="40">
        <v>80.607253193769864</v>
      </c>
      <c r="N98" s="40">
        <v>82.145615088645243</v>
      </c>
      <c r="O98" s="40">
        <v>82.924085195590607</v>
      </c>
      <c r="P98" s="40">
        <v>83.056281785071874</v>
      </c>
      <c r="Q98" s="40">
        <v>83.359360591693033</v>
      </c>
      <c r="R98" s="40">
        <v>83.116968242643395</v>
      </c>
      <c r="S98" s="40">
        <v>84.416623983697932</v>
      </c>
      <c r="T98" s="40">
        <v>84.189378508535967</v>
      </c>
      <c r="U98" s="40">
        <v>84.649120379635406</v>
      </c>
    </row>
    <row r="99" spans="1:21" x14ac:dyDescent="0.35">
      <c r="A99" s="28"/>
      <c r="B99" s="29" t="s">
        <v>42</v>
      </c>
      <c r="C99" s="29"/>
      <c r="D99" s="30">
        <v>5085.3745529999987</v>
      </c>
      <c r="E99" s="30">
        <v>5380.5663649999933</v>
      </c>
      <c r="F99" s="30">
        <v>5572.2713900000017</v>
      </c>
      <c r="G99" s="30">
        <v>5538.3363879999979</v>
      </c>
      <c r="H99" s="30">
        <v>5598.0214889999943</v>
      </c>
      <c r="I99" s="30">
        <v>5757.8163199999935</v>
      </c>
      <c r="J99" s="30">
        <v>5826.5996499999956</v>
      </c>
      <c r="K99" s="30">
        <v>6023.0913919999985</v>
      </c>
      <c r="L99" s="30">
        <v>6314.8247059999949</v>
      </c>
      <c r="M99" s="30">
        <v>89.748715375046856</v>
      </c>
      <c r="N99" s="30">
        <v>89.450155866527496</v>
      </c>
      <c r="O99" s="30">
        <v>90.036533557887793</v>
      </c>
      <c r="P99" s="30">
        <v>89.820203243204659</v>
      </c>
      <c r="Q99" s="30">
        <v>89.940109671875518</v>
      </c>
      <c r="R99" s="30">
        <v>89.034911531527698</v>
      </c>
      <c r="S99" s="30">
        <v>90.459707489821213</v>
      </c>
      <c r="T99" s="30">
        <v>89.802860048086643</v>
      </c>
      <c r="U99" s="30">
        <v>90.090650675606881</v>
      </c>
    </row>
    <row r="100" spans="1:21" x14ac:dyDescent="0.35">
      <c r="A100" s="25"/>
      <c r="B100" s="26" t="s">
        <v>43</v>
      </c>
      <c r="C100" s="26"/>
      <c r="D100" s="27">
        <v>4193.8742870000024</v>
      </c>
      <c r="E100" s="27">
        <v>4248.1741140000049</v>
      </c>
      <c r="F100" s="27">
        <v>3986.6656530000023</v>
      </c>
      <c r="G100" s="27">
        <v>3921.6992110000015</v>
      </c>
      <c r="H100" s="27">
        <v>3874.0574160000037</v>
      </c>
      <c r="I100" s="27">
        <v>3906.6322290000039</v>
      </c>
      <c r="J100" s="27">
        <v>3956.2490540000026</v>
      </c>
      <c r="K100" s="27">
        <v>4028.9158540000021</v>
      </c>
      <c r="L100" s="27">
        <v>4235.990730000005</v>
      </c>
      <c r="M100" s="27">
        <v>81.625797509789237</v>
      </c>
      <c r="N100" s="27">
        <v>83.366011803723978</v>
      </c>
      <c r="O100" s="27">
        <v>83.835932687359971</v>
      </c>
      <c r="P100" s="27">
        <v>83.821446345677685</v>
      </c>
      <c r="Q100" s="27">
        <v>84.334922859588531</v>
      </c>
      <c r="R100" s="27">
        <v>84.698058908349438</v>
      </c>
      <c r="S100" s="27">
        <v>86.182221765652471</v>
      </c>
      <c r="T100" s="27">
        <v>86.797750562326698</v>
      </c>
      <c r="U100" s="27">
        <v>86.444948381334711</v>
      </c>
    </row>
    <row r="101" spans="1:21" x14ac:dyDescent="0.35">
      <c r="A101" s="28"/>
      <c r="B101" s="29" t="s">
        <v>44</v>
      </c>
      <c r="C101" s="29"/>
      <c r="D101" s="30">
        <v>3180.7713220000078</v>
      </c>
      <c r="E101" s="30">
        <v>2619.5497340000015</v>
      </c>
      <c r="F101" s="30">
        <v>2441.6596190000018</v>
      </c>
      <c r="G101" s="30">
        <v>2272.5728490000024</v>
      </c>
      <c r="H101" s="30">
        <v>2103.2757979999988</v>
      </c>
      <c r="I101" s="30">
        <v>2076.866379000001</v>
      </c>
      <c r="J101" s="30">
        <v>2056.8413889999983</v>
      </c>
      <c r="K101" s="30">
        <v>2118.7580550000007</v>
      </c>
      <c r="L101" s="30">
        <v>2138.5662750000029</v>
      </c>
      <c r="M101" s="30">
        <v>64.649046572652253</v>
      </c>
      <c r="N101" s="30">
        <v>65.162916276845479</v>
      </c>
      <c r="O101" s="30">
        <v>65.203464654709094</v>
      </c>
      <c r="P101" s="30">
        <v>65.2519603048747</v>
      </c>
      <c r="Q101" s="30">
        <v>64.047314571901936</v>
      </c>
      <c r="R101" s="30">
        <v>63.73624610847726</v>
      </c>
      <c r="S101" s="30">
        <v>63.901783596897047</v>
      </c>
      <c r="T101" s="30">
        <v>63.271735856474578</v>
      </c>
      <c r="U101" s="30">
        <v>65.024093458587217</v>
      </c>
    </row>
    <row r="102" spans="1:21" x14ac:dyDescent="0.35">
      <c r="A102" s="25"/>
      <c r="B102" s="26"/>
      <c r="C102" s="26" t="s">
        <v>67</v>
      </c>
      <c r="D102" s="27">
        <v>1949.9296779999988</v>
      </c>
      <c r="E102" s="27">
        <v>1652.0497460000004</v>
      </c>
      <c r="F102" s="27">
        <v>1433.9513270000009</v>
      </c>
      <c r="G102" s="27">
        <v>1389.6861829999998</v>
      </c>
      <c r="H102" s="27">
        <v>1325.6524800000004</v>
      </c>
      <c r="I102" s="27">
        <v>1226.7830580000011</v>
      </c>
      <c r="J102" s="27">
        <v>1198.3830709999997</v>
      </c>
      <c r="K102" s="27">
        <v>1270.024723000002</v>
      </c>
      <c r="L102" s="27">
        <v>1255.1580230000002</v>
      </c>
      <c r="M102" s="27">
        <v>71.531468496896281</v>
      </c>
      <c r="N102" s="27">
        <v>71.638783044888967</v>
      </c>
      <c r="O102" s="27">
        <v>72.06753213111034</v>
      </c>
      <c r="P102" s="27">
        <v>70.032237870299127</v>
      </c>
      <c r="Q102" s="27">
        <v>67.387570533823464</v>
      </c>
      <c r="R102" s="27">
        <v>68.167445027110887</v>
      </c>
      <c r="S102" s="27">
        <v>69.415060464478913</v>
      </c>
      <c r="T102" s="27">
        <v>67.523619905495195</v>
      </c>
      <c r="U102" s="27">
        <v>69.197130354532234</v>
      </c>
    </row>
    <row r="103" spans="1:21" x14ac:dyDescent="0.35">
      <c r="A103" s="28"/>
      <c r="B103" s="29"/>
      <c r="C103" s="29" t="s">
        <v>68</v>
      </c>
      <c r="D103" s="30">
        <v>1230.8416440000001</v>
      </c>
      <c r="E103" s="30">
        <v>967.49998800000003</v>
      </c>
      <c r="F103" s="30">
        <v>1007.708292</v>
      </c>
      <c r="G103" s="30">
        <v>882.88666599999999</v>
      </c>
      <c r="H103" s="30">
        <v>777.62331799999993</v>
      </c>
      <c r="I103" s="30">
        <v>850.0833210000003</v>
      </c>
      <c r="J103" s="30">
        <v>858.45831799999974</v>
      </c>
      <c r="K103" s="30">
        <v>848.7333319999999</v>
      </c>
      <c r="L103" s="30">
        <v>883.40825200000063</v>
      </c>
      <c r="M103" s="30">
        <v>53.745744078768773</v>
      </c>
      <c r="N103" s="30">
        <v>54.105082497031511</v>
      </c>
      <c r="O103" s="30">
        <v>55.436016332071624</v>
      </c>
      <c r="P103" s="30">
        <v>57.727681210625505</v>
      </c>
      <c r="Q103" s="30">
        <v>58.35301696371711</v>
      </c>
      <c r="R103" s="30">
        <v>57.341437945892814</v>
      </c>
      <c r="S103" s="30">
        <v>56.205407983414759</v>
      </c>
      <c r="T103" s="30">
        <v>56.909315932585528</v>
      </c>
      <c r="U103" s="30">
        <v>59.094987942126423</v>
      </c>
    </row>
    <row r="104" spans="1:21" s="18" customFormat="1" x14ac:dyDescent="0.35">
      <c r="A104" s="38" t="s">
        <v>86</v>
      </c>
      <c r="B104" s="39"/>
      <c r="C104" s="39"/>
      <c r="D104" s="40">
        <v>3316.0358139999994</v>
      </c>
      <c r="E104" s="40">
        <v>2914.3388900000004</v>
      </c>
      <c r="F104" s="40">
        <v>3480.1322270000014</v>
      </c>
      <c r="G104" s="40">
        <v>3105.2003360000012</v>
      </c>
      <c r="H104" s="40">
        <v>2923.0370850000013</v>
      </c>
      <c r="I104" s="40">
        <v>2735.3188790000008</v>
      </c>
      <c r="J104" s="40">
        <v>2691.0892580000009</v>
      </c>
      <c r="K104" s="40">
        <v>2801.7075609999997</v>
      </c>
      <c r="L104" s="40">
        <v>3112.5741539999967</v>
      </c>
      <c r="M104" s="40">
        <v>76.193889583065939</v>
      </c>
      <c r="N104" s="40">
        <v>79.929391235600548</v>
      </c>
      <c r="O104" s="40">
        <v>72.611417282154292</v>
      </c>
      <c r="P104" s="40">
        <v>79.225215781694345</v>
      </c>
      <c r="Q104" s="40">
        <v>81.592761134979185</v>
      </c>
      <c r="R104" s="40">
        <v>80.844139122588885</v>
      </c>
      <c r="S104" s="40">
        <v>79.386689248724622</v>
      </c>
      <c r="T104" s="40">
        <v>79.455711139945763</v>
      </c>
      <c r="U104" s="40">
        <v>76.46227470361994</v>
      </c>
    </row>
    <row r="105" spans="1:21" x14ac:dyDescent="0.35">
      <c r="A105" s="28"/>
      <c r="B105" s="29" t="s">
        <v>42</v>
      </c>
      <c r="C105" s="29"/>
      <c r="D105" s="30">
        <v>857.78656000000012</v>
      </c>
      <c r="E105" s="30">
        <v>973.24103200000047</v>
      </c>
      <c r="F105" s="30">
        <v>1065.3240960000016</v>
      </c>
      <c r="G105" s="30">
        <v>1104.1572010000009</v>
      </c>
      <c r="H105" s="30">
        <v>1151.9323260000012</v>
      </c>
      <c r="I105" s="30">
        <v>1134.9490690000009</v>
      </c>
      <c r="J105" s="30">
        <v>1089.191103000001</v>
      </c>
      <c r="K105" s="30">
        <v>1127.9744280000002</v>
      </c>
      <c r="L105" s="30">
        <v>1208.9993439999962</v>
      </c>
      <c r="M105" s="30">
        <v>87.131232272750907</v>
      </c>
      <c r="N105" s="30">
        <v>86.233348752519461</v>
      </c>
      <c r="O105" s="30">
        <v>85.69880315477242</v>
      </c>
      <c r="P105" s="30">
        <v>87.486033007626858</v>
      </c>
      <c r="Q105" s="30">
        <v>88.412311817567584</v>
      </c>
      <c r="R105" s="30">
        <v>87.478227917260753</v>
      </c>
      <c r="S105" s="30">
        <v>88.898541066563368</v>
      </c>
      <c r="T105" s="30">
        <v>87.371218312200924</v>
      </c>
      <c r="U105" s="30">
        <v>85.590479305138018</v>
      </c>
    </row>
    <row r="106" spans="1:21" x14ac:dyDescent="0.35">
      <c r="A106" s="25"/>
      <c r="B106" s="26" t="s">
        <v>43</v>
      </c>
      <c r="C106" s="26"/>
      <c r="D106" s="27">
        <v>1918.5243139999993</v>
      </c>
      <c r="E106" s="27">
        <v>1558.5579369999998</v>
      </c>
      <c r="F106" s="27">
        <v>1629.6748279999995</v>
      </c>
      <c r="G106" s="27">
        <v>1633.1914870000003</v>
      </c>
      <c r="H106" s="27">
        <v>1486.1181529999999</v>
      </c>
      <c r="I106" s="27">
        <v>1372.9031759999998</v>
      </c>
      <c r="J106" s="27">
        <v>1274.1231829999999</v>
      </c>
      <c r="K106" s="27">
        <v>1372.8248319999998</v>
      </c>
      <c r="L106" s="27">
        <v>1326.866573</v>
      </c>
      <c r="M106" s="27">
        <v>74.618548722337493</v>
      </c>
      <c r="N106" s="27">
        <v>79.883994285406459</v>
      </c>
      <c r="O106" s="27">
        <v>76.061901758915823</v>
      </c>
      <c r="P106" s="27">
        <v>79.345156011605482</v>
      </c>
      <c r="Q106" s="27">
        <v>81.401109610272002</v>
      </c>
      <c r="R106" s="27">
        <v>80.13881478035708</v>
      </c>
      <c r="S106" s="27">
        <v>78.75742942683506</v>
      </c>
      <c r="T106" s="27">
        <v>79.134276615027716</v>
      </c>
      <c r="U106" s="27">
        <v>78.268985075668979</v>
      </c>
    </row>
    <row r="107" spans="1:21" x14ac:dyDescent="0.35">
      <c r="A107" s="28"/>
      <c r="B107" s="29" t="s">
        <v>44</v>
      </c>
      <c r="C107" s="29"/>
      <c r="D107" s="30">
        <v>539.72494000000017</v>
      </c>
      <c r="E107" s="30">
        <v>382.53992099999999</v>
      </c>
      <c r="F107" s="30">
        <v>785.13330300000007</v>
      </c>
      <c r="G107" s="30">
        <v>367.85164800000007</v>
      </c>
      <c r="H107" s="30">
        <v>284.98660600000005</v>
      </c>
      <c r="I107" s="30">
        <v>227.46663399999991</v>
      </c>
      <c r="J107" s="30">
        <v>327.77497199999993</v>
      </c>
      <c r="K107" s="30">
        <v>300.90830099999999</v>
      </c>
      <c r="L107" s="30">
        <v>576.70823700000039</v>
      </c>
      <c r="M107" s="30">
        <v>64.410895420926821</v>
      </c>
      <c r="N107" s="30">
        <v>64.076101135690379</v>
      </c>
      <c r="O107" s="30">
        <v>47.69147675081615</v>
      </c>
      <c r="P107" s="30">
        <v>53.896727410757727</v>
      </c>
      <c r="Q107" s="30">
        <v>55.027147485924324</v>
      </c>
      <c r="R107" s="30">
        <v>52.000300550572177</v>
      </c>
      <c r="S107" s="30">
        <v>50.225006196717779</v>
      </c>
      <c r="T107" s="30">
        <v>51.25038629819322</v>
      </c>
      <c r="U107" s="30">
        <v>53.169288557321202</v>
      </c>
    </row>
    <row r="108" spans="1:21" x14ac:dyDescent="0.35">
      <c r="A108" s="25"/>
      <c r="B108" s="26"/>
      <c r="C108" s="26" t="s">
        <v>67</v>
      </c>
      <c r="D108" s="27">
        <v>162.59994200000003</v>
      </c>
      <c r="E108" s="27">
        <v>127.939921</v>
      </c>
      <c r="F108" s="27">
        <v>111.44997699999998</v>
      </c>
      <c r="G108" s="27">
        <v>107.35164799999998</v>
      </c>
      <c r="H108" s="27">
        <v>85.611647999999974</v>
      </c>
      <c r="I108" s="27">
        <v>64.591664000000009</v>
      </c>
      <c r="J108" s="27">
        <v>77.28332300000001</v>
      </c>
      <c r="K108" s="27">
        <v>51.974997000000009</v>
      </c>
      <c r="L108" s="27">
        <v>44.116650000000014</v>
      </c>
      <c r="M108" s="27">
        <v>78.526063270446926</v>
      </c>
      <c r="N108" s="27">
        <v>77.57547388150256</v>
      </c>
      <c r="O108" s="27">
        <v>76.536579275947275</v>
      </c>
      <c r="P108" s="27">
        <v>77.589245144210565</v>
      </c>
      <c r="Q108" s="27">
        <v>85.506277525506846</v>
      </c>
      <c r="R108" s="27">
        <v>87.498390916992008</v>
      </c>
      <c r="S108" s="27">
        <v>80.407601865747907</v>
      </c>
      <c r="T108" s="27">
        <v>83.261188066792954</v>
      </c>
      <c r="U108" s="27">
        <v>81.261836517119932</v>
      </c>
    </row>
    <row r="109" spans="1:21" x14ac:dyDescent="0.35">
      <c r="A109" s="28"/>
      <c r="B109" s="29"/>
      <c r="C109" s="29" t="s">
        <v>68</v>
      </c>
      <c r="D109" s="30">
        <v>377.12499800000001</v>
      </c>
      <c r="E109" s="30">
        <v>254.60000000000002</v>
      </c>
      <c r="F109" s="30">
        <v>673.68332599999974</v>
      </c>
      <c r="G109" s="30">
        <v>260.50000000000011</v>
      </c>
      <c r="H109" s="30">
        <v>199.37495799999999</v>
      </c>
      <c r="I109" s="30">
        <v>162.87497000000005</v>
      </c>
      <c r="J109" s="30">
        <v>250.49164900000017</v>
      </c>
      <c r="K109" s="30">
        <v>248.93330400000005</v>
      </c>
      <c r="L109" s="30">
        <v>532.591587</v>
      </c>
      <c r="M109" s="30">
        <v>58.325047264946875</v>
      </c>
      <c r="N109" s="30">
        <v>57.29248494304008</v>
      </c>
      <c r="O109" s="30">
        <v>42.919522497359559</v>
      </c>
      <c r="P109" s="30">
        <v>44.133077414767747</v>
      </c>
      <c r="Q109" s="30">
        <v>41.93940277379771</v>
      </c>
      <c r="R109" s="30">
        <v>37.922749373804919</v>
      </c>
      <c r="S109" s="30">
        <v>40.912874237907197</v>
      </c>
      <c r="T109" s="30">
        <v>44.566823676574032</v>
      </c>
      <c r="U109" s="30">
        <v>50.842272629541206</v>
      </c>
    </row>
    <row r="110" spans="1:21" s="18" customFormat="1" x14ac:dyDescent="0.35">
      <c r="A110" s="38" t="s">
        <v>87</v>
      </c>
      <c r="B110" s="39"/>
      <c r="C110" s="39"/>
      <c r="D110" s="40">
        <v>455.26664500000004</v>
      </c>
      <c r="E110" s="40">
        <v>502.86647900000003</v>
      </c>
      <c r="F110" s="40">
        <v>486.24150600000007</v>
      </c>
      <c r="G110" s="40">
        <v>542.13319700000011</v>
      </c>
      <c r="H110" s="40">
        <v>579.74149800000009</v>
      </c>
      <c r="I110" s="40">
        <v>626.7831020000001</v>
      </c>
      <c r="J110" s="40">
        <v>662.87466600000016</v>
      </c>
      <c r="K110" s="40">
        <v>762.44130099999984</v>
      </c>
      <c r="L110" s="40">
        <v>898.60783800000013</v>
      </c>
      <c r="M110" s="40">
        <v>81.344270967421721</v>
      </c>
      <c r="N110" s="40">
        <v>79.199287146153168</v>
      </c>
      <c r="O110" s="40">
        <v>86.160888124275019</v>
      </c>
      <c r="P110" s="40">
        <v>87.364753893145192</v>
      </c>
      <c r="Q110" s="40">
        <v>89.97975852996467</v>
      </c>
      <c r="R110" s="40">
        <v>86.797702681394242</v>
      </c>
      <c r="S110" s="40">
        <v>85.259958730070068</v>
      </c>
      <c r="T110" s="40">
        <v>90.228803943463191</v>
      </c>
      <c r="U110" s="40">
        <v>88.230924154890346</v>
      </c>
    </row>
    <row r="111" spans="1:21" x14ac:dyDescent="0.35">
      <c r="A111" s="28"/>
      <c r="B111" s="29" t="s">
        <v>42</v>
      </c>
      <c r="C111" s="29"/>
      <c r="D111" s="30">
        <v>226.29165400000002</v>
      </c>
      <c r="E111" s="30">
        <v>213.85827999999995</v>
      </c>
      <c r="F111" s="30">
        <v>219.47495100000006</v>
      </c>
      <c r="G111" s="30">
        <v>234.324974</v>
      </c>
      <c r="H111" s="30">
        <v>275.82493600000004</v>
      </c>
      <c r="I111" s="30">
        <v>314.49156600000003</v>
      </c>
      <c r="J111" s="30">
        <v>331.30812600000002</v>
      </c>
      <c r="K111" s="30">
        <v>394.11642699999987</v>
      </c>
      <c r="L111" s="30">
        <v>461.54970599999996</v>
      </c>
      <c r="M111" s="30">
        <v>95.632485559189021</v>
      </c>
      <c r="N111" s="30">
        <v>94.961641575346093</v>
      </c>
      <c r="O111" s="30">
        <v>96.594166684429496</v>
      </c>
      <c r="P111" s="30">
        <v>97.642174495553348</v>
      </c>
      <c r="Q111" s="30">
        <v>97.634392272412256</v>
      </c>
      <c r="R111" s="30">
        <v>91.70092232796793</v>
      </c>
      <c r="S111" s="30">
        <v>95.359367470313728</v>
      </c>
      <c r="T111" s="30">
        <v>95.574549598200349</v>
      </c>
      <c r="U111" s="30">
        <v>93.545359842725176</v>
      </c>
    </row>
    <row r="112" spans="1:21" x14ac:dyDescent="0.35">
      <c r="A112" s="25"/>
      <c r="B112" s="26" t="s">
        <v>43</v>
      </c>
      <c r="C112" s="26"/>
      <c r="D112" s="27" t="s">
        <v>112</v>
      </c>
      <c r="E112" s="27">
        <v>61.833202</v>
      </c>
      <c r="F112" s="27">
        <v>93.833222000000021</v>
      </c>
      <c r="G112" s="27">
        <v>178.74989000000005</v>
      </c>
      <c r="H112" s="27">
        <v>175.16656200000003</v>
      </c>
      <c r="I112" s="27">
        <v>179.91653600000004</v>
      </c>
      <c r="J112" s="27">
        <v>189.54154</v>
      </c>
      <c r="K112" s="27">
        <v>252.87487400000003</v>
      </c>
      <c r="L112" s="27">
        <v>322.1831380000001</v>
      </c>
      <c r="M112" s="27" t="s">
        <v>112</v>
      </c>
      <c r="N112" s="27">
        <v>80.552731738168731</v>
      </c>
      <c r="O112" s="27">
        <v>90.479681065348046</v>
      </c>
      <c r="P112" s="27">
        <v>89.40331842015118</v>
      </c>
      <c r="Q112" s="27">
        <v>90.366371788309692</v>
      </c>
      <c r="R112" s="27">
        <v>88.726326596339092</v>
      </c>
      <c r="S112" s="27">
        <v>80.896954478870427</v>
      </c>
      <c r="T112" s="27">
        <v>90.601462180928252</v>
      </c>
      <c r="U112" s="27">
        <v>87.033832705307475</v>
      </c>
    </row>
    <row r="113" spans="1:21" x14ac:dyDescent="0.35">
      <c r="A113" s="28"/>
      <c r="B113" s="29" t="s">
        <v>44</v>
      </c>
      <c r="C113" s="29"/>
      <c r="D113" s="30">
        <v>228.97499100000005</v>
      </c>
      <c r="E113" s="30">
        <v>227.17499700000008</v>
      </c>
      <c r="F113" s="30">
        <v>172.93333300000003</v>
      </c>
      <c r="G113" s="30">
        <v>129.058333</v>
      </c>
      <c r="H113" s="30">
        <v>128.75</v>
      </c>
      <c r="I113" s="30">
        <v>132.375</v>
      </c>
      <c r="J113" s="30">
        <v>142.02500000000003</v>
      </c>
      <c r="K113" s="30">
        <v>115.44999999999999</v>
      </c>
      <c r="L113" s="30">
        <v>114.87499400000002</v>
      </c>
      <c r="M113" s="30">
        <v>67.223498657060745</v>
      </c>
      <c r="N113" s="30">
        <v>63.992517627272164</v>
      </c>
      <c r="O113" s="30">
        <v>70.576330128327541</v>
      </c>
      <c r="P113" s="30">
        <v>65.881061705624234</v>
      </c>
      <c r="Q113" s="30">
        <v>73.055016181211641</v>
      </c>
      <c r="R113" s="30">
        <v>72.527541706009444</v>
      </c>
      <c r="S113" s="30">
        <v>67.523323358556581</v>
      </c>
      <c r="T113" s="30">
        <v>71.16356286992638</v>
      </c>
      <c r="U113" s="30">
        <v>70.23576717950472</v>
      </c>
    </row>
    <row r="114" spans="1:21" x14ac:dyDescent="0.35">
      <c r="A114" s="25"/>
      <c r="B114" s="26"/>
      <c r="C114" s="26" t="s">
        <v>67</v>
      </c>
      <c r="D114" s="27">
        <v>219.47499100000005</v>
      </c>
      <c r="E114" s="27">
        <v>215.79999700000008</v>
      </c>
      <c r="F114" s="27">
        <v>159.68333300000003</v>
      </c>
      <c r="G114" s="27">
        <v>129.058333</v>
      </c>
      <c r="H114" s="27">
        <v>128.75</v>
      </c>
      <c r="I114" s="27">
        <v>132.375</v>
      </c>
      <c r="J114" s="27">
        <v>142.02500000000003</v>
      </c>
      <c r="K114" s="27">
        <v>115.44999999999999</v>
      </c>
      <c r="L114" s="27">
        <v>114.87499400000002</v>
      </c>
      <c r="M114" s="27">
        <v>67.96901975947226</v>
      </c>
      <c r="N114" s="27">
        <v>65.280353085445128</v>
      </c>
      <c r="O114" s="27">
        <v>72.596806330438994</v>
      </c>
      <c r="P114" s="27">
        <v>65.881061705624234</v>
      </c>
      <c r="Q114" s="27">
        <v>73.055016181211641</v>
      </c>
      <c r="R114" s="27">
        <v>72.527541706009444</v>
      </c>
      <c r="S114" s="27">
        <v>67.523323358556581</v>
      </c>
      <c r="T114" s="27">
        <v>71.16356286992638</v>
      </c>
      <c r="U114" s="27">
        <v>70.23576717950472</v>
      </c>
    </row>
    <row r="115" spans="1:21" x14ac:dyDescent="0.35">
      <c r="A115" s="28"/>
      <c r="B115" s="29"/>
      <c r="C115" s="29" t="s">
        <v>68</v>
      </c>
      <c r="D115" s="30">
        <v>9.5</v>
      </c>
      <c r="E115" s="30">
        <v>11.375</v>
      </c>
      <c r="F115" s="30">
        <v>13.25</v>
      </c>
      <c r="G115" s="30" t="s">
        <v>112</v>
      </c>
      <c r="H115" s="30" t="s">
        <v>112</v>
      </c>
      <c r="I115" s="30" t="s">
        <v>112</v>
      </c>
      <c r="J115" s="30" t="s">
        <v>112</v>
      </c>
      <c r="K115" s="30" t="s">
        <v>112</v>
      </c>
      <c r="L115" s="30" t="s">
        <v>112</v>
      </c>
      <c r="M115" s="30" t="s">
        <v>20</v>
      </c>
      <c r="N115" s="30" t="s">
        <v>20</v>
      </c>
      <c r="O115" s="30" t="s">
        <v>20</v>
      </c>
      <c r="P115" s="30" t="s">
        <v>112</v>
      </c>
      <c r="Q115" s="30" t="s">
        <v>112</v>
      </c>
      <c r="R115" s="30" t="s">
        <v>112</v>
      </c>
      <c r="S115" s="30" t="s">
        <v>112</v>
      </c>
      <c r="T115" s="30" t="s">
        <v>112</v>
      </c>
      <c r="U115" s="30" t="s">
        <v>112</v>
      </c>
    </row>
    <row r="116" spans="1:21" s="18" customFormat="1" x14ac:dyDescent="0.35">
      <c r="A116" s="38" t="s">
        <v>88</v>
      </c>
      <c r="B116" s="39"/>
      <c r="C116" s="39"/>
      <c r="D116" s="40">
        <v>723.39999799999998</v>
      </c>
      <c r="E116" s="40">
        <v>642.75</v>
      </c>
      <c r="F116" s="40">
        <v>663.47500000000002</v>
      </c>
      <c r="G116" s="40">
        <v>766.625</v>
      </c>
      <c r="H116" s="40">
        <v>768.125</v>
      </c>
      <c r="I116" s="40">
        <v>749.5</v>
      </c>
      <c r="J116" s="40">
        <v>746.65</v>
      </c>
      <c r="K116" s="40">
        <v>756.13332800000001</v>
      </c>
      <c r="L116" s="40">
        <v>845.92498000000001</v>
      </c>
      <c r="M116" s="40">
        <v>78.023915062272366</v>
      </c>
      <c r="N116" s="40">
        <v>83.10644366653132</v>
      </c>
      <c r="O116" s="40">
        <v>80.070839142394206</v>
      </c>
      <c r="P116" s="40">
        <v>82.310995162769288</v>
      </c>
      <c r="Q116" s="40">
        <v>85.84106319499169</v>
      </c>
      <c r="R116" s="40">
        <v>84.474093840322894</v>
      </c>
      <c r="S116" s="40">
        <v>84.467287216209741</v>
      </c>
      <c r="T116" s="40">
        <v>84.972888978803226</v>
      </c>
      <c r="U116" s="40">
        <v>83.431354239719923</v>
      </c>
    </row>
    <row r="117" spans="1:21" x14ac:dyDescent="0.35">
      <c r="A117" s="28"/>
      <c r="B117" s="29" t="s">
        <v>42</v>
      </c>
      <c r="C117" s="29"/>
      <c r="D117" s="30">
        <v>325.64999999999998</v>
      </c>
      <c r="E117" s="30">
        <v>300.375</v>
      </c>
      <c r="F117" s="30">
        <v>283</v>
      </c>
      <c r="G117" s="30">
        <v>329.625</v>
      </c>
      <c r="H117" s="30">
        <v>362.5</v>
      </c>
      <c r="I117" s="30">
        <v>355.5</v>
      </c>
      <c r="J117" s="30">
        <v>358.9</v>
      </c>
      <c r="K117" s="30">
        <v>342.79999999999995</v>
      </c>
      <c r="L117" s="30">
        <v>377.75</v>
      </c>
      <c r="M117" s="30">
        <v>79.187778289574709</v>
      </c>
      <c r="N117" s="30">
        <v>82.369260646402012</v>
      </c>
      <c r="O117" s="30">
        <v>81.325088339222617</v>
      </c>
      <c r="P117" s="30">
        <v>84.080394387537353</v>
      </c>
      <c r="Q117" s="30">
        <v>87.494252873528254</v>
      </c>
      <c r="R117" s="30">
        <v>87.991092358160344</v>
      </c>
      <c r="S117" s="30">
        <v>88.580848890080773</v>
      </c>
      <c r="T117" s="30">
        <v>90.110851808599762</v>
      </c>
      <c r="U117" s="30">
        <v>88.685197440907999</v>
      </c>
    </row>
    <row r="118" spans="1:21" x14ac:dyDescent="0.35">
      <c r="A118" s="25"/>
      <c r="B118" s="26" t="s">
        <v>43</v>
      </c>
      <c r="C118" s="26"/>
      <c r="D118" s="27">
        <v>220.25</v>
      </c>
      <c r="E118" s="27">
        <v>208.25</v>
      </c>
      <c r="F118" s="27">
        <v>251.625</v>
      </c>
      <c r="G118" s="27">
        <v>303.875</v>
      </c>
      <c r="H118" s="27">
        <v>277.75</v>
      </c>
      <c r="I118" s="27">
        <v>243.625</v>
      </c>
      <c r="J118" s="27">
        <v>247</v>
      </c>
      <c r="K118" s="27">
        <v>255.5</v>
      </c>
      <c r="L118" s="27">
        <v>290.25</v>
      </c>
      <c r="M118" s="27">
        <v>82.463110102156648</v>
      </c>
      <c r="N118" s="27">
        <v>87.09483793517407</v>
      </c>
      <c r="O118" s="27">
        <v>82.205663189269757</v>
      </c>
      <c r="P118" s="27">
        <v>83.375839846426999</v>
      </c>
      <c r="Q118" s="27">
        <v>85.157515751571552</v>
      </c>
      <c r="R118" s="27">
        <v>84.761416110809662</v>
      </c>
      <c r="S118" s="27">
        <v>82.098515519566803</v>
      </c>
      <c r="T118" s="27">
        <v>81.363339856481431</v>
      </c>
      <c r="U118" s="27">
        <v>80.017226528816536</v>
      </c>
    </row>
    <row r="119" spans="1:21" x14ac:dyDescent="0.35">
      <c r="A119" s="28"/>
      <c r="B119" s="29" t="s">
        <v>44</v>
      </c>
      <c r="C119" s="29"/>
      <c r="D119" s="30">
        <v>177.49999799999998</v>
      </c>
      <c r="E119" s="30">
        <v>134.125</v>
      </c>
      <c r="F119" s="30">
        <v>128.85</v>
      </c>
      <c r="G119" s="30">
        <v>133.125</v>
      </c>
      <c r="H119" s="30">
        <v>127.875</v>
      </c>
      <c r="I119" s="30">
        <v>150.375</v>
      </c>
      <c r="J119" s="30">
        <v>140.75</v>
      </c>
      <c r="K119" s="30">
        <v>157.83332800000002</v>
      </c>
      <c r="L119" s="30">
        <v>177.92498000000006</v>
      </c>
      <c r="M119" s="30">
        <v>70.380282483158126</v>
      </c>
      <c r="N119" s="30">
        <v>78.564771668219947</v>
      </c>
      <c r="O119" s="30">
        <v>73.147070236709354</v>
      </c>
      <c r="P119" s="30">
        <v>75.499217527384033</v>
      </c>
      <c r="Q119" s="30">
        <v>82.639296187683286</v>
      </c>
      <c r="R119" s="30">
        <v>75.694098088113066</v>
      </c>
      <c r="S119" s="30">
        <v>78.134991119005349</v>
      </c>
      <c r="T119" s="30">
        <v>79.656813673712819</v>
      </c>
      <c r="U119" s="30">
        <v>77.846479641678158</v>
      </c>
    </row>
    <row r="120" spans="1:21" x14ac:dyDescent="0.35">
      <c r="A120" s="25"/>
      <c r="B120" s="26"/>
      <c r="C120" s="26" t="s">
        <v>67</v>
      </c>
      <c r="D120" s="27">
        <v>148.62499800000001</v>
      </c>
      <c r="E120" s="27">
        <v>133.875</v>
      </c>
      <c r="F120" s="27">
        <v>120.97499999999999</v>
      </c>
      <c r="G120" s="27">
        <v>120.625</v>
      </c>
      <c r="H120" s="27">
        <v>122.375</v>
      </c>
      <c r="I120" s="27">
        <v>148.625</v>
      </c>
      <c r="J120" s="27">
        <v>140.75</v>
      </c>
      <c r="K120" s="27">
        <v>157.83332800000002</v>
      </c>
      <c r="L120" s="27">
        <v>170.75832800000006</v>
      </c>
      <c r="M120" s="27">
        <v>69.335577047408947</v>
      </c>
      <c r="N120" s="27">
        <v>78.618113912231564</v>
      </c>
      <c r="O120" s="27">
        <v>74.292209134118622</v>
      </c>
      <c r="P120" s="27">
        <v>77.00172711571399</v>
      </c>
      <c r="Q120" s="27">
        <v>83.49336057201225</v>
      </c>
      <c r="R120" s="27">
        <v>76.080740117746018</v>
      </c>
      <c r="S120" s="27">
        <v>78.134991119005349</v>
      </c>
      <c r="T120" s="27">
        <v>79.656813673712819</v>
      </c>
      <c r="U120" s="27">
        <v>77.063103280461945</v>
      </c>
    </row>
    <row r="121" spans="1:21" x14ac:dyDescent="0.35">
      <c r="A121" s="28"/>
      <c r="B121" s="29"/>
      <c r="C121" s="29" t="s">
        <v>68</v>
      </c>
      <c r="D121" s="30">
        <v>28.875</v>
      </c>
      <c r="E121" s="30">
        <v>0.25</v>
      </c>
      <c r="F121" s="30">
        <v>7.875</v>
      </c>
      <c r="G121" s="30">
        <v>12.5</v>
      </c>
      <c r="H121" s="30">
        <v>5.5</v>
      </c>
      <c r="I121" s="30">
        <v>1.75</v>
      </c>
      <c r="J121" s="30" t="s">
        <v>112</v>
      </c>
      <c r="K121" s="30" t="s">
        <v>112</v>
      </c>
      <c r="L121" s="30">
        <v>7.166652</v>
      </c>
      <c r="M121" s="30" t="s">
        <v>20</v>
      </c>
      <c r="N121" s="30" t="s">
        <v>20</v>
      </c>
      <c r="O121" s="30" t="s">
        <v>20</v>
      </c>
      <c r="P121" s="30" t="s">
        <v>20</v>
      </c>
      <c r="Q121" s="30" t="s">
        <v>20</v>
      </c>
      <c r="R121" s="30" t="s">
        <v>20</v>
      </c>
      <c r="S121" s="30" t="s">
        <v>112</v>
      </c>
      <c r="T121" s="30" t="s">
        <v>112</v>
      </c>
      <c r="U121" s="30" t="s">
        <v>20</v>
      </c>
    </row>
    <row r="122" spans="1:21" s="18" customFormat="1" x14ac:dyDescent="0.35">
      <c r="A122" s="38" t="s">
        <v>89</v>
      </c>
      <c r="B122" s="39"/>
      <c r="C122" s="39"/>
      <c r="D122" s="40">
        <v>5628.4779910000016</v>
      </c>
      <c r="E122" s="40">
        <v>5373.336451000001</v>
      </c>
      <c r="F122" s="40">
        <v>5352.1965069999987</v>
      </c>
      <c r="G122" s="40">
        <v>5369.6830810000019</v>
      </c>
      <c r="H122" s="40">
        <v>5245.3330809999979</v>
      </c>
      <c r="I122" s="40">
        <v>5319.9663700000019</v>
      </c>
      <c r="J122" s="40">
        <v>5499.3411299999971</v>
      </c>
      <c r="K122" s="40">
        <v>5988.865499999999</v>
      </c>
      <c r="L122" s="40">
        <v>6676.4150550000077</v>
      </c>
      <c r="M122" s="40">
        <v>84.976672929543497</v>
      </c>
      <c r="N122" s="40">
        <v>85.475911944240124</v>
      </c>
      <c r="O122" s="40">
        <v>85.804989795346998</v>
      </c>
      <c r="P122" s="40">
        <v>85.798794152762227</v>
      </c>
      <c r="Q122" s="40">
        <v>85.848154866776724</v>
      </c>
      <c r="R122" s="40">
        <v>84.171459401950543</v>
      </c>
      <c r="S122" s="40">
        <v>83.456906772882306</v>
      </c>
      <c r="T122" s="40">
        <v>81.307914940644636</v>
      </c>
      <c r="U122" s="40">
        <v>78.114077046076446</v>
      </c>
    </row>
    <row r="123" spans="1:21" x14ac:dyDescent="0.35">
      <c r="A123" s="28"/>
      <c r="B123" s="29" t="s">
        <v>42</v>
      </c>
      <c r="C123" s="29"/>
      <c r="D123" s="30">
        <v>2773.2331240000003</v>
      </c>
      <c r="E123" s="30">
        <v>2809.9315380000007</v>
      </c>
      <c r="F123" s="30">
        <v>2818.0732659999994</v>
      </c>
      <c r="G123" s="30">
        <v>2801.8665950000013</v>
      </c>
      <c r="H123" s="30">
        <v>2801.2332419999989</v>
      </c>
      <c r="I123" s="30">
        <v>2747.9166009999994</v>
      </c>
      <c r="J123" s="30">
        <v>2748.8665769999984</v>
      </c>
      <c r="K123" s="30">
        <v>2762.9248269999989</v>
      </c>
      <c r="L123" s="30">
        <v>2917.1248100000016</v>
      </c>
      <c r="M123" s="30">
        <v>89.977710314613674</v>
      </c>
      <c r="N123" s="30">
        <v>89.825320149693937</v>
      </c>
      <c r="O123" s="30">
        <v>89.117271374601273</v>
      </c>
      <c r="P123" s="30">
        <v>89.210588081630704</v>
      </c>
      <c r="Q123" s="30">
        <v>87.62265716373723</v>
      </c>
      <c r="R123" s="30">
        <v>88.317151465874943</v>
      </c>
      <c r="S123" s="30">
        <v>89.113576985663983</v>
      </c>
      <c r="T123" s="30">
        <v>88.651042646001073</v>
      </c>
      <c r="U123" s="30">
        <v>85.449834877867303</v>
      </c>
    </row>
    <row r="124" spans="1:21" x14ac:dyDescent="0.35">
      <c r="A124" s="25"/>
      <c r="B124" s="26" t="s">
        <v>43</v>
      </c>
      <c r="C124" s="26"/>
      <c r="D124" s="27">
        <v>2044.1515960000011</v>
      </c>
      <c r="E124" s="27">
        <v>1932.4532880000008</v>
      </c>
      <c r="F124" s="27">
        <v>1930.6015870000003</v>
      </c>
      <c r="G124" s="27">
        <v>2035.8581820000009</v>
      </c>
      <c r="H124" s="27">
        <v>1976.7165289999994</v>
      </c>
      <c r="I124" s="27">
        <v>1965.3664650000017</v>
      </c>
      <c r="J124" s="27">
        <v>2030.241514999999</v>
      </c>
      <c r="K124" s="27">
        <v>2146.4998769999997</v>
      </c>
      <c r="L124" s="27">
        <v>2343.4081700000038</v>
      </c>
      <c r="M124" s="27">
        <v>85.832349066611485</v>
      </c>
      <c r="N124" s="27">
        <v>86.31722227669691</v>
      </c>
      <c r="O124" s="27">
        <v>87.451670230570926</v>
      </c>
      <c r="P124" s="27">
        <v>86.62243841869622</v>
      </c>
      <c r="Q124" s="27">
        <v>87.586239162874875</v>
      </c>
      <c r="R124" s="27">
        <v>87.247681142350743</v>
      </c>
      <c r="S124" s="27">
        <v>87.93370904256291</v>
      </c>
      <c r="T124" s="27">
        <v>87.764272440959999</v>
      </c>
      <c r="U124" s="27">
        <v>86.66046143074422</v>
      </c>
    </row>
    <row r="125" spans="1:21" x14ac:dyDescent="0.35">
      <c r="A125" s="28"/>
      <c r="B125" s="29" t="s">
        <v>44</v>
      </c>
      <c r="C125" s="29"/>
      <c r="D125" s="30">
        <v>811.09327100000041</v>
      </c>
      <c r="E125" s="30">
        <v>630.95162499999958</v>
      </c>
      <c r="F125" s="30">
        <v>603.52165399999978</v>
      </c>
      <c r="G125" s="30">
        <v>531.95830399999988</v>
      </c>
      <c r="H125" s="30">
        <v>467.38330999999994</v>
      </c>
      <c r="I125" s="30">
        <v>606.68330400000025</v>
      </c>
      <c r="J125" s="30">
        <v>720.23303799999974</v>
      </c>
      <c r="K125" s="30">
        <v>1079.4407960000001</v>
      </c>
      <c r="L125" s="30">
        <v>1415.882075000002</v>
      </c>
      <c r="M125" s="30">
        <v>65.720966057965185</v>
      </c>
      <c r="N125" s="30">
        <v>63.529170454628769</v>
      </c>
      <c r="O125" s="30">
        <v>65.071125572662538</v>
      </c>
      <c r="P125" s="30">
        <v>64.676434990981932</v>
      </c>
      <c r="Q125" s="30">
        <v>67.861858396019798</v>
      </c>
      <c r="R125" s="30">
        <v>55.428424975906353</v>
      </c>
      <c r="S125" s="30">
        <v>49.247949105796224</v>
      </c>
      <c r="T125" s="30">
        <v>49.673868356717115</v>
      </c>
      <c r="U125" s="30">
        <v>48.855292791561659</v>
      </c>
    </row>
    <row r="126" spans="1:21" x14ac:dyDescent="0.35">
      <c r="A126" s="25"/>
      <c r="B126" s="26"/>
      <c r="C126" s="26" t="s">
        <v>67</v>
      </c>
      <c r="D126" s="27">
        <v>462.2599619999998</v>
      </c>
      <c r="E126" s="27">
        <v>342.48498300000011</v>
      </c>
      <c r="F126" s="27">
        <v>358.53332100000017</v>
      </c>
      <c r="G126" s="27">
        <v>289.55830399999991</v>
      </c>
      <c r="H126" s="27">
        <v>250.06664400000014</v>
      </c>
      <c r="I126" s="27">
        <v>213.72498300000009</v>
      </c>
      <c r="J126" s="27">
        <v>193.64997500000015</v>
      </c>
      <c r="K126" s="27">
        <v>225.84994200000023</v>
      </c>
      <c r="L126" s="27">
        <v>190.17496700000012</v>
      </c>
      <c r="M126" s="27">
        <v>75.347213393203177</v>
      </c>
      <c r="N126" s="27">
        <v>74.269923050269924</v>
      </c>
      <c r="O126" s="27">
        <v>73.907589005619897</v>
      </c>
      <c r="P126" s="27">
        <v>73.468796114833637</v>
      </c>
      <c r="Q126" s="27">
        <v>76.37963902103634</v>
      </c>
      <c r="R126" s="27">
        <v>78.695370239542797</v>
      </c>
      <c r="S126" s="27">
        <v>74.941915174241529</v>
      </c>
      <c r="T126" s="27">
        <v>70.77708259902937</v>
      </c>
      <c r="U126" s="27">
        <v>65.457265641376409</v>
      </c>
    </row>
    <row r="127" spans="1:21" x14ac:dyDescent="0.35">
      <c r="A127" s="28"/>
      <c r="B127" s="29"/>
      <c r="C127" s="29" t="s">
        <v>68</v>
      </c>
      <c r="D127" s="30">
        <v>348.8333090000001</v>
      </c>
      <c r="E127" s="30">
        <v>288.46664199999998</v>
      </c>
      <c r="F127" s="30">
        <v>244.98833300000001</v>
      </c>
      <c r="G127" s="30">
        <v>242.4</v>
      </c>
      <c r="H127" s="30">
        <v>217.316666</v>
      </c>
      <c r="I127" s="30">
        <v>392.95832100000001</v>
      </c>
      <c r="J127" s="30">
        <v>526.58306300000004</v>
      </c>
      <c r="K127" s="30">
        <v>853.59085400000015</v>
      </c>
      <c r="L127" s="30">
        <v>1225.7071079999996</v>
      </c>
      <c r="M127" s="30">
        <v>52.964647746087238</v>
      </c>
      <c r="N127" s="30">
        <v>50.777101637862884</v>
      </c>
      <c r="O127" s="30">
        <v>52.139217584565543</v>
      </c>
      <c r="P127" s="30">
        <v>54.173542354108903</v>
      </c>
      <c r="Q127" s="30">
        <v>58.060434260301996</v>
      </c>
      <c r="R127" s="30">
        <v>42.773832325270959</v>
      </c>
      <c r="S127" s="30">
        <v>39.799039263427652</v>
      </c>
      <c r="T127" s="30">
        <v>44.090209991230786</v>
      </c>
      <c r="U127" s="30">
        <v>46.279408538104093</v>
      </c>
    </row>
    <row r="128" spans="1:21" s="18" customFormat="1" x14ac:dyDescent="0.35">
      <c r="A128" s="38" t="s">
        <v>90</v>
      </c>
      <c r="B128" s="39"/>
      <c r="C128" s="39"/>
      <c r="D128" s="40">
        <v>5842.9756800000005</v>
      </c>
      <c r="E128" s="40">
        <v>6106.0290100000002</v>
      </c>
      <c r="F128" s="40">
        <v>6167.5257250000041</v>
      </c>
      <c r="G128" s="40">
        <v>6108.7458770000039</v>
      </c>
      <c r="H128" s="40">
        <v>5936.4809560000085</v>
      </c>
      <c r="I128" s="40">
        <v>5824.389153000001</v>
      </c>
      <c r="J128" s="40">
        <v>5834.8459600000024</v>
      </c>
      <c r="K128" s="40">
        <v>6361.6209430000026</v>
      </c>
      <c r="L128" s="40">
        <v>7069.7074080000039</v>
      </c>
      <c r="M128" s="40">
        <v>74.512746673895194</v>
      </c>
      <c r="N128" s="40">
        <v>74.741210572589594</v>
      </c>
      <c r="O128" s="40">
        <v>75.241599417683915</v>
      </c>
      <c r="P128" s="40">
        <v>77.291751232149451</v>
      </c>
      <c r="Q128" s="40">
        <v>78.317216901987621</v>
      </c>
      <c r="R128" s="40">
        <v>79.469106174060215</v>
      </c>
      <c r="S128" s="40">
        <v>77.27424792756203</v>
      </c>
      <c r="T128" s="40">
        <v>74.972715959055819</v>
      </c>
      <c r="U128" s="40">
        <v>76.406038066107541</v>
      </c>
    </row>
    <row r="129" spans="1:21" x14ac:dyDescent="0.35">
      <c r="A129" s="28"/>
      <c r="B129" s="29" t="s">
        <v>42</v>
      </c>
      <c r="C129" s="29"/>
      <c r="D129" s="30">
        <v>1766.8579309999986</v>
      </c>
      <c r="E129" s="30">
        <v>1804.0963909999975</v>
      </c>
      <c r="F129" s="30">
        <v>1899.4148030000003</v>
      </c>
      <c r="G129" s="30">
        <v>2045.6214529999997</v>
      </c>
      <c r="H129" s="30">
        <v>2225.989743000006</v>
      </c>
      <c r="I129" s="30">
        <v>2339.6414060000016</v>
      </c>
      <c r="J129" s="30">
        <v>2344.4164970000024</v>
      </c>
      <c r="K129" s="30">
        <v>2392.1831700000007</v>
      </c>
      <c r="L129" s="30">
        <v>2561.7582010000028</v>
      </c>
      <c r="M129" s="30">
        <v>82.185913640925804</v>
      </c>
      <c r="N129" s="30">
        <v>84.663343984815469</v>
      </c>
      <c r="O129" s="30">
        <v>86.487778449943349</v>
      </c>
      <c r="P129" s="30">
        <v>88.534464543341883</v>
      </c>
      <c r="Q129" s="30">
        <v>88.344372333588623</v>
      </c>
      <c r="R129" s="30">
        <v>89.214740115451178</v>
      </c>
      <c r="S129" s="30">
        <v>88.312664124006417</v>
      </c>
      <c r="T129" s="30">
        <v>87.554610906470018</v>
      </c>
      <c r="U129" s="30">
        <v>86.389561114700498</v>
      </c>
    </row>
    <row r="130" spans="1:21" x14ac:dyDescent="0.35">
      <c r="A130" s="25"/>
      <c r="B130" s="26" t="s">
        <v>43</v>
      </c>
      <c r="C130" s="26"/>
      <c r="D130" s="27">
        <v>1851.4914250000018</v>
      </c>
      <c r="E130" s="27">
        <v>1853.8997260000012</v>
      </c>
      <c r="F130" s="27">
        <v>1821.0114050000007</v>
      </c>
      <c r="G130" s="27">
        <v>1787.0747400000021</v>
      </c>
      <c r="H130" s="27">
        <v>1622.0164490000011</v>
      </c>
      <c r="I130" s="27">
        <v>1609.791480000001</v>
      </c>
      <c r="J130" s="27">
        <v>1504.9665240000013</v>
      </c>
      <c r="K130" s="27">
        <v>1637.7831710000005</v>
      </c>
      <c r="L130" s="27">
        <v>1892.4580730000018</v>
      </c>
      <c r="M130" s="27">
        <v>83.48953961063458</v>
      </c>
      <c r="N130" s="27">
        <v>82.337426988146007</v>
      </c>
      <c r="O130" s="27">
        <v>83.906668338252373</v>
      </c>
      <c r="P130" s="27">
        <v>83.721269915210584</v>
      </c>
      <c r="Q130" s="27">
        <v>86.231657362351882</v>
      </c>
      <c r="R130" s="27">
        <v>86.430448743354532</v>
      </c>
      <c r="S130" s="27">
        <v>84.052810909125483</v>
      </c>
      <c r="T130" s="27">
        <v>83.688326855407652</v>
      </c>
      <c r="U130" s="27">
        <v>84.098296427362726</v>
      </c>
    </row>
    <row r="131" spans="1:21" x14ac:dyDescent="0.35">
      <c r="A131" s="28"/>
      <c r="B131" s="29" t="s">
        <v>44</v>
      </c>
      <c r="C131" s="29"/>
      <c r="D131" s="30">
        <v>2224.6263239999998</v>
      </c>
      <c r="E131" s="30">
        <v>2448.0328930000019</v>
      </c>
      <c r="F131" s="30">
        <v>2447.0995170000024</v>
      </c>
      <c r="G131" s="30">
        <v>2276.0496840000019</v>
      </c>
      <c r="H131" s="30">
        <v>2088.4747640000019</v>
      </c>
      <c r="I131" s="30">
        <v>1874.9562669999989</v>
      </c>
      <c r="J131" s="30">
        <v>1985.4629389999986</v>
      </c>
      <c r="K131" s="30">
        <v>2331.6546020000014</v>
      </c>
      <c r="L131" s="30">
        <v>2615.491133999999</v>
      </c>
      <c r="M131" s="30">
        <v>60.947389322689638</v>
      </c>
      <c r="N131" s="30">
        <v>61.676390772615633</v>
      </c>
      <c r="O131" s="30">
        <v>60.064305644989361</v>
      </c>
      <c r="P131" s="30">
        <v>62.139021390352013</v>
      </c>
      <c r="Q131" s="30">
        <v>61.48306675587046</v>
      </c>
      <c r="R131" s="30">
        <v>61.331297173948421</v>
      </c>
      <c r="S131" s="30">
        <v>59.102085309433761</v>
      </c>
      <c r="T131" s="30">
        <v>55.942248001717452</v>
      </c>
      <c r="U131" s="30">
        <v>61.061826817114351</v>
      </c>
    </row>
    <row r="132" spans="1:21" x14ac:dyDescent="0.35">
      <c r="A132" s="25"/>
      <c r="B132" s="26"/>
      <c r="C132" s="26" t="s">
        <v>67</v>
      </c>
      <c r="D132" s="27">
        <v>367.95994100000024</v>
      </c>
      <c r="E132" s="27">
        <v>367.00822699999992</v>
      </c>
      <c r="F132" s="27">
        <v>311.31649300000021</v>
      </c>
      <c r="G132" s="27">
        <v>348.60824099999991</v>
      </c>
      <c r="H132" s="27">
        <v>324.08326499999998</v>
      </c>
      <c r="I132" s="27">
        <v>266.02323600000034</v>
      </c>
      <c r="J132" s="27">
        <v>255.16326100000009</v>
      </c>
      <c r="K132" s="27">
        <v>263.96325200000007</v>
      </c>
      <c r="L132" s="27">
        <v>205.89160899999996</v>
      </c>
      <c r="M132" s="27">
        <v>75.751452520001322</v>
      </c>
      <c r="N132" s="27">
        <v>74.762175108486133</v>
      </c>
      <c r="O132" s="27">
        <v>73.606765189385541</v>
      </c>
      <c r="P132" s="27">
        <v>74.818464584820333</v>
      </c>
      <c r="Q132" s="27">
        <v>76.736966552688273</v>
      </c>
      <c r="R132" s="27">
        <v>78.759410825436262</v>
      </c>
      <c r="S132" s="27">
        <v>74.15840323472348</v>
      </c>
      <c r="T132" s="27">
        <v>76.401417673813157</v>
      </c>
      <c r="U132" s="27">
        <v>72.841725181423058</v>
      </c>
    </row>
    <row r="133" spans="1:21" x14ac:dyDescent="0.35">
      <c r="A133" s="28"/>
      <c r="B133" s="29"/>
      <c r="C133" s="29" t="s">
        <v>68</v>
      </c>
      <c r="D133" s="30">
        <v>1856.6663830000002</v>
      </c>
      <c r="E133" s="30">
        <v>2081.0246660000003</v>
      </c>
      <c r="F133" s="30">
        <v>2135.7830240000003</v>
      </c>
      <c r="G133" s="30">
        <v>1927.4414429999997</v>
      </c>
      <c r="H133" s="30">
        <v>1764.3914989999994</v>
      </c>
      <c r="I133" s="30">
        <v>1608.9330310000005</v>
      </c>
      <c r="J133" s="30">
        <v>1730.2996780000001</v>
      </c>
      <c r="K133" s="30">
        <v>2067.6913500000014</v>
      </c>
      <c r="L133" s="30">
        <v>2409.5995250000019</v>
      </c>
      <c r="M133" s="30">
        <v>58.013473854342919</v>
      </c>
      <c r="N133" s="30">
        <v>59.368589915433503</v>
      </c>
      <c r="O133" s="30">
        <v>58.090326563509564</v>
      </c>
      <c r="P133" s="30">
        <v>59.845743737256051</v>
      </c>
      <c r="Q133" s="30">
        <v>58.681231872321526</v>
      </c>
      <c r="R133" s="30">
        <v>58.449708505175167</v>
      </c>
      <c r="S133" s="30">
        <v>56.881765194186208</v>
      </c>
      <c r="T133" s="30">
        <v>53.330412845630939</v>
      </c>
      <c r="U133" s="30">
        <v>60.055276889244446</v>
      </c>
    </row>
    <row r="134" spans="1:21" s="18" customFormat="1" x14ac:dyDescent="0.35">
      <c r="A134" s="38" t="s">
        <v>91</v>
      </c>
      <c r="B134" s="39"/>
      <c r="C134" s="39"/>
      <c r="D134" s="40">
        <v>1922.8582780000002</v>
      </c>
      <c r="E134" s="40" t="s">
        <v>22</v>
      </c>
      <c r="F134" s="40" t="s">
        <v>22</v>
      </c>
      <c r="G134" s="40" t="s">
        <v>22</v>
      </c>
      <c r="H134" s="40" t="s">
        <v>22</v>
      </c>
      <c r="I134" s="40" t="s">
        <v>22</v>
      </c>
      <c r="J134" s="40" t="s">
        <v>22</v>
      </c>
      <c r="K134" s="40" t="s">
        <v>22</v>
      </c>
      <c r="L134" s="40" t="s">
        <v>22</v>
      </c>
      <c r="M134" s="40">
        <v>65.152140834583122</v>
      </c>
      <c r="N134" s="40" t="s">
        <v>22</v>
      </c>
      <c r="O134" s="40" t="s">
        <v>22</v>
      </c>
      <c r="P134" s="40" t="s">
        <v>22</v>
      </c>
      <c r="Q134" s="40" t="s">
        <v>22</v>
      </c>
      <c r="R134" s="40" t="s">
        <v>22</v>
      </c>
      <c r="S134" s="40" t="s">
        <v>22</v>
      </c>
      <c r="T134" s="40" t="s">
        <v>22</v>
      </c>
      <c r="U134" s="40" t="s">
        <v>22</v>
      </c>
    </row>
    <row r="135" spans="1:21" x14ac:dyDescent="0.35">
      <c r="A135" s="28"/>
      <c r="B135" s="29" t="s">
        <v>42</v>
      </c>
      <c r="C135" s="29"/>
      <c r="D135" s="30" t="s">
        <v>112</v>
      </c>
      <c r="E135" s="30" t="s">
        <v>22</v>
      </c>
      <c r="F135" s="30" t="s">
        <v>22</v>
      </c>
      <c r="G135" s="30" t="s">
        <v>22</v>
      </c>
      <c r="H135" s="30" t="s">
        <v>22</v>
      </c>
      <c r="I135" s="30" t="s">
        <v>22</v>
      </c>
      <c r="J135" s="30" t="s">
        <v>22</v>
      </c>
      <c r="K135" s="30" t="s">
        <v>22</v>
      </c>
      <c r="L135" s="30" t="s">
        <v>22</v>
      </c>
      <c r="M135" s="30" t="s">
        <v>112</v>
      </c>
      <c r="N135" s="30" t="s">
        <v>22</v>
      </c>
      <c r="O135" s="30" t="s">
        <v>22</v>
      </c>
      <c r="P135" s="30" t="s">
        <v>22</v>
      </c>
      <c r="Q135" s="30" t="s">
        <v>22</v>
      </c>
      <c r="R135" s="30" t="s">
        <v>22</v>
      </c>
      <c r="S135" s="30" t="s">
        <v>22</v>
      </c>
      <c r="T135" s="30" t="s">
        <v>22</v>
      </c>
      <c r="U135" s="30" t="s">
        <v>22</v>
      </c>
    </row>
    <row r="136" spans="1:21" x14ac:dyDescent="0.35">
      <c r="A136" s="25"/>
      <c r="B136" s="26" t="s">
        <v>43</v>
      </c>
      <c r="C136" s="26"/>
      <c r="D136" s="27">
        <v>726.45829000000003</v>
      </c>
      <c r="E136" s="27" t="s">
        <v>22</v>
      </c>
      <c r="F136" s="27" t="s">
        <v>22</v>
      </c>
      <c r="G136" s="27" t="s">
        <v>22</v>
      </c>
      <c r="H136" s="27" t="s">
        <v>22</v>
      </c>
      <c r="I136" s="27" t="s">
        <v>22</v>
      </c>
      <c r="J136" s="27" t="s">
        <v>22</v>
      </c>
      <c r="K136" s="27" t="s">
        <v>22</v>
      </c>
      <c r="L136" s="27" t="s">
        <v>22</v>
      </c>
      <c r="M136" s="27">
        <v>77.227420723511869</v>
      </c>
      <c r="N136" s="27" t="s">
        <v>22</v>
      </c>
      <c r="O136" s="27" t="s">
        <v>22</v>
      </c>
      <c r="P136" s="27" t="s">
        <v>22</v>
      </c>
      <c r="Q136" s="27" t="s">
        <v>22</v>
      </c>
      <c r="R136" s="27" t="s">
        <v>22</v>
      </c>
      <c r="S136" s="27" t="s">
        <v>22</v>
      </c>
      <c r="T136" s="27" t="s">
        <v>22</v>
      </c>
      <c r="U136" s="27" t="s">
        <v>22</v>
      </c>
    </row>
    <row r="137" spans="1:21" x14ac:dyDescent="0.35">
      <c r="A137" s="28"/>
      <c r="B137" s="29" t="s">
        <v>44</v>
      </c>
      <c r="C137" s="29"/>
      <c r="D137" s="30">
        <v>1196.3999880000001</v>
      </c>
      <c r="E137" s="30" t="s">
        <v>22</v>
      </c>
      <c r="F137" s="30" t="s">
        <v>22</v>
      </c>
      <c r="G137" s="30" t="s">
        <v>22</v>
      </c>
      <c r="H137" s="30" t="s">
        <v>22</v>
      </c>
      <c r="I137" s="30" t="s">
        <v>22</v>
      </c>
      <c r="J137" s="30" t="s">
        <v>22</v>
      </c>
      <c r="K137" s="30" t="s">
        <v>22</v>
      </c>
      <c r="L137" s="30" t="s">
        <v>22</v>
      </c>
      <c r="M137" s="30">
        <v>57.819988320901729</v>
      </c>
      <c r="N137" s="30" t="s">
        <v>22</v>
      </c>
      <c r="O137" s="30" t="s">
        <v>22</v>
      </c>
      <c r="P137" s="30" t="s">
        <v>22</v>
      </c>
      <c r="Q137" s="30" t="s">
        <v>22</v>
      </c>
      <c r="R137" s="30" t="s">
        <v>22</v>
      </c>
      <c r="S137" s="30" t="s">
        <v>22</v>
      </c>
      <c r="T137" s="30" t="s">
        <v>22</v>
      </c>
      <c r="U137" s="30" t="s">
        <v>22</v>
      </c>
    </row>
    <row r="138" spans="1:21" x14ac:dyDescent="0.35">
      <c r="A138" s="25"/>
      <c r="B138" s="26"/>
      <c r="C138" s="26" t="s">
        <v>67</v>
      </c>
      <c r="D138" s="27">
        <v>133.02498800000006</v>
      </c>
      <c r="E138" s="27" t="s">
        <v>22</v>
      </c>
      <c r="F138" s="27" t="s">
        <v>22</v>
      </c>
      <c r="G138" s="27" t="s">
        <v>22</v>
      </c>
      <c r="H138" s="27" t="s">
        <v>22</v>
      </c>
      <c r="I138" s="27" t="s">
        <v>22</v>
      </c>
      <c r="J138" s="27" t="s">
        <v>22</v>
      </c>
      <c r="K138" s="27" t="s">
        <v>22</v>
      </c>
      <c r="L138" s="27" t="s">
        <v>22</v>
      </c>
      <c r="M138" s="27">
        <v>71.246012816674678</v>
      </c>
      <c r="N138" s="27" t="s">
        <v>22</v>
      </c>
      <c r="O138" s="27" t="s">
        <v>22</v>
      </c>
      <c r="P138" s="27" t="s">
        <v>22</v>
      </c>
      <c r="Q138" s="27" t="s">
        <v>22</v>
      </c>
      <c r="R138" s="27" t="s">
        <v>22</v>
      </c>
      <c r="S138" s="27" t="s">
        <v>22</v>
      </c>
      <c r="T138" s="27" t="s">
        <v>22</v>
      </c>
      <c r="U138" s="27" t="s">
        <v>22</v>
      </c>
    </row>
    <row r="139" spans="1:21" x14ac:dyDescent="0.35">
      <c r="A139" s="28"/>
      <c r="B139" s="29"/>
      <c r="C139" s="29" t="s">
        <v>68</v>
      </c>
      <c r="D139" s="30">
        <v>1063.375</v>
      </c>
      <c r="E139" s="30" t="s">
        <v>22</v>
      </c>
      <c r="F139" s="30" t="s">
        <v>22</v>
      </c>
      <c r="G139" s="30" t="s">
        <v>22</v>
      </c>
      <c r="H139" s="30" t="s">
        <v>22</v>
      </c>
      <c r="I139" s="30" t="s">
        <v>22</v>
      </c>
      <c r="J139" s="30" t="s">
        <v>22</v>
      </c>
      <c r="K139" s="30" t="s">
        <v>22</v>
      </c>
      <c r="L139" s="30" t="s">
        <v>22</v>
      </c>
      <c r="M139" s="30">
        <v>56.140433368568011</v>
      </c>
      <c r="N139" s="30" t="s">
        <v>22</v>
      </c>
      <c r="O139" s="30" t="s">
        <v>22</v>
      </c>
      <c r="P139" s="30" t="s">
        <v>22</v>
      </c>
      <c r="Q139" s="30" t="s">
        <v>22</v>
      </c>
      <c r="R139" s="30" t="s">
        <v>22</v>
      </c>
      <c r="S139" s="30" t="s">
        <v>22</v>
      </c>
      <c r="T139" s="30" t="s">
        <v>22</v>
      </c>
      <c r="U139" s="30" t="s">
        <v>22</v>
      </c>
    </row>
    <row r="140" spans="1:21" s="18" customFormat="1" x14ac:dyDescent="0.35">
      <c r="A140" s="38" t="s">
        <v>92</v>
      </c>
      <c r="B140" s="39"/>
      <c r="C140" s="39"/>
      <c r="D140" s="40">
        <v>6039.0028770000026</v>
      </c>
      <c r="E140" s="40">
        <v>5474.0861180000011</v>
      </c>
      <c r="F140" s="40">
        <v>5407.8494070000033</v>
      </c>
      <c r="G140" s="40">
        <v>6037.4291079999985</v>
      </c>
      <c r="H140" s="40">
        <v>5873.1262349999979</v>
      </c>
      <c r="I140" s="40">
        <v>5867.8046490000033</v>
      </c>
      <c r="J140" s="40">
        <v>6009.9879290000044</v>
      </c>
      <c r="K140" s="40">
        <v>6058.6095880000012</v>
      </c>
      <c r="L140" s="40">
        <v>6230.8330080000014</v>
      </c>
      <c r="M140" s="40">
        <v>77.788393696891902</v>
      </c>
      <c r="N140" s="40">
        <v>79.930784895858494</v>
      </c>
      <c r="O140" s="40">
        <v>80.381861121450498</v>
      </c>
      <c r="P140" s="40">
        <v>77.817338847617492</v>
      </c>
      <c r="Q140" s="40">
        <v>80.424884652458701</v>
      </c>
      <c r="R140" s="40">
        <v>81.546767253201665</v>
      </c>
      <c r="S140" s="40">
        <v>80.616939510747514</v>
      </c>
      <c r="T140" s="40">
        <v>81.787797370860218</v>
      </c>
      <c r="U140" s="40">
        <v>81.64935560718574</v>
      </c>
    </row>
    <row r="141" spans="1:21" x14ac:dyDescent="0.35">
      <c r="A141" s="28"/>
      <c r="B141" s="29" t="s">
        <v>42</v>
      </c>
      <c r="C141" s="29"/>
      <c r="D141" s="30">
        <v>1918.7581440000026</v>
      </c>
      <c r="E141" s="30">
        <v>2072.4163980000003</v>
      </c>
      <c r="F141" s="30">
        <v>2242.9163970000004</v>
      </c>
      <c r="G141" s="30">
        <v>2314.1665879999996</v>
      </c>
      <c r="H141" s="30">
        <v>2367.8915739999998</v>
      </c>
      <c r="I141" s="30">
        <v>2453.8915320000015</v>
      </c>
      <c r="J141" s="30">
        <v>2474.2581879999993</v>
      </c>
      <c r="K141" s="30">
        <v>2419.0414969999997</v>
      </c>
      <c r="L141" s="30">
        <v>2500.9414900000006</v>
      </c>
      <c r="M141" s="30">
        <v>91.028321562696576</v>
      </c>
      <c r="N141" s="30">
        <v>89.927873654883626</v>
      </c>
      <c r="O141" s="30">
        <v>89.930904366040792</v>
      </c>
      <c r="P141" s="30">
        <v>90.258771523281098</v>
      </c>
      <c r="Q141" s="30">
        <v>91.166195714669527</v>
      </c>
      <c r="R141" s="30">
        <v>91.218715421626058</v>
      </c>
      <c r="S141" s="30">
        <v>91.520629401011092</v>
      </c>
      <c r="T141" s="30">
        <v>91.799858308239251</v>
      </c>
      <c r="U141" s="30">
        <v>91.615164761961637</v>
      </c>
    </row>
    <row r="142" spans="1:21" x14ac:dyDescent="0.35">
      <c r="A142" s="25"/>
      <c r="B142" s="26" t="s">
        <v>43</v>
      </c>
      <c r="C142" s="26"/>
      <c r="D142" s="27">
        <v>2103.6732680000005</v>
      </c>
      <c r="E142" s="27">
        <v>2034.5998030000012</v>
      </c>
      <c r="F142" s="27">
        <v>2000.2998360000022</v>
      </c>
      <c r="G142" s="27">
        <v>2168.691515</v>
      </c>
      <c r="H142" s="27">
        <v>2241.6581769999989</v>
      </c>
      <c r="I142" s="27">
        <v>2325.833192000001</v>
      </c>
      <c r="J142" s="27">
        <v>2387.5331260000039</v>
      </c>
      <c r="K142" s="27">
        <v>2471.7081520000015</v>
      </c>
      <c r="L142" s="27">
        <v>2602.5248960000008</v>
      </c>
      <c r="M142" s="27">
        <v>84.503616937082271</v>
      </c>
      <c r="N142" s="27">
        <v>85.225523504621137</v>
      </c>
      <c r="O142" s="27">
        <v>86.449622978639155</v>
      </c>
      <c r="P142" s="27">
        <v>86.240558130471101</v>
      </c>
      <c r="Q142" s="27">
        <v>85.541959653114858</v>
      </c>
      <c r="R142" s="27">
        <v>85.154430111716209</v>
      </c>
      <c r="S142" s="27">
        <v>83.568823050097279</v>
      </c>
      <c r="T142" s="27">
        <v>85.703888555047698</v>
      </c>
      <c r="U142" s="27">
        <v>84.519204281595066</v>
      </c>
    </row>
    <row r="143" spans="1:21" x14ac:dyDescent="0.35">
      <c r="A143" s="28"/>
      <c r="B143" s="29" t="s">
        <v>44</v>
      </c>
      <c r="C143" s="29"/>
      <c r="D143" s="30">
        <v>2016.5714649999995</v>
      </c>
      <c r="E143" s="30">
        <v>1367.0699169999996</v>
      </c>
      <c r="F143" s="30">
        <v>1164.6331740000003</v>
      </c>
      <c r="G143" s="30">
        <v>1554.5710049999996</v>
      </c>
      <c r="H143" s="30">
        <v>1263.5764839999997</v>
      </c>
      <c r="I143" s="30">
        <v>1088.0799250000007</v>
      </c>
      <c r="J143" s="30">
        <v>1148.1966150000003</v>
      </c>
      <c r="K143" s="30">
        <v>1167.8599390000006</v>
      </c>
      <c r="L143" s="30">
        <v>1127.3666219999998</v>
      </c>
      <c r="M143" s="30">
        <v>58.185391411264398</v>
      </c>
      <c r="N143" s="30">
        <v>56.895529408782963</v>
      </c>
      <c r="O143" s="30">
        <v>51.570172200098227</v>
      </c>
      <c r="P143" s="30">
        <v>47.546021653854908</v>
      </c>
      <c r="Q143" s="30">
        <v>51.218110513517601</v>
      </c>
      <c r="R143" s="30">
        <v>52.022526439441421</v>
      </c>
      <c r="S143" s="30">
        <v>50.98241239215897</v>
      </c>
      <c r="T143" s="30">
        <v>52.761178467423207</v>
      </c>
      <c r="U143" s="30">
        <v>52.916237571424233</v>
      </c>
    </row>
    <row r="144" spans="1:21" x14ac:dyDescent="0.35">
      <c r="A144" s="25"/>
      <c r="B144" s="26"/>
      <c r="C144" s="26" t="s">
        <v>67</v>
      </c>
      <c r="D144" s="27">
        <v>482.45664599999998</v>
      </c>
      <c r="E144" s="27">
        <v>344.64162800000003</v>
      </c>
      <c r="F144" s="27">
        <v>253.15832300000005</v>
      </c>
      <c r="G144" s="27">
        <v>274.52997400000004</v>
      </c>
      <c r="H144" s="27">
        <v>232.55498099999997</v>
      </c>
      <c r="I144" s="27">
        <v>275.62994499999996</v>
      </c>
      <c r="J144" s="27">
        <v>220.92995300000004</v>
      </c>
      <c r="K144" s="27">
        <v>158.71161600000005</v>
      </c>
      <c r="L144" s="27">
        <v>146.59162599999996</v>
      </c>
      <c r="M144" s="27">
        <v>74.763539824088198</v>
      </c>
      <c r="N144" s="27">
        <v>74.963376159388417</v>
      </c>
      <c r="O144" s="27">
        <v>68.66849090312941</v>
      </c>
      <c r="P144" s="27">
        <v>67.865084924977964</v>
      </c>
      <c r="Q144" s="27">
        <v>71.356602477170782</v>
      </c>
      <c r="R144" s="27">
        <v>69.379858805254287</v>
      </c>
      <c r="S144" s="27">
        <v>70.770545690909529</v>
      </c>
      <c r="T144" s="27">
        <v>71.806338358636566</v>
      </c>
      <c r="U144" s="27">
        <v>56.569852541242724</v>
      </c>
    </row>
    <row r="145" spans="1:21" x14ac:dyDescent="0.35">
      <c r="A145" s="28"/>
      <c r="B145" s="29"/>
      <c r="C145" s="29" t="s">
        <v>68</v>
      </c>
      <c r="D145" s="30">
        <v>1534.1148190000008</v>
      </c>
      <c r="E145" s="30">
        <v>1022.4282890000002</v>
      </c>
      <c r="F145" s="30">
        <v>911.47485099999994</v>
      </c>
      <c r="G145" s="30">
        <v>1280.0410310000004</v>
      </c>
      <c r="H145" s="30">
        <v>1031.0215030000004</v>
      </c>
      <c r="I145" s="30">
        <v>812.44997999999987</v>
      </c>
      <c r="J145" s="30">
        <v>927.26666200000011</v>
      </c>
      <c r="K145" s="30">
        <v>1009.1483229999998</v>
      </c>
      <c r="L145" s="30">
        <v>980.7749960000001</v>
      </c>
      <c r="M145" s="30">
        <v>52.971806495009751</v>
      </c>
      <c r="N145" s="30">
        <v>50.80519311275431</v>
      </c>
      <c r="O145" s="30">
        <v>46.821185780747335</v>
      </c>
      <c r="P145" s="30">
        <v>43.188198915026021</v>
      </c>
      <c r="Q145" s="30">
        <v>46.675715808510112</v>
      </c>
      <c r="R145" s="30">
        <v>46.1339170688859</v>
      </c>
      <c r="S145" s="30">
        <v>46.267704596861698</v>
      </c>
      <c r="T145" s="30">
        <v>49.765892210268277</v>
      </c>
      <c r="U145" s="30">
        <v>52.370149670133912</v>
      </c>
    </row>
    <row r="146" spans="1:21" s="18" customFormat="1" x14ac:dyDescent="0.35">
      <c r="A146" s="38" t="s">
        <v>93</v>
      </c>
      <c r="B146" s="39"/>
      <c r="C146" s="39"/>
      <c r="D146" s="40">
        <v>5070.5366400000012</v>
      </c>
      <c r="E146" s="40">
        <v>5061.3183019999997</v>
      </c>
      <c r="F146" s="40">
        <v>5045.081642000001</v>
      </c>
      <c r="G146" s="40">
        <v>4995.054948</v>
      </c>
      <c r="H146" s="40">
        <v>5121.2399279999991</v>
      </c>
      <c r="I146" s="40">
        <v>5336.9648990000005</v>
      </c>
      <c r="J146" s="40">
        <v>5480.5765640000009</v>
      </c>
      <c r="K146" s="40">
        <v>5758.549465000001</v>
      </c>
      <c r="L146" s="40">
        <v>6081.6515160000044</v>
      </c>
      <c r="M146" s="40">
        <v>84.006197024455389</v>
      </c>
      <c r="N146" s="40">
        <v>84.141352362258331</v>
      </c>
      <c r="O146" s="40">
        <v>84.182483086867094</v>
      </c>
      <c r="P146" s="40">
        <v>83.188707830418636</v>
      </c>
      <c r="Q146" s="40">
        <v>82.551460051932196</v>
      </c>
      <c r="R146" s="40">
        <v>81.089222343140975</v>
      </c>
      <c r="S146" s="40">
        <v>82.591857756805894</v>
      </c>
      <c r="T146" s="40">
        <v>83.201594934777987</v>
      </c>
      <c r="U146" s="40">
        <v>83.920981878296104</v>
      </c>
    </row>
    <row r="147" spans="1:21" x14ac:dyDescent="0.35">
      <c r="A147" s="28"/>
      <c r="B147" s="29" t="s">
        <v>42</v>
      </c>
      <c r="C147" s="29"/>
      <c r="D147" s="30">
        <v>1699.769994</v>
      </c>
      <c r="E147" s="30">
        <v>1845.4483289999996</v>
      </c>
      <c r="F147" s="30">
        <v>1976.4699959999996</v>
      </c>
      <c r="G147" s="30">
        <v>1988.1749989999998</v>
      </c>
      <c r="H147" s="30">
        <v>2035.0499999999997</v>
      </c>
      <c r="I147" s="30">
        <v>2071.0666660000002</v>
      </c>
      <c r="J147" s="30">
        <v>2169.9333330000004</v>
      </c>
      <c r="K147" s="30">
        <v>2258.4916139999996</v>
      </c>
      <c r="L147" s="30">
        <v>2460.674433000001</v>
      </c>
      <c r="M147" s="30">
        <v>91.949989636784963</v>
      </c>
      <c r="N147" s="30">
        <v>91.359010536192528</v>
      </c>
      <c r="O147" s="30">
        <v>91.579600853790012</v>
      </c>
      <c r="P147" s="30">
        <v>90.627082671529493</v>
      </c>
      <c r="Q147" s="30">
        <v>90.145614767762964</v>
      </c>
      <c r="R147" s="30">
        <v>90.069207522618683</v>
      </c>
      <c r="S147" s="30">
        <v>91.380994821755195</v>
      </c>
      <c r="T147" s="30">
        <v>92.054507550216641</v>
      </c>
      <c r="U147" s="30">
        <v>92.047189838834655</v>
      </c>
    </row>
    <row r="148" spans="1:21" x14ac:dyDescent="0.35">
      <c r="A148" s="25"/>
      <c r="B148" s="26" t="s">
        <v>43</v>
      </c>
      <c r="C148" s="26"/>
      <c r="D148" s="27">
        <v>2174.9166460000006</v>
      </c>
      <c r="E148" s="27">
        <v>2111.5016470000005</v>
      </c>
      <c r="F148" s="27">
        <v>2082.5083210000012</v>
      </c>
      <c r="G148" s="27">
        <v>1979.625</v>
      </c>
      <c r="H148" s="27">
        <v>2023.375</v>
      </c>
      <c r="I148" s="27">
        <v>2058.25</v>
      </c>
      <c r="J148" s="27">
        <v>2085.4366660000001</v>
      </c>
      <c r="K148" s="27">
        <v>2183.1162410000011</v>
      </c>
      <c r="L148" s="27">
        <v>2342.1989390000031</v>
      </c>
      <c r="M148" s="27">
        <v>87.485191834689758</v>
      </c>
      <c r="N148" s="27">
        <v>87.397516484053241</v>
      </c>
      <c r="O148" s="27">
        <v>87.595328268459667</v>
      </c>
      <c r="P148" s="27">
        <v>87.177201069077697</v>
      </c>
      <c r="Q148" s="27">
        <v>87.810547558600376</v>
      </c>
      <c r="R148" s="27">
        <v>87.875541519751238</v>
      </c>
      <c r="S148" s="27">
        <v>88.689259352013323</v>
      </c>
      <c r="T148" s="27">
        <v>90.689933475703825</v>
      </c>
      <c r="U148" s="27">
        <v>90.086071035802078</v>
      </c>
    </row>
    <row r="149" spans="1:21" x14ac:dyDescent="0.35">
      <c r="A149" s="28"/>
      <c r="B149" s="29" t="s">
        <v>44</v>
      </c>
      <c r="C149" s="29"/>
      <c r="D149" s="30">
        <v>1195.8500000000001</v>
      </c>
      <c r="E149" s="30">
        <v>1104.3683259999998</v>
      </c>
      <c r="F149" s="30">
        <v>986.10332500000004</v>
      </c>
      <c r="G149" s="30">
        <v>1027.2549490000001</v>
      </c>
      <c r="H149" s="30">
        <v>1062.8149279999998</v>
      </c>
      <c r="I149" s="30">
        <v>1207.6482329999999</v>
      </c>
      <c r="J149" s="30">
        <v>1225.206565</v>
      </c>
      <c r="K149" s="30">
        <v>1316.9416099999999</v>
      </c>
      <c r="L149" s="30">
        <v>1278.7781440000001</v>
      </c>
      <c r="M149" s="30">
        <v>66.387646165131102</v>
      </c>
      <c r="N149" s="30">
        <v>65.854689618498725</v>
      </c>
      <c r="O149" s="30">
        <v>62.148828741210224</v>
      </c>
      <c r="P149" s="30">
        <v>61.106057518584848</v>
      </c>
      <c r="Q149" s="30">
        <v>57.998181724008468</v>
      </c>
      <c r="R149" s="30">
        <v>54.122686458143463</v>
      </c>
      <c r="S149" s="30">
        <v>56.647182591347736</v>
      </c>
      <c r="T149" s="30">
        <v>55.605730310040094</v>
      </c>
      <c r="U149" s="30">
        <v>56.992294043849398</v>
      </c>
    </row>
    <row r="150" spans="1:21" x14ac:dyDescent="0.35">
      <c r="A150" s="25"/>
      <c r="B150" s="26"/>
      <c r="C150" s="26" t="s">
        <v>67</v>
      </c>
      <c r="D150" s="27">
        <v>719.72500000000002</v>
      </c>
      <c r="E150" s="27">
        <v>686.61832599999991</v>
      </c>
      <c r="F150" s="27">
        <v>550.47832500000004</v>
      </c>
      <c r="G150" s="27">
        <v>595.78662499999996</v>
      </c>
      <c r="H150" s="27">
        <v>556.20493499999998</v>
      </c>
      <c r="I150" s="27">
        <v>585.89823300000012</v>
      </c>
      <c r="J150" s="27">
        <v>475.45656500000007</v>
      </c>
      <c r="K150" s="27">
        <v>471.44160999999997</v>
      </c>
      <c r="L150" s="27">
        <v>410.83660600000002</v>
      </c>
      <c r="M150" s="27">
        <v>74.477751919039875</v>
      </c>
      <c r="N150" s="27">
        <v>72.440779372078694</v>
      </c>
      <c r="O150" s="27">
        <v>70.754526680528272</v>
      </c>
      <c r="P150" s="27">
        <v>69.586434013259364</v>
      </c>
      <c r="Q150" s="27">
        <v>68.035774139923817</v>
      </c>
      <c r="R150" s="27">
        <v>66.666583261598561</v>
      </c>
      <c r="S150" s="27">
        <v>72.145391450846859</v>
      </c>
      <c r="T150" s="27">
        <v>71.867860793738615</v>
      </c>
      <c r="U150" s="27">
        <v>70.750754863080559</v>
      </c>
    </row>
    <row r="151" spans="1:21" x14ac:dyDescent="0.35">
      <c r="A151" s="28"/>
      <c r="B151" s="29"/>
      <c r="C151" s="29" t="s">
        <v>68</v>
      </c>
      <c r="D151" s="30">
        <v>476.125</v>
      </c>
      <c r="E151" s="30">
        <v>417.75</v>
      </c>
      <c r="F151" s="30">
        <v>435.625</v>
      </c>
      <c r="G151" s="30">
        <v>431.468324</v>
      </c>
      <c r="H151" s="30">
        <v>506.60999300000003</v>
      </c>
      <c r="I151" s="30">
        <v>621.75</v>
      </c>
      <c r="J151" s="30">
        <v>749.75</v>
      </c>
      <c r="K151" s="30">
        <v>845.5</v>
      </c>
      <c r="L151" s="30">
        <v>867.94153800000015</v>
      </c>
      <c r="M151" s="30">
        <v>54.158396779503292</v>
      </c>
      <c r="N151" s="30">
        <v>55.029722720859397</v>
      </c>
      <c r="O151" s="30">
        <v>51.274222859794563</v>
      </c>
      <c r="P151" s="30">
        <v>49.39605562632218</v>
      </c>
      <c r="Q151" s="30">
        <v>46.977952130450774</v>
      </c>
      <c r="R151" s="30">
        <v>42.302104275467627</v>
      </c>
      <c r="S151" s="30">
        <v>46.818939646379462</v>
      </c>
      <c r="T151" s="30">
        <v>46.53814311043643</v>
      </c>
      <c r="U151" s="30">
        <v>50.479782429551136</v>
      </c>
    </row>
    <row r="152" spans="1:21" s="18" customFormat="1" x14ac:dyDescent="0.35">
      <c r="A152" s="38" t="s">
        <v>94</v>
      </c>
      <c r="B152" s="39"/>
      <c r="C152" s="39"/>
      <c r="D152" s="40">
        <v>5116.6580810000014</v>
      </c>
      <c r="E152" s="40">
        <v>4963.9031350000005</v>
      </c>
      <c r="F152" s="40">
        <v>4971.674704</v>
      </c>
      <c r="G152" s="40">
        <v>5090.5995400000011</v>
      </c>
      <c r="H152" s="40">
        <v>5214.8826120000003</v>
      </c>
      <c r="I152" s="40">
        <v>5418.8243080000002</v>
      </c>
      <c r="J152" s="40">
        <v>5618.1409670000003</v>
      </c>
      <c r="K152" s="40">
        <v>5482.7076470000029</v>
      </c>
      <c r="L152" s="40">
        <v>5548.4743019999987</v>
      </c>
      <c r="M152" s="40">
        <v>78.538731134803697</v>
      </c>
      <c r="N152" s="40">
        <v>80.083485888905798</v>
      </c>
      <c r="O152" s="40">
        <v>79.755989066073028</v>
      </c>
      <c r="P152" s="40">
        <v>78.822575516410296</v>
      </c>
      <c r="Q152" s="40">
        <v>79.504186545720458</v>
      </c>
      <c r="R152" s="40">
        <v>80.010129262121993</v>
      </c>
      <c r="S152" s="40">
        <v>81.108680375769936</v>
      </c>
      <c r="T152" s="40">
        <v>81.653390165758438</v>
      </c>
      <c r="U152" s="40">
        <v>84.25244032039997</v>
      </c>
    </row>
    <row r="153" spans="1:21" x14ac:dyDescent="0.35">
      <c r="A153" s="28"/>
      <c r="B153" s="29" t="s">
        <v>42</v>
      </c>
      <c r="C153" s="29"/>
      <c r="D153" s="30">
        <v>1955.1249950000006</v>
      </c>
      <c r="E153" s="30">
        <v>1918.9583080000009</v>
      </c>
      <c r="F153" s="30">
        <v>1924.4998609999996</v>
      </c>
      <c r="G153" s="30">
        <v>1991.2497450000003</v>
      </c>
      <c r="H153" s="30">
        <v>2085.1580279999989</v>
      </c>
      <c r="I153" s="30">
        <v>2190.4997489999996</v>
      </c>
      <c r="J153" s="30">
        <v>2319.1331439999999</v>
      </c>
      <c r="K153" s="30">
        <v>2378.8498310000009</v>
      </c>
      <c r="L153" s="30">
        <v>2457.741379999999</v>
      </c>
      <c r="M153" s="30">
        <v>91.717068623122415</v>
      </c>
      <c r="N153" s="30">
        <v>91.075888728050415</v>
      </c>
      <c r="O153" s="30">
        <v>90.471990599466224</v>
      </c>
      <c r="P153" s="30">
        <v>91.573981176472572</v>
      </c>
      <c r="Q153" s="30">
        <v>91.383161743216846</v>
      </c>
      <c r="R153" s="30">
        <v>91.705100669970435</v>
      </c>
      <c r="S153" s="30">
        <v>92.548948251754339</v>
      </c>
      <c r="T153" s="30">
        <v>92.910796828271003</v>
      </c>
      <c r="U153" s="30">
        <v>91.900095145964045</v>
      </c>
    </row>
    <row r="154" spans="1:21" x14ac:dyDescent="0.35">
      <c r="A154" s="25"/>
      <c r="B154" s="26" t="s">
        <v>43</v>
      </c>
      <c r="C154" s="26"/>
      <c r="D154" s="27">
        <v>1291.9997770000004</v>
      </c>
      <c r="E154" s="27">
        <v>1302.5781830000001</v>
      </c>
      <c r="F154" s="27">
        <v>1368.241528</v>
      </c>
      <c r="G154" s="27">
        <v>1317.1248540000004</v>
      </c>
      <c r="H154" s="27">
        <v>1401.3746450000001</v>
      </c>
      <c r="I154" s="27">
        <v>1544.2246289999996</v>
      </c>
      <c r="J154" s="27">
        <v>1661.3578789999999</v>
      </c>
      <c r="K154" s="27">
        <v>1630.7995400000011</v>
      </c>
      <c r="L154" s="27">
        <v>1730.3996579999987</v>
      </c>
      <c r="M154" s="27">
        <v>79.609146867183199</v>
      </c>
      <c r="N154" s="27">
        <v>82.234347284684958</v>
      </c>
      <c r="O154" s="27">
        <v>82.553650814892478</v>
      </c>
      <c r="P154" s="27">
        <v>83.171057271918173</v>
      </c>
      <c r="Q154" s="27">
        <v>83.976472971944645</v>
      </c>
      <c r="R154" s="27">
        <v>84.397263769260817</v>
      </c>
      <c r="S154" s="27">
        <v>84.195184614203711</v>
      </c>
      <c r="T154" s="27">
        <v>85.514291147063204</v>
      </c>
      <c r="U154" s="27">
        <v>88.016757262971524</v>
      </c>
    </row>
    <row r="155" spans="1:21" x14ac:dyDescent="0.35">
      <c r="A155" s="28"/>
      <c r="B155" s="29" t="s">
        <v>44</v>
      </c>
      <c r="C155" s="29"/>
      <c r="D155" s="30">
        <v>1869.5333090000004</v>
      </c>
      <c r="E155" s="30">
        <v>1742.3666439999997</v>
      </c>
      <c r="F155" s="30">
        <v>1678.9333150000002</v>
      </c>
      <c r="G155" s="30">
        <v>1782.2249410000004</v>
      </c>
      <c r="H155" s="30">
        <v>1728.3499390000013</v>
      </c>
      <c r="I155" s="30">
        <v>1684.0999300000015</v>
      </c>
      <c r="J155" s="30">
        <v>1637.6499440000005</v>
      </c>
      <c r="K155" s="30">
        <v>1473.0582760000009</v>
      </c>
      <c r="L155" s="30">
        <v>1360.3332640000006</v>
      </c>
      <c r="M155" s="30">
        <v>64.017313531385625</v>
      </c>
      <c r="N155" s="30">
        <v>66.369020013342237</v>
      </c>
      <c r="O155" s="30">
        <v>65.192682573150833</v>
      </c>
      <c r="P155" s="30">
        <v>61.361969983151987</v>
      </c>
      <c r="Q155" s="30">
        <v>61.546660352663615</v>
      </c>
      <c r="R155" s="30">
        <v>60.775787811781953</v>
      </c>
      <c r="S155" s="30">
        <v>61.77653148856993</v>
      </c>
      <c r="T155" s="30">
        <v>59.199400381505242</v>
      </c>
      <c r="U155" s="30">
        <v>65.646903615112961</v>
      </c>
    </row>
    <row r="156" spans="1:21" x14ac:dyDescent="0.35">
      <c r="A156" s="25"/>
      <c r="B156" s="26"/>
      <c r="C156" s="26" t="s">
        <v>67</v>
      </c>
      <c r="D156" s="27">
        <v>357.583324</v>
      </c>
      <c r="E156" s="27">
        <v>315.49166400000001</v>
      </c>
      <c r="F156" s="27">
        <v>276.01665999999994</v>
      </c>
      <c r="G156" s="27">
        <v>228.64165199999999</v>
      </c>
      <c r="H156" s="27">
        <v>157.02499699999996</v>
      </c>
      <c r="I156" s="27">
        <v>143.68332599999999</v>
      </c>
      <c r="J156" s="27">
        <v>135.249999</v>
      </c>
      <c r="K156" s="27">
        <v>132.69999799999999</v>
      </c>
      <c r="L156" s="27">
        <v>98.091666000000004</v>
      </c>
      <c r="M156" s="27">
        <v>75.180612542421017</v>
      </c>
      <c r="N156" s="27">
        <v>76.444175082670384</v>
      </c>
      <c r="O156" s="27">
        <v>72.552987682989908</v>
      </c>
      <c r="P156" s="27">
        <v>71.957580152346878</v>
      </c>
      <c r="Q156" s="27">
        <v>77.599109904596958</v>
      </c>
      <c r="R156" s="27">
        <v>76.870436587638565</v>
      </c>
      <c r="S156" s="27">
        <v>79.96303201434408</v>
      </c>
      <c r="T156" s="27">
        <v>80.545090387280965</v>
      </c>
      <c r="U156" s="27">
        <v>76.730949463678172</v>
      </c>
    </row>
    <row r="157" spans="1:21" x14ac:dyDescent="0.35">
      <c r="A157" s="28"/>
      <c r="B157" s="29"/>
      <c r="C157" s="29" t="s">
        <v>68</v>
      </c>
      <c r="D157" s="30">
        <v>1511.9499850000002</v>
      </c>
      <c r="E157" s="30">
        <v>1426.8749800000001</v>
      </c>
      <c r="F157" s="30">
        <v>1402.916655</v>
      </c>
      <c r="G157" s="30">
        <v>1553.5832890000001</v>
      </c>
      <c r="H157" s="30">
        <v>1571.3249420000004</v>
      </c>
      <c r="I157" s="30">
        <v>1540.4166039999996</v>
      </c>
      <c r="J157" s="30">
        <v>1502.3999450000001</v>
      </c>
      <c r="K157" s="30">
        <v>1340.3582780000002</v>
      </c>
      <c r="L157" s="30">
        <v>1262.2415980000003</v>
      </c>
      <c r="M157" s="30">
        <v>61.377140505310422</v>
      </c>
      <c r="N157" s="30">
        <v>64.141335400160287</v>
      </c>
      <c r="O157" s="30">
        <v>63.744580274444729</v>
      </c>
      <c r="P157" s="30">
        <v>59.802608582842453</v>
      </c>
      <c r="Q157" s="30">
        <v>59.942513574768931</v>
      </c>
      <c r="R157" s="30">
        <v>59.274549341025548</v>
      </c>
      <c r="S157" s="30">
        <v>60.13933482458561</v>
      </c>
      <c r="T157" s="30">
        <v>57.086104953284689</v>
      </c>
      <c r="U157" s="30">
        <v>64.785537197599126</v>
      </c>
    </row>
    <row r="158" spans="1:21" s="18" customFormat="1" x14ac:dyDescent="0.35">
      <c r="A158" s="38" t="s">
        <v>95</v>
      </c>
      <c r="B158" s="39"/>
      <c r="C158" s="39"/>
      <c r="D158" s="40">
        <v>4027.0780220000033</v>
      </c>
      <c r="E158" s="40">
        <v>3952.7714190000006</v>
      </c>
      <c r="F158" s="40">
        <v>3849.4779450000019</v>
      </c>
      <c r="G158" s="40">
        <v>3814.7829600000005</v>
      </c>
      <c r="H158" s="40">
        <v>3382.6329549999987</v>
      </c>
      <c r="I158" s="40">
        <v>3278.5994639999999</v>
      </c>
      <c r="J158" s="40">
        <v>3520.7494109999975</v>
      </c>
      <c r="K158" s="40">
        <v>3694.0493459999966</v>
      </c>
      <c r="L158" s="40">
        <v>4083.4493829999997</v>
      </c>
      <c r="M158" s="40">
        <v>75.306007236238983</v>
      </c>
      <c r="N158" s="40">
        <v>75.76515350540005</v>
      </c>
      <c r="O158" s="40">
        <v>77.375556959822163</v>
      </c>
      <c r="P158" s="40">
        <v>79.622703707466002</v>
      </c>
      <c r="Q158" s="40">
        <v>82.130055796263306</v>
      </c>
      <c r="R158" s="40">
        <v>80.888197204651576</v>
      </c>
      <c r="S158" s="40">
        <v>78.147898230406341</v>
      </c>
      <c r="T158" s="40">
        <v>78.75752038359758</v>
      </c>
      <c r="U158" s="40">
        <v>78.385935511129404</v>
      </c>
    </row>
    <row r="159" spans="1:21" x14ac:dyDescent="0.35">
      <c r="A159" s="28"/>
      <c r="B159" s="29" t="s">
        <v>42</v>
      </c>
      <c r="C159" s="29"/>
      <c r="D159" s="30">
        <v>689.84817299999952</v>
      </c>
      <c r="E159" s="30">
        <v>694.32646700000043</v>
      </c>
      <c r="F159" s="30">
        <v>714.60808300000019</v>
      </c>
      <c r="G159" s="30">
        <v>741.12473200000011</v>
      </c>
      <c r="H159" s="30">
        <v>735.50811899999906</v>
      </c>
      <c r="I159" s="30">
        <v>700.99973799999952</v>
      </c>
      <c r="J159" s="30">
        <v>700.22469799999953</v>
      </c>
      <c r="K159" s="30">
        <v>640.37476599999957</v>
      </c>
      <c r="L159" s="30">
        <v>658.58306899999923</v>
      </c>
      <c r="M159" s="30">
        <v>91.707135679837521</v>
      </c>
      <c r="N159" s="30">
        <v>91.632927290412454</v>
      </c>
      <c r="O159" s="30">
        <v>90.661582958456364</v>
      </c>
      <c r="P159" s="30">
        <v>90.544812637117616</v>
      </c>
      <c r="Q159" s="30">
        <v>92.795259363219856</v>
      </c>
      <c r="R159" s="30">
        <v>93.859997038997491</v>
      </c>
      <c r="S159" s="30">
        <v>93.477136962666833</v>
      </c>
      <c r="T159" s="30">
        <v>94.468119625528828</v>
      </c>
      <c r="U159" s="30">
        <v>92.205528593089426</v>
      </c>
    </row>
    <row r="160" spans="1:21" x14ac:dyDescent="0.35">
      <c r="A160" s="25"/>
      <c r="B160" s="26" t="s">
        <v>43</v>
      </c>
      <c r="C160" s="26"/>
      <c r="D160" s="27">
        <v>2144.1498900000038</v>
      </c>
      <c r="E160" s="27">
        <v>2257.8000000000002</v>
      </c>
      <c r="F160" s="27">
        <v>2296.499932000002</v>
      </c>
      <c r="G160" s="27">
        <v>2334.824955</v>
      </c>
      <c r="H160" s="27">
        <v>2161.3999339999991</v>
      </c>
      <c r="I160" s="27">
        <v>2048.1582519999997</v>
      </c>
      <c r="J160" s="27">
        <v>2063.8082149999977</v>
      </c>
      <c r="K160" s="27">
        <v>2181.3665289999967</v>
      </c>
      <c r="L160" s="27">
        <v>2532.6748829999997</v>
      </c>
      <c r="M160" s="27">
        <v>80.91163191304264</v>
      </c>
      <c r="N160" s="27">
        <v>79.218708477028116</v>
      </c>
      <c r="O160" s="27">
        <v>81.386532636780288</v>
      </c>
      <c r="P160" s="27">
        <v>83.320307552938232</v>
      </c>
      <c r="Q160" s="27">
        <v>83.452471626763284</v>
      </c>
      <c r="R160" s="27">
        <v>82.848009018446675</v>
      </c>
      <c r="S160" s="27">
        <v>82.526644398616327</v>
      </c>
      <c r="T160" s="27">
        <v>84.905492743800735</v>
      </c>
      <c r="U160" s="27">
        <v>84.419639265442228</v>
      </c>
    </row>
    <row r="161" spans="1:21" x14ac:dyDescent="0.35">
      <c r="A161" s="28"/>
      <c r="B161" s="29" t="s">
        <v>44</v>
      </c>
      <c r="C161" s="29"/>
      <c r="D161" s="30">
        <v>1193.0799590000001</v>
      </c>
      <c r="E161" s="30">
        <v>1000.6449519999999</v>
      </c>
      <c r="F161" s="30">
        <v>838.36992999999995</v>
      </c>
      <c r="G161" s="30">
        <v>738.83327300000053</v>
      </c>
      <c r="H161" s="30">
        <v>485.72490200000021</v>
      </c>
      <c r="I161" s="30">
        <v>529.44147400000043</v>
      </c>
      <c r="J161" s="30">
        <v>756.71649800000023</v>
      </c>
      <c r="K161" s="30">
        <v>872.30805100000032</v>
      </c>
      <c r="L161" s="30">
        <v>892.19143100000065</v>
      </c>
      <c r="M161" s="30">
        <v>55.748568650427721</v>
      </c>
      <c r="N161" s="30">
        <v>56.962428634166493</v>
      </c>
      <c r="O161" s="30">
        <v>55.06379902384738</v>
      </c>
      <c r="P161" s="30">
        <v>56.981732602371515</v>
      </c>
      <c r="Q161" s="30">
        <v>60.095745306974237</v>
      </c>
      <c r="R161" s="30">
        <v>56.13147966790568</v>
      </c>
      <c r="S161" s="30">
        <v>52.020803172385733</v>
      </c>
      <c r="T161" s="30">
        <v>51.849993376219537</v>
      </c>
      <c r="U161" s="30">
        <v>51.056867861454478</v>
      </c>
    </row>
    <row r="162" spans="1:21" x14ac:dyDescent="0.35">
      <c r="A162" s="25"/>
      <c r="B162" s="26"/>
      <c r="C162" s="26" t="s">
        <v>67</v>
      </c>
      <c r="D162" s="27">
        <v>536.43829700000003</v>
      </c>
      <c r="E162" s="27">
        <v>451.84495199999986</v>
      </c>
      <c r="F162" s="27">
        <v>369.59164600000008</v>
      </c>
      <c r="G162" s="27">
        <v>352.65830700000015</v>
      </c>
      <c r="H162" s="27">
        <v>283.70830600000011</v>
      </c>
      <c r="I162" s="27">
        <v>253.81665800000019</v>
      </c>
      <c r="J162" s="27">
        <v>296.9249890000001</v>
      </c>
      <c r="K162" s="27">
        <v>310.38329800000008</v>
      </c>
      <c r="L162" s="27">
        <v>226.8499919999999</v>
      </c>
      <c r="M162" s="27">
        <v>67.848747693973849</v>
      </c>
      <c r="N162" s="27">
        <v>66.038508418567062</v>
      </c>
      <c r="O162" s="27">
        <v>66.94776140381704</v>
      </c>
      <c r="P162" s="27">
        <v>68.118344366443679</v>
      </c>
      <c r="Q162" s="27">
        <v>71.064774066198851</v>
      </c>
      <c r="R162" s="27">
        <v>72.043472155724302</v>
      </c>
      <c r="S162" s="27">
        <v>68.754738591328234</v>
      </c>
      <c r="T162" s="27">
        <v>69.854488969909056</v>
      </c>
      <c r="U162" s="27">
        <v>63.962973381762367</v>
      </c>
    </row>
    <row r="163" spans="1:21" x14ac:dyDescent="0.35">
      <c r="A163" s="28"/>
      <c r="B163" s="29"/>
      <c r="C163" s="29" t="s">
        <v>68</v>
      </c>
      <c r="D163" s="30">
        <v>656.641662</v>
      </c>
      <c r="E163" s="30">
        <v>548.80000000000007</v>
      </c>
      <c r="F163" s="30">
        <v>468.77828399999999</v>
      </c>
      <c r="G163" s="30">
        <v>386.17496599999998</v>
      </c>
      <c r="H163" s="30">
        <v>202.01659599999985</v>
      </c>
      <c r="I163" s="30">
        <v>275.6248159999999</v>
      </c>
      <c r="J163" s="30">
        <v>459.79150899999991</v>
      </c>
      <c r="K163" s="30">
        <v>561.92475299999978</v>
      </c>
      <c r="L163" s="30">
        <v>665.34143900000061</v>
      </c>
      <c r="M163" s="30">
        <v>45.86342152201577</v>
      </c>
      <c r="N163" s="30">
        <v>49.489795918185131</v>
      </c>
      <c r="O163" s="30">
        <v>45.694309508383718</v>
      </c>
      <c r="P163" s="30">
        <v>46.811682764304322</v>
      </c>
      <c r="Q163" s="30">
        <v>44.691047725866071</v>
      </c>
      <c r="R163" s="30">
        <v>41.478485739451735</v>
      </c>
      <c r="S163" s="30">
        <v>41.214332211226228</v>
      </c>
      <c r="T163" s="30">
        <v>41.905076923685577</v>
      </c>
      <c r="U163" s="30">
        <v>46.656495718042848</v>
      </c>
    </row>
    <row r="164" spans="1:21" s="18" customFormat="1" x14ac:dyDescent="0.35">
      <c r="A164" s="38" t="s">
        <v>96</v>
      </c>
      <c r="B164" s="39"/>
      <c r="C164" s="39"/>
      <c r="D164" s="40">
        <v>4928.4866100000017</v>
      </c>
      <c r="E164" s="40">
        <v>5108.8631940000014</v>
      </c>
      <c r="F164" s="40">
        <v>5017.1048410000021</v>
      </c>
      <c r="G164" s="40">
        <v>4504.0448180000012</v>
      </c>
      <c r="H164" s="40">
        <v>4536.3313229999994</v>
      </c>
      <c r="I164" s="40">
        <v>4915.1911719999989</v>
      </c>
      <c r="J164" s="40">
        <v>5068.9324960000013</v>
      </c>
      <c r="K164" s="40">
        <v>5224.0255189999998</v>
      </c>
      <c r="L164" s="40">
        <v>5201.0144330000021</v>
      </c>
      <c r="M164" s="40">
        <v>78.725789619142063</v>
      </c>
      <c r="N164" s="40">
        <v>78.462008365580417</v>
      </c>
      <c r="O164" s="40">
        <v>78.612668560649411</v>
      </c>
      <c r="P164" s="40">
        <v>81.030943240400916</v>
      </c>
      <c r="Q164" s="40">
        <v>78.847635794569783</v>
      </c>
      <c r="R164" s="40">
        <v>75.439181717216613</v>
      </c>
      <c r="S164" s="40">
        <v>78.176881156958487</v>
      </c>
      <c r="T164" s="40">
        <v>80.11605835572405</v>
      </c>
      <c r="U164" s="40">
        <v>81.987947830356745</v>
      </c>
    </row>
    <row r="165" spans="1:21" x14ac:dyDescent="0.35">
      <c r="A165" s="28"/>
      <c r="B165" s="29" t="s">
        <v>42</v>
      </c>
      <c r="C165" s="29"/>
      <c r="D165" s="30">
        <v>1631.5750000000007</v>
      </c>
      <c r="E165" s="30">
        <v>1675.5666100000003</v>
      </c>
      <c r="F165" s="30">
        <v>1720.9582360000009</v>
      </c>
      <c r="G165" s="30">
        <v>1702.7082370000014</v>
      </c>
      <c r="H165" s="30">
        <v>1768.8498720000014</v>
      </c>
      <c r="I165" s="30">
        <v>1798.3832499999996</v>
      </c>
      <c r="J165" s="30">
        <v>1906.5082130000017</v>
      </c>
      <c r="K165" s="30">
        <v>1932.7844370000037</v>
      </c>
      <c r="L165" s="30">
        <v>1957.9239180000034</v>
      </c>
      <c r="M165" s="30">
        <v>90.511826507052945</v>
      </c>
      <c r="N165" s="30">
        <v>89.67354631149405</v>
      </c>
      <c r="O165" s="30">
        <v>89.4787354191551</v>
      </c>
      <c r="P165" s="30">
        <v>90.742205060346365</v>
      </c>
      <c r="Q165" s="30">
        <v>90.044856748070529</v>
      </c>
      <c r="R165" s="30">
        <v>90.781539474298938</v>
      </c>
      <c r="S165" s="30">
        <v>92.27829816491014</v>
      </c>
      <c r="T165" s="30">
        <v>91.668267090559496</v>
      </c>
      <c r="U165" s="30">
        <v>90.863251476092714</v>
      </c>
    </row>
    <row r="166" spans="1:21" x14ac:dyDescent="0.35">
      <c r="A166" s="25"/>
      <c r="B166" s="26" t="s">
        <v>43</v>
      </c>
      <c r="C166" s="26"/>
      <c r="D166" s="27">
        <v>1887.8982820000001</v>
      </c>
      <c r="E166" s="27">
        <v>1885.2632610000001</v>
      </c>
      <c r="F166" s="27">
        <v>1847.7499620000003</v>
      </c>
      <c r="G166" s="27">
        <v>1651.6249609999998</v>
      </c>
      <c r="H166" s="27">
        <v>1514.6915419999982</v>
      </c>
      <c r="I166" s="27">
        <v>1492.974898999998</v>
      </c>
      <c r="J166" s="27">
        <v>1773.5747839999988</v>
      </c>
      <c r="K166" s="27">
        <v>2049.6746049999956</v>
      </c>
      <c r="L166" s="27">
        <v>2193.3409529999981</v>
      </c>
      <c r="M166" s="27">
        <v>84.00426098792326</v>
      </c>
      <c r="N166" s="27">
        <v>86.371314837017849</v>
      </c>
      <c r="O166" s="27">
        <v>85.760611514239542</v>
      </c>
      <c r="P166" s="27">
        <v>85.949193482308985</v>
      </c>
      <c r="Q166" s="27">
        <v>84.000050926822311</v>
      </c>
      <c r="R166" s="27">
        <v>84.50220211399818</v>
      </c>
      <c r="S166" s="27">
        <v>84.722393075962358</v>
      </c>
      <c r="T166" s="27">
        <v>84.405674073396639</v>
      </c>
      <c r="U166" s="27">
        <v>85.176603791094109</v>
      </c>
    </row>
    <row r="167" spans="1:21" x14ac:dyDescent="0.35">
      <c r="A167" s="28"/>
      <c r="B167" s="29" t="s">
        <v>44</v>
      </c>
      <c r="C167" s="29"/>
      <c r="D167" s="30">
        <v>1409.0133280000005</v>
      </c>
      <c r="E167" s="30">
        <v>1548.0333230000003</v>
      </c>
      <c r="F167" s="30">
        <v>1448.3966430000003</v>
      </c>
      <c r="G167" s="30">
        <v>1149.7116199999998</v>
      </c>
      <c r="H167" s="30">
        <v>1252.7899089999999</v>
      </c>
      <c r="I167" s="30">
        <v>1623.8330230000008</v>
      </c>
      <c r="J167" s="30">
        <v>1388.8494990000006</v>
      </c>
      <c r="K167" s="30">
        <v>1241.5664770000005</v>
      </c>
      <c r="L167" s="30">
        <v>1049.7495620000004</v>
      </c>
      <c r="M167" s="30">
        <v>58.005602248351394</v>
      </c>
      <c r="N167" s="30">
        <v>56.694516000358689</v>
      </c>
      <c r="O167" s="30">
        <v>56.583027213333551</v>
      </c>
      <c r="P167" s="30">
        <v>59.583347228050975</v>
      </c>
      <c r="Q167" s="30">
        <v>56.808407769425138</v>
      </c>
      <c r="R167" s="30">
        <v>50.114963903619227</v>
      </c>
      <c r="S167" s="30">
        <v>50.460831105293082</v>
      </c>
      <c r="T167" s="30">
        <v>55.050750751266364</v>
      </c>
      <c r="U167" s="30">
        <v>58.771954346368119</v>
      </c>
    </row>
    <row r="168" spans="1:21" x14ac:dyDescent="0.35">
      <c r="A168" s="25"/>
      <c r="B168" s="26"/>
      <c r="C168" s="26" t="s">
        <v>67</v>
      </c>
      <c r="D168" s="27">
        <v>784.88832799999977</v>
      </c>
      <c r="E168" s="27">
        <v>916.1083229999997</v>
      </c>
      <c r="F168" s="27">
        <v>852.27164299999936</v>
      </c>
      <c r="G168" s="27">
        <v>764.19998300000009</v>
      </c>
      <c r="H168" s="27">
        <v>672.78990899999997</v>
      </c>
      <c r="I168" s="27">
        <v>650.64159700000005</v>
      </c>
      <c r="J168" s="27">
        <v>514.05826400000001</v>
      </c>
      <c r="K168" s="27">
        <v>463.93324400000023</v>
      </c>
      <c r="L168" s="27">
        <v>377.53324499999997</v>
      </c>
      <c r="M168" s="27">
        <v>69.062690915640673</v>
      </c>
      <c r="N168" s="27">
        <v>67.948660404518535</v>
      </c>
      <c r="O168" s="27">
        <v>66.642093671770851</v>
      </c>
      <c r="P168" s="27">
        <v>69.807207345371012</v>
      </c>
      <c r="Q168" s="27">
        <v>69.630206061700861</v>
      </c>
      <c r="R168" s="27">
        <v>67.435999894362695</v>
      </c>
      <c r="S168" s="27">
        <v>67.022234143565868</v>
      </c>
      <c r="T168" s="27">
        <v>72.061373266357236</v>
      </c>
      <c r="U168" s="27">
        <v>73.476972868701907</v>
      </c>
    </row>
    <row r="169" spans="1:21" x14ac:dyDescent="0.35">
      <c r="A169" s="28"/>
      <c r="B169" s="29"/>
      <c r="C169" s="29" t="s">
        <v>68</v>
      </c>
      <c r="D169" s="30">
        <v>624.125</v>
      </c>
      <c r="E169" s="30">
        <v>631.92499999999973</v>
      </c>
      <c r="F169" s="30">
        <v>596.125</v>
      </c>
      <c r="G169" s="30">
        <v>385.51163700000001</v>
      </c>
      <c r="H169" s="30">
        <v>580</v>
      </c>
      <c r="I169" s="30">
        <v>973.19142599999975</v>
      </c>
      <c r="J169" s="30">
        <v>874.7912349999998</v>
      </c>
      <c r="K169" s="30">
        <v>777.63323300000025</v>
      </c>
      <c r="L169" s="30">
        <v>672.21631699999966</v>
      </c>
      <c r="M169" s="30">
        <v>44.100407236749042</v>
      </c>
      <c r="N169" s="30">
        <v>40.379264416872282</v>
      </c>
      <c r="O169" s="30">
        <v>42.201719437987002</v>
      </c>
      <c r="P169" s="30">
        <v>39.316582290290228</v>
      </c>
      <c r="Q169" s="30">
        <v>41.935344827568962</v>
      </c>
      <c r="R169" s="30">
        <v>38.534727767515307</v>
      </c>
      <c r="S169" s="30">
        <v>40.728765036685608</v>
      </c>
      <c r="T169" s="30">
        <v>44.902273357315487</v>
      </c>
      <c r="U169" s="30">
        <v>50.513253657134939</v>
      </c>
    </row>
    <row r="170" spans="1:21" s="18" customFormat="1" x14ac:dyDescent="0.35">
      <c r="A170" s="38" t="s">
        <v>97</v>
      </c>
      <c r="B170" s="39"/>
      <c r="C170" s="39"/>
      <c r="D170" s="40">
        <v>7539.0744400000003</v>
      </c>
      <c r="E170" s="40">
        <v>7085.524496</v>
      </c>
      <c r="F170" s="40">
        <v>6914.6328800000028</v>
      </c>
      <c r="G170" s="40">
        <v>6949.7727790000035</v>
      </c>
      <c r="H170" s="40">
        <v>7603.7760550000057</v>
      </c>
      <c r="I170" s="40">
        <v>7409.6855180000066</v>
      </c>
      <c r="J170" s="40">
        <v>7473.0431680000029</v>
      </c>
      <c r="K170" s="40">
        <v>7813.9475700000066</v>
      </c>
      <c r="L170" s="40">
        <v>8668.3056400000041</v>
      </c>
      <c r="M170" s="40">
        <v>81.489114464614403</v>
      </c>
      <c r="N170" s="40">
        <v>82.477662779699457</v>
      </c>
      <c r="O170" s="40">
        <v>83.447187533851263</v>
      </c>
      <c r="P170" s="40">
        <v>82.977940670834897</v>
      </c>
      <c r="Q170" s="40">
        <v>80.665623092348824</v>
      </c>
      <c r="R170" s="40">
        <v>81.572400321512191</v>
      </c>
      <c r="S170" s="40">
        <v>83.230818558666854</v>
      </c>
      <c r="T170" s="40">
        <v>83.084658662898264</v>
      </c>
      <c r="U170" s="40">
        <v>81.313661047005795</v>
      </c>
    </row>
    <row r="171" spans="1:21" x14ac:dyDescent="0.35">
      <c r="A171" s="28"/>
      <c r="B171" s="29" t="s">
        <v>42</v>
      </c>
      <c r="C171" s="29"/>
      <c r="D171" s="30">
        <v>3257.8249029999993</v>
      </c>
      <c r="E171" s="30">
        <v>3229.4665769999997</v>
      </c>
      <c r="F171" s="30">
        <v>3367.6749010000026</v>
      </c>
      <c r="G171" s="30">
        <v>3629.948133000004</v>
      </c>
      <c r="H171" s="30">
        <v>3753.2263520000051</v>
      </c>
      <c r="I171" s="30">
        <v>3924.0191610000047</v>
      </c>
      <c r="J171" s="30">
        <v>4046.8268750000034</v>
      </c>
      <c r="K171" s="30">
        <v>4066.9067380000047</v>
      </c>
      <c r="L171" s="30">
        <v>4362.6899279999998</v>
      </c>
      <c r="M171" s="30">
        <v>89.728835046835556</v>
      </c>
      <c r="N171" s="30">
        <v>90.195235979170533</v>
      </c>
      <c r="O171" s="30">
        <v>90.409558211497384</v>
      </c>
      <c r="P171" s="30">
        <v>89.546137141042578</v>
      </c>
      <c r="Q171" s="30">
        <v>89.283406302898968</v>
      </c>
      <c r="R171" s="30">
        <v>89.336337468120419</v>
      </c>
      <c r="S171" s="30">
        <v>90.589288345718771</v>
      </c>
      <c r="T171" s="30">
        <v>92.027149241988269</v>
      </c>
      <c r="U171" s="30">
        <v>90.940835404776976</v>
      </c>
    </row>
    <row r="172" spans="1:21" x14ac:dyDescent="0.35">
      <c r="A172" s="25"/>
      <c r="B172" s="26" t="s">
        <v>43</v>
      </c>
      <c r="C172" s="26"/>
      <c r="D172" s="27">
        <v>2335.832984000001</v>
      </c>
      <c r="E172" s="27">
        <v>2218.841379</v>
      </c>
      <c r="F172" s="27">
        <v>2197.7747859999999</v>
      </c>
      <c r="G172" s="27">
        <v>2059.566413999999</v>
      </c>
      <c r="H172" s="27">
        <v>2177.6331160000004</v>
      </c>
      <c r="I172" s="27">
        <v>2113.6580790000012</v>
      </c>
      <c r="J172" s="27">
        <v>2064.18307</v>
      </c>
      <c r="K172" s="27">
        <v>2096.2497089999997</v>
      </c>
      <c r="L172" s="27">
        <v>2327.3663750000005</v>
      </c>
      <c r="M172" s="27">
        <v>83.978963682926505</v>
      </c>
      <c r="N172" s="27">
        <v>85.056778634835013</v>
      </c>
      <c r="O172" s="27">
        <v>86.231538011422032</v>
      </c>
      <c r="P172" s="27">
        <v>86.027411139445277</v>
      </c>
      <c r="Q172" s="27">
        <v>85.609003017907298</v>
      </c>
      <c r="R172" s="27">
        <v>84.999556827293162</v>
      </c>
      <c r="S172" s="27">
        <v>86.052202724178926</v>
      </c>
      <c r="T172" s="27">
        <v>87.637062453662523</v>
      </c>
      <c r="U172" s="27">
        <v>87.171850342079367</v>
      </c>
    </row>
    <row r="173" spans="1:21" x14ac:dyDescent="0.35">
      <c r="A173" s="28"/>
      <c r="B173" s="29" t="s">
        <v>44</v>
      </c>
      <c r="C173" s="29"/>
      <c r="D173" s="30">
        <v>1945.4165529999998</v>
      </c>
      <c r="E173" s="30">
        <v>1637.2165400000001</v>
      </c>
      <c r="F173" s="30">
        <v>1349.1831930000001</v>
      </c>
      <c r="G173" s="30">
        <v>1260.2582320000004</v>
      </c>
      <c r="H173" s="30">
        <v>1672.9165870000002</v>
      </c>
      <c r="I173" s="30">
        <v>1372.0082780000005</v>
      </c>
      <c r="J173" s="30">
        <v>1362.0332229999997</v>
      </c>
      <c r="K173" s="30">
        <v>1650.791123000002</v>
      </c>
      <c r="L173" s="30">
        <v>1978.2493370000038</v>
      </c>
      <c r="M173" s="30">
        <v>64.701224598314028</v>
      </c>
      <c r="N173" s="30">
        <v>63.75912864868436</v>
      </c>
      <c r="O173" s="30">
        <v>61.532909020036918</v>
      </c>
      <c r="P173" s="30">
        <v>59.075855600509129</v>
      </c>
      <c r="Q173" s="30">
        <v>54.896640222836666</v>
      </c>
      <c r="R173" s="30">
        <v>54.087380173163154</v>
      </c>
      <c r="S173" s="30">
        <v>57.091730230765378</v>
      </c>
      <c r="T173" s="30">
        <v>55.27299329071743</v>
      </c>
      <c r="U173" s="30">
        <v>53.190548176988806</v>
      </c>
    </row>
    <row r="174" spans="1:21" x14ac:dyDescent="0.35">
      <c r="A174" s="25"/>
      <c r="B174" s="26"/>
      <c r="C174" s="26" t="s">
        <v>67</v>
      </c>
      <c r="D174" s="27">
        <v>1453.0998870000001</v>
      </c>
      <c r="E174" s="27">
        <v>1248.4915400000007</v>
      </c>
      <c r="F174" s="27">
        <v>975.80819299999996</v>
      </c>
      <c r="G174" s="27">
        <v>791.23323599999981</v>
      </c>
      <c r="H174" s="27">
        <v>846.29994099999999</v>
      </c>
      <c r="I174" s="27">
        <v>719.65828800000008</v>
      </c>
      <c r="J174" s="27">
        <v>656.84163300000012</v>
      </c>
      <c r="K174" s="27">
        <v>721.14992600000051</v>
      </c>
      <c r="L174" s="27">
        <v>791.62492699999996</v>
      </c>
      <c r="M174" s="27">
        <v>68.865993013738262</v>
      </c>
      <c r="N174" s="27">
        <v>67.680341136360354</v>
      </c>
      <c r="O174" s="27">
        <v>66.81299371540014</v>
      </c>
      <c r="P174" s="27">
        <v>66.540640952655863</v>
      </c>
      <c r="Q174" s="27">
        <v>63.514715523096079</v>
      </c>
      <c r="R174" s="27">
        <v>63.083180017801688</v>
      </c>
      <c r="S174" s="27">
        <v>67.436346562814478</v>
      </c>
      <c r="T174" s="27">
        <v>68.745529252394206</v>
      </c>
      <c r="U174" s="27">
        <v>64.408659026297912</v>
      </c>
    </row>
    <row r="175" spans="1:21" x14ac:dyDescent="0.35">
      <c r="A175" s="28"/>
      <c r="B175" s="29"/>
      <c r="C175" s="29" t="s">
        <v>68</v>
      </c>
      <c r="D175" s="30">
        <v>492.31666600000005</v>
      </c>
      <c r="E175" s="30">
        <v>388.72500000000002</v>
      </c>
      <c r="F175" s="30">
        <v>373.375</v>
      </c>
      <c r="G175" s="30">
        <v>469.02499599999999</v>
      </c>
      <c r="H175" s="30">
        <v>826.61664600000017</v>
      </c>
      <c r="I175" s="30">
        <v>652.34998999999993</v>
      </c>
      <c r="J175" s="30">
        <v>705.19159000000002</v>
      </c>
      <c r="K175" s="30">
        <v>929.64119700000072</v>
      </c>
      <c r="L175" s="30">
        <v>1186.6244100000001</v>
      </c>
      <c r="M175" s="30">
        <v>52.408680120784311</v>
      </c>
      <c r="N175" s="30">
        <v>51.165133877558688</v>
      </c>
      <c r="O175" s="30">
        <v>47.733511884531644</v>
      </c>
      <c r="P175" s="30">
        <v>46.482952619653126</v>
      </c>
      <c r="Q175" s="30">
        <v>46.073352362089985</v>
      </c>
      <c r="R175" s="30">
        <v>44.16340988938471</v>
      </c>
      <c r="S175" s="30">
        <v>47.456370449600811</v>
      </c>
      <c r="T175" s="30">
        <v>44.82195224052662</v>
      </c>
      <c r="U175" s="30">
        <v>45.706683773624711</v>
      </c>
    </row>
    <row r="176" spans="1:21" s="18" customFormat="1" x14ac:dyDescent="0.35">
      <c r="A176" s="38" t="s">
        <v>98</v>
      </c>
      <c r="B176" s="39"/>
      <c r="C176" s="39"/>
      <c r="D176" s="40">
        <v>7440.3902849999968</v>
      </c>
      <c r="E176" s="40">
        <v>6859.2427229999939</v>
      </c>
      <c r="F176" s="40">
        <v>6707.4146579999888</v>
      </c>
      <c r="G176" s="40">
        <v>6967.5664519999882</v>
      </c>
      <c r="H176" s="40">
        <v>7290.3815059999906</v>
      </c>
      <c r="I176" s="40">
        <v>7575.003105999991</v>
      </c>
      <c r="J176" s="40">
        <v>7353.3830259999895</v>
      </c>
      <c r="K176" s="40">
        <v>7269.886411999998</v>
      </c>
      <c r="L176" s="40">
        <v>7551.6379899999929</v>
      </c>
      <c r="M176" s="40">
        <v>83.041275569111434</v>
      </c>
      <c r="N176" s="40">
        <v>83.872086647405013</v>
      </c>
      <c r="O176" s="40">
        <v>83.741331343325115</v>
      </c>
      <c r="P176" s="40">
        <v>85.677331405721588</v>
      </c>
      <c r="Q176" s="40">
        <v>86.639041612042575</v>
      </c>
      <c r="R176" s="40">
        <v>87.050305340495285</v>
      </c>
      <c r="S176" s="40">
        <v>88.383582227996243</v>
      </c>
      <c r="T176" s="40">
        <v>89.435922812481323</v>
      </c>
      <c r="U176" s="40">
        <v>88.991487792287217</v>
      </c>
    </row>
    <row r="177" spans="1:21" x14ac:dyDescent="0.35">
      <c r="A177" s="28"/>
      <c r="B177" s="29" t="s">
        <v>42</v>
      </c>
      <c r="C177" s="29"/>
      <c r="D177" s="30">
        <v>3796.659040999999</v>
      </c>
      <c r="E177" s="30">
        <v>3589.6529109999965</v>
      </c>
      <c r="F177" s="30">
        <v>3628.2214269999936</v>
      </c>
      <c r="G177" s="30">
        <v>3760.5665809999914</v>
      </c>
      <c r="H177" s="30">
        <v>3962.1266379999906</v>
      </c>
      <c r="I177" s="30">
        <v>4118.5532549999934</v>
      </c>
      <c r="J177" s="30">
        <v>4027.7998859999916</v>
      </c>
      <c r="K177" s="30">
        <v>3938.3832040000007</v>
      </c>
      <c r="L177" s="30">
        <v>4069.5415220000009</v>
      </c>
      <c r="M177" s="30">
        <v>88.821381208416909</v>
      </c>
      <c r="N177" s="30">
        <v>89.196785298718368</v>
      </c>
      <c r="O177" s="30">
        <v>88.526662386876581</v>
      </c>
      <c r="P177" s="30">
        <v>89.691715171451406</v>
      </c>
      <c r="Q177" s="30">
        <v>90.39547850338036</v>
      </c>
      <c r="R177" s="30">
        <v>89.91689000256531</v>
      </c>
      <c r="S177" s="30">
        <v>91.798668536491107</v>
      </c>
      <c r="T177" s="30">
        <v>92.187998947753897</v>
      </c>
      <c r="U177" s="30">
        <v>91.937055966502029</v>
      </c>
    </row>
    <row r="178" spans="1:21" x14ac:dyDescent="0.35">
      <c r="A178" s="25"/>
      <c r="B178" s="26" t="s">
        <v>43</v>
      </c>
      <c r="C178" s="26"/>
      <c r="D178" s="27">
        <v>2222.5896569999982</v>
      </c>
      <c r="E178" s="27">
        <v>2081.8731889999976</v>
      </c>
      <c r="F178" s="27">
        <v>1946.0915939999968</v>
      </c>
      <c r="G178" s="27">
        <v>2168.5915679999971</v>
      </c>
      <c r="H178" s="27">
        <v>2433.8465639999995</v>
      </c>
      <c r="I178" s="27">
        <v>2556.6332019999968</v>
      </c>
      <c r="J178" s="27">
        <v>2447.3331849999981</v>
      </c>
      <c r="K178" s="27">
        <v>2509.0615489999968</v>
      </c>
      <c r="L178" s="27">
        <v>2675.1965359999917</v>
      </c>
      <c r="M178" s="27">
        <v>87.959631257458</v>
      </c>
      <c r="N178" s="27">
        <v>88.453274182500181</v>
      </c>
      <c r="O178" s="27">
        <v>87.888549127851107</v>
      </c>
      <c r="P178" s="27">
        <v>87.587570416349109</v>
      </c>
      <c r="Q178" s="27">
        <v>86.778957141542307</v>
      </c>
      <c r="R178" s="27">
        <v>88.258847543407953</v>
      </c>
      <c r="S178" s="27">
        <v>90.349365323436786</v>
      </c>
      <c r="T178" s="27">
        <v>91.673319090722799</v>
      </c>
      <c r="U178" s="27">
        <v>91.352976642111074</v>
      </c>
    </row>
    <row r="179" spans="1:21" x14ac:dyDescent="0.35">
      <c r="A179" s="28"/>
      <c r="B179" s="29" t="s">
        <v>44</v>
      </c>
      <c r="C179" s="29"/>
      <c r="D179" s="30">
        <v>1421.1415869999994</v>
      </c>
      <c r="E179" s="30">
        <v>1187.7166229999996</v>
      </c>
      <c r="F179" s="30">
        <v>1133.1016369999991</v>
      </c>
      <c r="G179" s="30">
        <v>1038.4083030000002</v>
      </c>
      <c r="H179" s="30">
        <v>894.40830400000016</v>
      </c>
      <c r="I179" s="30">
        <v>899.81664899999998</v>
      </c>
      <c r="J179" s="30">
        <v>878.24995500000057</v>
      </c>
      <c r="K179" s="30">
        <v>822.4416590000003</v>
      </c>
      <c r="L179" s="30">
        <v>806.89993200000026</v>
      </c>
      <c r="M179" s="30">
        <v>59.907354841921865</v>
      </c>
      <c r="N179" s="30">
        <v>59.749100606668037</v>
      </c>
      <c r="O179" s="30">
        <v>61.295766474323834</v>
      </c>
      <c r="P179" s="30">
        <v>67.150047303271606</v>
      </c>
      <c r="Q179" s="30">
        <v>69.617719768569998</v>
      </c>
      <c r="R179" s="30">
        <v>70.495843129509581</v>
      </c>
      <c r="S179" s="30">
        <v>67.243574941551785</v>
      </c>
      <c r="T179" s="30">
        <v>69.431469950861242</v>
      </c>
      <c r="U179" s="30">
        <v>66.306445873482872</v>
      </c>
    </row>
    <row r="180" spans="1:21" x14ac:dyDescent="0.35">
      <c r="A180" s="25"/>
      <c r="B180" s="26"/>
      <c r="C180" s="26" t="s">
        <v>67</v>
      </c>
      <c r="D180" s="27">
        <v>924.39158699999996</v>
      </c>
      <c r="E180" s="27">
        <v>784.84162300000048</v>
      </c>
      <c r="F180" s="27">
        <v>783.1433070000005</v>
      </c>
      <c r="G180" s="27">
        <v>789.23330300000021</v>
      </c>
      <c r="H180" s="27">
        <v>708.57497200000057</v>
      </c>
      <c r="I180" s="27">
        <v>681.49164900000028</v>
      </c>
      <c r="J180" s="27">
        <v>580.69162900000083</v>
      </c>
      <c r="K180" s="27">
        <v>499.449996</v>
      </c>
      <c r="L180" s="27">
        <v>396.32499999999993</v>
      </c>
      <c r="M180" s="27">
        <v>71.802362692767531</v>
      </c>
      <c r="N180" s="27">
        <v>69.867599262056459</v>
      </c>
      <c r="O180" s="27">
        <v>68.394463935072608</v>
      </c>
      <c r="P180" s="27">
        <v>71.066860863642489</v>
      </c>
      <c r="Q180" s="27">
        <v>72.799871156873152</v>
      </c>
      <c r="R180" s="27">
        <v>75.773733606794394</v>
      </c>
      <c r="S180" s="27">
        <v>74.569124995152919</v>
      </c>
      <c r="T180" s="27">
        <v>76.961324739451953</v>
      </c>
      <c r="U180" s="27">
        <v>73.239555078851978</v>
      </c>
    </row>
    <row r="181" spans="1:21" x14ac:dyDescent="0.35">
      <c r="A181" s="28"/>
      <c r="B181" s="29"/>
      <c r="C181" s="29" t="s">
        <v>68</v>
      </c>
      <c r="D181" s="30">
        <v>496.75</v>
      </c>
      <c r="E181" s="30">
        <v>402.875</v>
      </c>
      <c r="F181" s="30">
        <v>349.95833000000005</v>
      </c>
      <c r="G181" s="30">
        <v>249.17500000000004</v>
      </c>
      <c r="H181" s="30">
        <v>185.83333200000007</v>
      </c>
      <c r="I181" s="30">
        <v>218.32500000000002</v>
      </c>
      <c r="J181" s="30">
        <v>297.55832599999997</v>
      </c>
      <c r="K181" s="30">
        <v>322.99166300000002</v>
      </c>
      <c r="L181" s="30">
        <v>410.57493200000005</v>
      </c>
      <c r="M181" s="30">
        <v>37.772185874391532</v>
      </c>
      <c r="N181" s="30">
        <v>40.037232391915609</v>
      </c>
      <c r="O181" s="30">
        <v>45.41016830952703</v>
      </c>
      <c r="P181" s="30">
        <v>54.743988495258343</v>
      </c>
      <c r="Q181" s="30">
        <v>57.484305345012046</v>
      </c>
      <c r="R181" s="30">
        <v>54.021145845157456</v>
      </c>
      <c r="S181" s="30">
        <v>52.947602615283571</v>
      </c>
      <c r="T181" s="30">
        <v>57.787869279836492</v>
      </c>
      <c r="U181" s="30">
        <v>59.613965910244637</v>
      </c>
    </row>
    <row r="182" spans="1:21" s="18" customFormat="1" x14ac:dyDescent="0.35">
      <c r="A182" s="38" t="s">
        <v>99</v>
      </c>
      <c r="B182" s="39"/>
      <c r="C182" s="39"/>
      <c r="D182" s="40">
        <v>6414.0499740000005</v>
      </c>
      <c r="E182" s="40">
        <v>6719.0748859999985</v>
      </c>
      <c r="F182" s="40">
        <v>6775.7247490000009</v>
      </c>
      <c r="G182" s="40">
        <v>6772.4413349999995</v>
      </c>
      <c r="H182" s="40">
        <v>6550.783069000001</v>
      </c>
      <c r="I182" s="40">
        <v>6523.374326000001</v>
      </c>
      <c r="J182" s="40">
        <v>6646.4236799999999</v>
      </c>
      <c r="K182" s="40">
        <v>7021.2402439999987</v>
      </c>
      <c r="L182" s="40">
        <v>7735.5644299999976</v>
      </c>
      <c r="M182" s="40">
        <v>78.991770990299827</v>
      </c>
      <c r="N182" s="40">
        <v>76.962405604956288</v>
      </c>
      <c r="O182" s="40">
        <v>78.35680850887131</v>
      </c>
      <c r="P182" s="40">
        <v>79.795670906238016</v>
      </c>
      <c r="Q182" s="40">
        <v>80.029745219389554</v>
      </c>
      <c r="R182" s="40">
        <v>74.920070847045565</v>
      </c>
      <c r="S182" s="40">
        <v>78.938492627841939</v>
      </c>
      <c r="T182" s="40">
        <v>79.634838561404734</v>
      </c>
      <c r="U182" s="40">
        <v>80.807290231263607</v>
      </c>
    </row>
    <row r="183" spans="1:21" x14ac:dyDescent="0.35">
      <c r="A183" s="28"/>
      <c r="B183" s="29" t="s">
        <v>42</v>
      </c>
      <c r="C183" s="29"/>
      <c r="D183" s="30">
        <v>1223.925</v>
      </c>
      <c r="E183" s="30">
        <v>1200.6582640000001</v>
      </c>
      <c r="F183" s="30">
        <v>1451.2497510000001</v>
      </c>
      <c r="G183" s="30">
        <v>1339.9163759999997</v>
      </c>
      <c r="H183" s="30">
        <v>1305.4497800000001</v>
      </c>
      <c r="I183" s="30">
        <v>1372.1577040000013</v>
      </c>
      <c r="J183" s="30">
        <v>1612.265382</v>
      </c>
      <c r="K183" s="30">
        <v>1819.5152799999987</v>
      </c>
      <c r="L183" s="30">
        <v>1955.9394619999982</v>
      </c>
      <c r="M183" s="30">
        <v>85.460029549715884</v>
      </c>
      <c r="N183" s="30">
        <v>84.191316572527271</v>
      </c>
      <c r="O183" s="30">
        <v>84.569064179619602</v>
      </c>
      <c r="P183" s="30">
        <v>91.374359021653717</v>
      </c>
      <c r="Q183" s="30">
        <v>91.357401737637829</v>
      </c>
      <c r="R183" s="30">
        <v>87.165029440410407</v>
      </c>
      <c r="S183" s="30">
        <v>91.955498344503297</v>
      </c>
      <c r="T183" s="30">
        <v>92.284651400105332</v>
      </c>
      <c r="U183" s="30">
        <v>92.27364658821385</v>
      </c>
    </row>
    <row r="184" spans="1:21" x14ac:dyDescent="0.35">
      <c r="A184" s="25"/>
      <c r="B184" s="26" t="s">
        <v>43</v>
      </c>
      <c r="C184" s="26"/>
      <c r="D184" s="27">
        <v>3302.8249999999998</v>
      </c>
      <c r="E184" s="27">
        <v>3311.9</v>
      </c>
      <c r="F184" s="27">
        <v>3444.3500000000004</v>
      </c>
      <c r="G184" s="27">
        <v>3590.6</v>
      </c>
      <c r="H184" s="27">
        <v>3572.4582920000007</v>
      </c>
      <c r="I184" s="27">
        <v>3473.124961</v>
      </c>
      <c r="J184" s="27">
        <v>3321.4999670000002</v>
      </c>
      <c r="K184" s="27">
        <v>3471.9999680000001</v>
      </c>
      <c r="L184" s="27">
        <v>3875.7999679999998</v>
      </c>
      <c r="M184" s="27">
        <v>85.930731015607449</v>
      </c>
      <c r="N184" s="27">
        <v>85.50192739312125</v>
      </c>
      <c r="O184" s="27">
        <v>84.938135400470358</v>
      </c>
      <c r="P184" s="27">
        <v>85.344371414223843</v>
      </c>
      <c r="Q184" s="27">
        <v>84.742766816277211</v>
      </c>
      <c r="R184" s="27">
        <v>79.737029267917023</v>
      </c>
      <c r="S184" s="27">
        <v>83.456270586750264</v>
      </c>
      <c r="T184" s="27">
        <v>83.678956224341178</v>
      </c>
      <c r="U184" s="27">
        <v>84.468153508822468</v>
      </c>
    </row>
    <row r="185" spans="1:21" x14ac:dyDescent="0.35">
      <c r="A185" s="28"/>
      <c r="B185" s="29" t="s">
        <v>44</v>
      </c>
      <c r="C185" s="29"/>
      <c r="D185" s="30">
        <v>1887.299974</v>
      </c>
      <c r="E185" s="30">
        <v>2206.5166219999992</v>
      </c>
      <c r="F185" s="30">
        <v>1880.124998</v>
      </c>
      <c r="G185" s="30">
        <v>1841.9249589999999</v>
      </c>
      <c r="H185" s="30">
        <v>1672.8749969999999</v>
      </c>
      <c r="I185" s="30">
        <v>1678.0916609999999</v>
      </c>
      <c r="J185" s="30">
        <v>1712.6583309999999</v>
      </c>
      <c r="K185" s="30">
        <v>1729.7249959999999</v>
      </c>
      <c r="L185" s="30">
        <v>1903.8249999999998</v>
      </c>
      <c r="M185" s="30">
        <v>62.653703683719243</v>
      </c>
      <c r="N185" s="30">
        <v>60.211344890237619</v>
      </c>
      <c r="O185" s="30">
        <v>61.504775900345244</v>
      </c>
      <c r="P185" s="30">
        <v>60.556212920036792</v>
      </c>
      <c r="Q185" s="30">
        <v>61.125308336447084</v>
      </c>
      <c r="R185" s="30">
        <v>54.937900876251355</v>
      </c>
      <c r="S185" s="30">
        <v>57.922819866841856</v>
      </c>
      <c r="T185" s="30">
        <v>58.210794721398017</v>
      </c>
      <c r="U185" s="30">
        <v>61.574286852314117</v>
      </c>
    </row>
    <row r="186" spans="1:21" x14ac:dyDescent="0.35">
      <c r="A186" s="25"/>
      <c r="B186" s="26"/>
      <c r="C186" s="26" t="s">
        <v>67</v>
      </c>
      <c r="D186" s="27">
        <v>1641.2999999999997</v>
      </c>
      <c r="E186" s="27">
        <v>1949.0249999999992</v>
      </c>
      <c r="F186" s="27">
        <v>1697.6250000000002</v>
      </c>
      <c r="G186" s="27">
        <v>1655.3166659999997</v>
      </c>
      <c r="H186" s="27">
        <v>1505.5166650000001</v>
      </c>
      <c r="I186" s="27">
        <v>1463.966662</v>
      </c>
      <c r="J186" s="27">
        <v>1484.8166649999998</v>
      </c>
      <c r="K186" s="27">
        <v>1476.23333</v>
      </c>
      <c r="L186" s="27">
        <v>1621.7</v>
      </c>
      <c r="M186" s="27">
        <v>65.080322508568813</v>
      </c>
      <c r="N186" s="27">
        <v>62.571371155648656</v>
      </c>
      <c r="O186" s="27">
        <v>63.173551284862071</v>
      </c>
      <c r="P186" s="27">
        <v>61.724846227470984</v>
      </c>
      <c r="Q186" s="27">
        <v>61.68148261577894</v>
      </c>
      <c r="R186" s="27">
        <v>56.190373366086945</v>
      </c>
      <c r="S186" s="27">
        <v>60.026714925527877</v>
      </c>
      <c r="T186" s="27">
        <v>60.407907648740064</v>
      </c>
      <c r="U186" s="27">
        <v>63.805985488452855</v>
      </c>
    </row>
    <row r="187" spans="1:21" x14ac:dyDescent="0.35">
      <c r="A187" s="28"/>
      <c r="B187" s="29"/>
      <c r="C187" s="29" t="s">
        <v>68</v>
      </c>
      <c r="D187" s="30">
        <v>245.99997400000001</v>
      </c>
      <c r="E187" s="30">
        <v>257.49162200000006</v>
      </c>
      <c r="F187" s="30">
        <v>182.49999800000001</v>
      </c>
      <c r="G187" s="30">
        <v>186.608293</v>
      </c>
      <c r="H187" s="30">
        <v>167.35833200000002</v>
      </c>
      <c r="I187" s="30">
        <v>214.124999</v>
      </c>
      <c r="J187" s="30">
        <v>227.84166599999998</v>
      </c>
      <c r="K187" s="30">
        <v>253.49166600000001</v>
      </c>
      <c r="L187" s="30">
        <v>282.125</v>
      </c>
      <c r="M187" s="30">
        <v>46.463419544804516</v>
      </c>
      <c r="N187" s="30">
        <v>42.34765613712279</v>
      </c>
      <c r="O187" s="30">
        <v>45.981735663706687</v>
      </c>
      <c r="P187" s="30">
        <v>50.189802300554774</v>
      </c>
      <c r="Q187" s="30">
        <v>56.122093759843395</v>
      </c>
      <c r="R187" s="30">
        <v>46.374781302383099</v>
      </c>
      <c r="S187" s="30">
        <v>44.211989449423186</v>
      </c>
      <c r="T187" s="30">
        <v>45.415694257952453</v>
      </c>
      <c r="U187" s="30">
        <v>48.746123172292428</v>
      </c>
    </row>
    <row r="188" spans="1:21" s="18" customFormat="1" x14ac:dyDescent="0.35">
      <c r="A188" s="38" t="s">
        <v>100</v>
      </c>
      <c r="B188" s="39"/>
      <c r="C188" s="39"/>
      <c r="D188" s="40">
        <v>160.66653200000002</v>
      </c>
      <c r="E188" s="40">
        <v>79.689951000000008</v>
      </c>
      <c r="F188" s="40" t="s">
        <v>22</v>
      </c>
      <c r="G188" s="40" t="s">
        <v>22</v>
      </c>
      <c r="H188" s="40" t="s">
        <v>22</v>
      </c>
      <c r="I188" s="40" t="s">
        <v>22</v>
      </c>
      <c r="J188" s="40" t="s">
        <v>22</v>
      </c>
      <c r="K188" s="40" t="s">
        <v>22</v>
      </c>
      <c r="L188" s="40" t="s">
        <v>22</v>
      </c>
      <c r="M188" s="40">
        <v>93.687837861957433</v>
      </c>
      <c r="N188" s="40">
        <v>88.858966253034822</v>
      </c>
      <c r="O188" s="40" t="s">
        <v>22</v>
      </c>
      <c r="P188" s="40" t="s">
        <v>22</v>
      </c>
      <c r="Q188" s="40" t="s">
        <v>22</v>
      </c>
      <c r="R188" s="40" t="s">
        <v>22</v>
      </c>
      <c r="S188" s="40" t="s">
        <v>22</v>
      </c>
      <c r="T188" s="40" t="s">
        <v>22</v>
      </c>
      <c r="U188" s="40" t="s">
        <v>22</v>
      </c>
    </row>
    <row r="189" spans="1:21" x14ac:dyDescent="0.35">
      <c r="A189" s="28"/>
      <c r="B189" s="29" t="s">
        <v>42</v>
      </c>
      <c r="C189" s="29"/>
      <c r="D189" s="30">
        <v>17.899987000000003</v>
      </c>
      <c r="E189" s="30">
        <v>14.30832</v>
      </c>
      <c r="F189" s="30" t="s">
        <v>22</v>
      </c>
      <c r="G189" s="30" t="s">
        <v>22</v>
      </c>
      <c r="H189" s="30" t="s">
        <v>22</v>
      </c>
      <c r="I189" s="30" t="s">
        <v>22</v>
      </c>
      <c r="J189" s="30" t="s">
        <v>22</v>
      </c>
      <c r="K189" s="30" t="s">
        <v>22</v>
      </c>
      <c r="L189" s="30" t="s">
        <v>22</v>
      </c>
      <c r="M189" s="30" t="s">
        <v>20</v>
      </c>
      <c r="N189" s="30" t="s">
        <v>20</v>
      </c>
      <c r="O189" s="30" t="s">
        <v>22</v>
      </c>
      <c r="P189" s="30" t="s">
        <v>22</v>
      </c>
      <c r="Q189" s="30" t="s">
        <v>22</v>
      </c>
      <c r="R189" s="30" t="s">
        <v>22</v>
      </c>
      <c r="S189" s="30" t="s">
        <v>22</v>
      </c>
      <c r="T189" s="30" t="s">
        <v>22</v>
      </c>
      <c r="U189" s="30" t="s">
        <v>22</v>
      </c>
    </row>
    <row r="190" spans="1:21" x14ac:dyDescent="0.35">
      <c r="A190" s="25"/>
      <c r="B190" s="26" t="s">
        <v>43</v>
      </c>
      <c r="C190" s="26"/>
      <c r="D190" s="27">
        <v>112.24990500000003</v>
      </c>
      <c r="E190" s="27">
        <v>53.124966000000008</v>
      </c>
      <c r="F190" s="27" t="s">
        <v>22</v>
      </c>
      <c r="G190" s="27" t="s">
        <v>22</v>
      </c>
      <c r="H190" s="27" t="s">
        <v>22</v>
      </c>
      <c r="I190" s="27" t="s">
        <v>22</v>
      </c>
      <c r="J190" s="27" t="s">
        <v>22</v>
      </c>
      <c r="K190" s="27" t="s">
        <v>22</v>
      </c>
      <c r="L190" s="27" t="s">
        <v>22</v>
      </c>
      <c r="M190" s="27">
        <v>95.043881476496523</v>
      </c>
      <c r="N190" s="27">
        <v>91.698882215999888</v>
      </c>
      <c r="O190" s="27" t="s">
        <v>22</v>
      </c>
      <c r="P190" s="27" t="s">
        <v>22</v>
      </c>
      <c r="Q190" s="27" t="s">
        <v>22</v>
      </c>
      <c r="R190" s="27" t="s">
        <v>22</v>
      </c>
      <c r="S190" s="27" t="s">
        <v>22</v>
      </c>
      <c r="T190" s="27" t="s">
        <v>22</v>
      </c>
      <c r="U190" s="27" t="s">
        <v>22</v>
      </c>
    </row>
    <row r="191" spans="1:21" x14ac:dyDescent="0.35">
      <c r="A191" s="28"/>
      <c r="B191" s="29" t="s">
        <v>44</v>
      </c>
      <c r="C191" s="29"/>
      <c r="D191" s="30">
        <v>30.516639999999999</v>
      </c>
      <c r="E191" s="30">
        <v>12.256665000000002</v>
      </c>
      <c r="F191" s="30" t="s">
        <v>22</v>
      </c>
      <c r="G191" s="30" t="s">
        <v>22</v>
      </c>
      <c r="H191" s="30" t="s">
        <v>22</v>
      </c>
      <c r="I191" s="30" t="s">
        <v>22</v>
      </c>
      <c r="J191" s="30" t="s">
        <v>22</v>
      </c>
      <c r="K191" s="30" t="s">
        <v>22</v>
      </c>
      <c r="L191" s="30" t="s">
        <v>22</v>
      </c>
      <c r="M191" s="30">
        <v>90.169385182641321</v>
      </c>
      <c r="N191" s="30" t="s">
        <v>20</v>
      </c>
      <c r="O191" s="30" t="s">
        <v>22</v>
      </c>
      <c r="P191" s="30" t="s">
        <v>22</v>
      </c>
      <c r="Q191" s="30" t="s">
        <v>22</v>
      </c>
      <c r="R191" s="30" t="s">
        <v>22</v>
      </c>
      <c r="S191" s="30" t="s">
        <v>22</v>
      </c>
      <c r="T191" s="30" t="s">
        <v>22</v>
      </c>
      <c r="U191" s="30" t="s">
        <v>22</v>
      </c>
    </row>
    <row r="192" spans="1:21" x14ac:dyDescent="0.35">
      <c r="A192" s="25"/>
      <c r="B192" s="26"/>
      <c r="C192" s="26" t="s">
        <v>67</v>
      </c>
      <c r="D192" s="27">
        <v>29.399978000000001</v>
      </c>
      <c r="E192" s="27">
        <v>12.256665000000002</v>
      </c>
      <c r="F192" s="27" t="s">
        <v>22</v>
      </c>
      <c r="G192" s="27" t="s">
        <v>22</v>
      </c>
      <c r="H192" s="27" t="s">
        <v>22</v>
      </c>
      <c r="I192" s="27" t="s">
        <v>22</v>
      </c>
      <c r="J192" s="27" t="s">
        <v>22</v>
      </c>
      <c r="K192" s="27" t="s">
        <v>22</v>
      </c>
      <c r="L192" s="27" t="s">
        <v>22</v>
      </c>
      <c r="M192" s="27" t="s">
        <v>20</v>
      </c>
      <c r="N192" s="27" t="s">
        <v>20</v>
      </c>
      <c r="O192" s="27" t="s">
        <v>22</v>
      </c>
      <c r="P192" s="27" t="s">
        <v>22</v>
      </c>
      <c r="Q192" s="27" t="s">
        <v>22</v>
      </c>
      <c r="R192" s="27" t="s">
        <v>22</v>
      </c>
      <c r="S192" s="27" t="s">
        <v>22</v>
      </c>
      <c r="T192" s="27" t="s">
        <v>22</v>
      </c>
      <c r="U192" s="27" t="s">
        <v>22</v>
      </c>
    </row>
    <row r="193" spans="1:21" x14ac:dyDescent="0.35">
      <c r="A193" s="28"/>
      <c r="B193" s="29"/>
      <c r="C193" s="29" t="s">
        <v>68</v>
      </c>
      <c r="D193" s="30">
        <v>1.116662</v>
      </c>
      <c r="E193" s="30" t="s">
        <v>112</v>
      </c>
      <c r="F193" s="30" t="s">
        <v>22</v>
      </c>
      <c r="G193" s="30" t="s">
        <v>22</v>
      </c>
      <c r="H193" s="30" t="s">
        <v>22</v>
      </c>
      <c r="I193" s="30" t="s">
        <v>22</v>
      </c>
      <c r="J193" s="30" t="s">
        <v>22</v>
      </c>
      <c r="K193" s="30" t="s">
        <v>22</v>
      </c>
      <c r="L193" s="30" t="s">
        <v>22</v>
      </c>
      <c r="M193" s="30" t="s">
        <v>20</v>
      </c>
      <c r="N193" s="30" t="s">
        <v>112</v>
      </c>
      <c r="O193" s="30" t="s">
        <v>22</v>
      </c>
      <c r="P193" s="30" t="s">
        <v>22</v>
      </c>
      <c r="Q193" s="30" t="s">
        <v>22</v>
      </c>
      <c r="R193" s="30" t="s">
        <v>22</v>
      </c>
      <c r="S193" s="30" t="s">
        <v>22</v>
      </c>
      <c r="T193" s="30" t="s">
        <v>22</v>
      </c>
      <c r="U193" s="30" t="s">
        <v>22</v>
      </c>
    </row>
    <row r="194" spans="1:21" s="18" customFormat="1" x14ac:dyDescent="0.35">
      <c r="A194" s="38" t="s">
        <v>101</v>
      </c>
      <c r="B194" s="39"/>
      <c r="C194" s="39"/>
      <c r="D194" s="40">
        <v>620.70639400000027</v>
      </c>
      <c r="E194" s="40">
        <v>660.12968000000001</v>
      </c>
      <c r="F194" s="40">
        <v>700.47965400000044</v>
      </c>
      <c r="G194" s="40">
        <v>635.7663790000006</v>
      </c>
      <c r="H194" s="40">
        <v>639.67469000000017</v>
      </c>
      <c r="I194" s="40">
        <v>667.19971199999975</v>
      </c>
      <c r="J194" s="40">
        <v>663.83301700000027</v>
      </c>
      <c r="K194" s="40">
        <v>680.69135900000003</v>
      </c>
      <c r="L194" s="40">
        <v>658.95802000000015</v>
      </c>
      <c r="M194" s="40">
        <v>91.986324857707217</v>
      </c>
      <c r="N194" s="40">
        <v>90.947029276156755</v>
      </c>
      <c r="O194" s="40">
        <v>91.537514758914014</v>
      </c>
      <c r="P194" s="40">
        <v>92.840444670694026</v>
      </c>
      <c r="Q194" s="40">
        <v>93.722117825792068</v>
      </c>
      <c r="R194" s="40">
        <v>93.062590130475073</v>
      </c>
      <c r="S194" s="40">
        <v>95.672905243634432</v>
      </c>
      <c r="T194" s="40">
        <v>96.382399745385911</v>
      </c>
      <c r="U194" s="40">
        <v>96.301025872670905</v>
      </c>
    </row>
    <row r="195" spans="1:21" x14ac:dyDescent="0.35">
      <c r="A195" s="28"/>
      <c r="B195" s="29" t="s">
        <v>42</v>
      </c>
      <c r="C195" s="29"/>
      <c r="D195" s="30">
        <v>119.875</v>
      </c>
      <c r="E195" s="30">
        <v>133.375</v>
      </c>
      <c r="F195" s="30">
        <v>154.125</v>
      </c>
      <c r="G195" s="30">
        <v>170.375</v>
      </c>
      <c r="H195" s="30">
        <v>174.125</v>
      </c>
      <c r="I195" s="30">
        <v>181.5</v>
      </c>
      <c r="J195" s="30">
        <v>192.875</v>
      </c>
      <c r="K195" s="30">
        <v>199</v>
      </c>
      <c r="L195" s="30">
        <v>193</v>
      </c>
      <c r="M195" s="30">
        <v>90.907194994786252</v>
      </c>
      <c r="N195" s="30">
        <v>94.657919400187438</v>
      </c>
      <c r="O195" s="30">
        <v>93.025141930251422</v>
      </c>
      <c r="P195" s="30">
        <v>94.365370506236232</v>
      </c>
      <c r="Q195" s="30">
        <v>96.051687006460867</v>
      </c>
      <c r="R195" s="30">
        <v>95.702479338837449</v>
      </c>
      <c r="S195" s="30">
        <v>96.163318211276732</v>
      </c>
      <c r="T195" s="30">
        <v>96.147403685090453</v>
      </c>
      <c r="U195" s="30">
        <v>95.496545768564772</v>
      </c>
    </row>
    <row r="196" spans="1:21" x14ac:dyDescent="0.35">
      <c r="A196" s="25"/>
      <c r="B196" s="26" t="s">
        <v>43</v>
      </c>
      <c r="C196" s="26"/>
      <c r="D196" s="27">
        <v>401.14807000000025</v>
      </c>
      <c r="E196" s="27">
        <v>406.64636000000007</v>
      </c>
      <c r="F196" s="27">
        <v>420.76300000000037</v>
      </c>
      <c r="G196" s="27">
        <v>399.56639300000052</v>
      </c>
      <c r="H196" s="27">
        <v>398.5580240000001</v>
      </c>
      <c r="I196" s="27">
        <v>404.71637899999979</v>
      </c>
      <c r="J196" s="27">
        <v>404.7330180000003</v>
      </c>
      <c r="K196" s="27">
        <v>413.29136200000011</v>
      </c>
      <c r="L196" s="27">
        <v>411.34135400000014</v>
      </c>
      <c r="M196" s="27">
        <v>94.12526069590217</v>
      </c>
      <c r="N196" s="27">
        <v>92.625936697667683</v>
      </c>
      <c r="O196" s="27">
        <v>94.754846155724209</v>
      </c>
      <c r="P196" s="27">
        <v>93.642760390318898</v>
      </c>
      <c r="Q196" s="27">
        <v>94.480178707996615</v>
      </c>
      <c r="R196" s="27">
        <v>94.903086027630252</v>
      </c>
      <c r="S196" s="27">
        <v>96.228044004979012</v>
      </c>
      <c r="T196" s="27">
        <v>97.286088451333228</v>
      </c>
      <c r="U196" s="27">
        <v>97.812112191272632</v>
      </c>
    </row>
    <row r="197" spans="1:21" x14ac:dyDescent="0.35">
      <c r="A197" s="28"/>
      <c r="B197" s="29" t="s">
        <v>44</v>
      </c>
      <c r="C197" s="29"/>
      <c r="D197" s="30">
        <v>99.683323999999985</v>
      </c>
      <c r="E197" s="30">
        <v>120.10831999999998</v>
      </c>
      <c r="F197" s="30">
        <v>125.59165400000005</v>
      </c>
      <c r="G197" s="30">
        <v>65.82498600000001</v>
      </c>
      <c r="H197" s="30">
        <v>66.991666000000009</v>
      </c>
      <c r="I197" s="30">
        <v>80.983333000000002</v>
      </c>
      <c r="J197" s="30">
        <v>66.224998999999997</v>
      </c>
      <c r="K197" s="30">
        <v>68.399996999999999</v>
      </c>
      <c r="L197" s="30">
        <v>54.616666000000002</v>
      </c>
      <c r="M197" s="30">
        <v>84.676483433999437</v>
      </c>
      <c r="N197" s="30">
        <v>81.142033568723647</v>
      </c>
      <c r="O197" s="30">
        <v>78.933058189702649</v>
      </c>
      <c r="P197" s="30">
        <v>84.023311958076206</v>
      </c>
      <c r="Q197" s="30">
        <v>83.157109920672823</v>
      </c>
      <c r="R197" s="30">
        <v>77.948137797687338</v>
      </c>
      <c r="S197" s="30">
        <v>90.851895168243047</v>
      </c>
      <c r="T197" s="30">
        <v>91.605754505091568</v>
      </c>
      <c r="U197" s="30">
        <v>87.763199118250824</v>
      </c>
    </row>
    <row r="198" spans="1:21" x14ac:dyDescent="0.35">
      <c r="A198" s="25"/>
      <c r="B198" s="26"/>
      <c r="C198" s="26" t="s">
        <v>67</v>
      </c>
      <c r="D198" s="27">
        <v>99.683323999999985</v>
      </c>
      <c r="E198" s="27">
        <v>120.10831999999998</v>
      </c>
      <c r="F198" s="27">
        <v>125.59165400000005</v>
      </c>
      <c r="G198" s="27">
        <v>65.824985999999996</v>
      </c>
      <c r="H198" s="27">
        <v>66.991666000000009</v>
      </c>
      <c r="I198" s="27">
        <v>80.983333000000002</v>
      </c>
      <c r="J198" s="27">
        <v>66.224998999999997</v>
      </c>
      <c r="K198" s="27">
        <v>68.399996999999999</v>
      </c>
      <c r="L198" s="27">
        <v>53.616665999999995</v>
      </c>
      <c r="M198" s="27">
        <v>84.676483433999437</v>
      </c>
      <c r="N198" s="27">
        <v>81.142033568723647</v>
      </c>
      <c r="O198" s="27">
        <v>78.933058189702649</v>
      </c>
      <c r="P198" s="27">
        <v>84.023311958076235</v>
      </c>
      <c r="Q198" s="27">
        <v>83.157109920672823</v>
      </c>
      <c r="R198" s="27">
        <v>77.948137797687338</v>
      </c>
      <c r="S198" s="27">
        <v>90.851895168243047</v>
      </c>
      <c r="T198" s="27">
        <v>91.605754505091568</v>
      </c>
      <c r="U198" s="27">
        <v>88.001244488663289</v>
      </c>
    </row>
    <row r="199" spans="1:21" x14ac:dyDescent="0.35">
      <c r="A199" s="28"/>
      <c r="B199" s="29"/>
      <c r="C199" s="29" t="s">
        <v>68</v>
      </c>
      <c r="D199" s="30" t="s">
        <v>22</v>
      </c>
      <c r="E199" s="30" t="s">
        <v>22</v>
      </c>
      <c r="F199" s="30" t="s">
        <v>22</v>
      </c>
      <c r="G199" s="30" t="s">
        <v>22</v>
      </c>
      <c r="H199" s="30" t="s">
        <v>112</v>
      </c>
      <c r="I199" s="30" t="s">
        <v>112</v>
      </c>
      <c r="J199" s="30" t="s">
        <v>112</v>
      </c>
      <c r="K199" s="30" t="s">
        <v>112</v>
      </c>
      <c r="L199" s="30">
        <v>1</v>
      </c>
      <c r="M199" s="30" t="s">
        <v>22</v>
      </c>
      <c r="N199" s="30" t="s">
        <v>22</v>
      </c>
      <c r="O199" s="30" t="s">
        <v>22</v>
      </c>
      <c r="P199" s="30" t="s">
        <v>22</v>
      </c>
      <c r="Q199" s="30" t="s">
        <v>112</v>
      </c>
      <c r="R199" s="30" t="s">
        <v>112</v>
      </c>
      <c r="S199" s="30" t="s">
        <v>112</v>
      </c>
      <c r="T199" s="30" t="s">
        <v>112</v>
      </c>
      <c r="U199" s="30" t="s">
        <v>20</v>
      </c>
    </row>
    <row r="200" spans="1:21" s="18" customFormat="1" x14ac:dyDescent="0.35">
      <c r="A200" s="38" t="s">
        <v>102</v>
      </c>
      <c r="B200" s="39"/>
      <c r="C200" s="39"/>
      <c r="D200" s="40" t="s">
        <v>22</v>
      </c>
      <c r="E200" s="40" t="s">
        <v>22</v>
      </c>
      <c r="F200" s="40" t="s">
        <v>22</v>
      </c>
      <c r="G200" s="40" t="s">
        <v>22</v>
      </c>
      <c r="H200" s="40">
        <v>99.091666000000004</v>
      </c>
      <c r="I200" s="40">
        <v>216.3</v>
      </c>
      <c r="J200" s="40">
        <v>219.375</v>
      </c>
      <c r="K200" s="40">
        <v>206.97499999999997</v>
      </c>
      <c r="L200" s="40">
        <v>201.07499999999999</v>
      </c>
      <c r="M200" s="40" t="s">
        <v>22</v>
      </c>
      <c r="N200" s="40" t="s">
        <v>22</v>
      </c>
      <c r="O200" s="40" t="s">
        <v>22</v>
      </c>
      <c r="P200" s="40" t="s">
        <v>22</v>
      </c>
      <c r="Q200" s="40">
        <v>19.830123756300555</v>
      </c>
      <c r="R200" s="40">
        <v>94.845122515025409</v>
      </c>
      <c r="S200" s="40">
        <v>94.932573599238737</v>
      </c>
      <c r="T200" s="40">
        <v>91.963602689532564</v>
      </c>
      <c r="U200" s="40">
        <v>98.495586224045752</v>
      </c>
    </row>
    <row r="201" spans="1:21" x14ac:dyDescent="0.35">
      <c r="A201" s="28"/>
      <c r="B201" s="29" t="s">
        <v>43</v>
      </c>
      <c r="C201" s="29"/>
      <c r="D201" s="30" t="s">
        <v>22</v>
      </c>
      <c r="E201" s="30" t="s">
        <v>22</v>
      </c>
      <c r="F201" s="30" t="s">
        <v>22</v>
      </c>
      <c r="G201" s="30" t="s">
        <v>22</v>
      </c>
      <c r="H201" s="30">
        <v>52.691666000000012</v>
      </c>
      <c r="I201" s="30">
        <v>105.80000000000001</v>
      </c>
      <c r="J201" s="30">
        <v>100.925</v>
      </c>
      <c r="K201" s="30">
        <v>101.075</v>
      </c>
      <c r="L201" s="30">
        <v>96.025000000000006</v>
      </c>
      <c r="M201" s="30" t="s">
        <v>22</v>
      </c>
      <c r="N201" s="30" t="s">
        <v>22</v>
      </c>
      <c r="O201" s="30" t="s">
        <v>22</v>
      </c>
      <c r="P201" s="30" t="s">
        <v>22</v>
      </c>
      <c r="Q201" s="30">
        <v>6.7847541582382291</v>
      </c>
      <c r="R201" s="30">
        <v>97.306238185255182</v>
      </c>
      <c r="S201" s="30">
        <v>97.407315663443157</v>
      </c>
      <c r="T201" s="30">
        <v>97.394673921998503</v>
      </c>
      <c r="U201" s="30">
        <v>99.661546472272846</v>
      </c>
    </row>
    <row r="202" spans="1:21" x14ac:dyDescent="0.35">
      <c r="A202" s="25"/>
      <c r="B202" s="26" t="s">
        <v>44</v>
      </c>
      <c r="C202" s="26"/>
      <c r="D202" s="27" t="s">
        <v>22</v>
      </c>
      <c r="E202" s="27" t="s">
        <v>22</v>
      </c>
      <c r="F202" s="27" t="s">
        <v>22</v>
      </c>
      <c r="G202" s="27" t="s">
        <v>22</v>
      </c>
      <c r="H202" s="27">
        <v>46.4</v>
      </c>
      <c r="I202" s="27">
        <v>110.49999999999999</v>
      </c>
      <c r="J202" s="27">
        <v>118.44999999999999</v>
      </c>
      <c r="K202" s="27">
        <v>105.89999999999996</v>
      </c>
      <c r="L202" s="27">
        <v>105.04999999999997</v>
      </c>
      <c r="M202" s="27" t="s">
        <v>22</v>
      </c>
      <c r="N202" s="27" t="s">
        <v>22</v>
      </c>
      <c r="O202" s="27" t="s">
        <v>22</v>
      </c>
      <c r="P202" s="27" t="s">
        <v>22</v>
      </c>
      <c r="Q202" s="27">
        <v>34.644396551724135</v>
      </c>
      <c r="R202" s="27">
        <v>92.488687782805442</v>
      </c>
      <c r="S202" s="27">
        <v>92.823976361333891</v>
      </c>
      <c r="T202" s="27">
        <v>86.779981114258774</v>
      </c>
      <c r="U202" s="27">
        <v>97.429795335554502</v>
      </c>
    </row>
    <row r="203" spans="1:21" x14ac:dyDescent="0.35">
      <c r="A203" s="28"/>
      <c r="B203" s="29"/>
      <c r="C203" s="29" t="s">
        <v>67</v>
      </c>
      <c r="D203" s="30" t="s">
        <v>22</v>
      </c>
      <c r="E203" s="30" t="s">
        <v>22</v>
      </c>
      <c r="F203" s="30" t="s">
        <v>22</v>
      </c>
      <c r="G203" s="30" t="s">
        <v>22</v>
      </c>
      <c r="H203" s="30">
        <v>46.4</v>
      </c>
      <c r="I203" s="30">
        <v>110.49999999999999</v>
      </c>
      <c r="J203" s="30">
        <v>118.44999999999999</v>
      </c>
      <c r="K203" s="30">
        <v>105.89999999999996</v>
      </c>
      <c r="L203" s="30">
        <v>105.05000000000001</v>
      </c>
      <c r="M203" s="30" t="s">
        <v>22</v>
      </c>
      <c r="N203" s="30" t="s">
        <v>22</v>
      </c>
      <c r="O203" s="30" t="s">
        <v>22</v>
      </c>
      <c r="P203" s="30" t="s">
        <v>22</v>
      </c>
      <c r="Q203" s="30">
        <v>34.644396551724135</v>
      </c>
      <c r="R203" s="30">
        <v>92.488687782805442</v>
      </c>
      <c r="S203" s="30">
        <v>92.823976361333891</v>
      </c>
      <c r="T203" s="30">
        <v>86.779981114258774</v>
      </c>
      <c r="U203" s="30">
        <v>97.429795335554516</v>
      </c>
    </row>
    <row r="204" spans="1:21" s="18" customFormat="1" x14ac:dyDescent="0.35">
      <c r="A204" s="38" t="s">
        <v>103</v>
      </c>
      <c r="B204" s="39"/>
      <c r="C204" s="39"/>
      <c r="D204" s="40">
        <v>582.99917399999993</v>
      </c>
      <c r="E204" s="40">
        <v>653.67419200000006</v>
      </c>
      <c r="F204" s="40">
        <v>658.56591900000024</v>
      </c>
      <c r="G204" s="40">
        <v>686.91592200000014</v>
      </c>
      <c r="H204" s="40">
        <v>639.3242180000002</v>
      </c>
      <c r="I204" s="40">
        <v>628.77427699999998</v>
      </c>
      <c r="J204" s="40">
        <v>619.90758500000004</v>
      </c>
      <c r="K204" s="40">
        <v>648.32404000000008</v>
      </c>
      <c r="L204" s="40">
        <v>689.49873700000023</v>
      </c>
      <c r="M204" s="40">
        <v>91.417796758698358</v>
      </c>
      <c r="N204" s="40">
        <v>92.201131292688387</v>
      </c>
      <c r="O204" s="40">
        <v>93.461157883909507</v>
      </c>
      <c r="P204" s="40">
        <v>93.367807148630902</v>
      </c>
      <c r="Q204" s="40">
        <v>91.900945318558186</v>
      </c>
      <c r="R204" s="40">
        <v>91.637283479382859</v>
      </c>
      <c r="S204" s="40">
        <v>92.760600758359786</v>
      </c>
      <c r="T204" s="40">
        <v>92.111860193262302</v>
      </c>
      <c r="U204" s="40">
        <v>91.581023445414885</v>
      </c>
    </row>
    <row r="205" spans="1:21" x14ac:dyDescent="0.35">
      <c r="A205" s="28"/>
      <c r="B205" s="29" t="s">
        <v>42</v>
      </c>
      <c r="C205" s="29"/>
      <c r="D205" s="30">
        <v>122.50824300000001</v>
      </c>
      <c r="E205" s="30">
        <v>140.46660400000005</v>
      </c>
      <c r="F205" s="30">
        <v>147.99166099999999</v>
      </c>
      <c r="G205" s="30">
        <v>149.249999</v>
      </c>
      <c r="H205" s="30">
        <v>154.166664</v>
      </c>
      <c r="I205" s="30">
        <v>149.25</v>
      </c>
      <c r="J205" s="30">
        <v>154.49995200000001</v>
      </c>
      <c r="K205" s="30">
        <v>149.70822900000002</v>
      </c>
      <c r="L205" s="30">
        <v>158.41651300000004</v>
      </c>
      <c r="M205" s="30">
        <v>94.395008722604928</v>
      </c>
      <c r="N205" s="30">
        <v>93.89539072647473</v>
      </c>
      <c r="O205" s="30">
        <v>95.788054796668575</v>
      </c>
      <c r="P205" s="30">
        <v>95.438303263626821</v>
      </c>
      <c r="Q205" s="30">
        <v>95.935136794488869</v>
      </c>
      <c r="R205" s="30">
        <v>93.958682300361829</v>
      </c>
      <c r="S205" s="30">
        <v>93.964430486955777</v>
      </c>
      <c r="T205" s="30">
        <v>94.300093549867597</v>
      </c>
      <c r="U205" s="30">
        <v>93.89803952973007</v>
      </c>
    </row>
    <row r="206" spans="1:21" x14ac:dyDescent="0.35">
      <c r="A206" s="25"/>
      <c r="B206" s="26" t="s">
        <v>43</v>
      </c>
      <c r="C206" s="26"/>
      <c r="D206" s="27">
        <v>364.78274899999997</v>
      </c>
      <c r="E206" s="27">
        <v>380.00772400000011</v>
      </c>
      <c r="F206" s="27">
        <v>383.3327270000002</v>
      </c>
      <c r="G206" s="27">
        <v>397.36602200000016</v>
      </c>
      <c r="H206" s="27">
        <v>403.54933300000022</v>
      </c>
      <c r="I206" s="27">
        <v>379.07439599999998</v>
      </c>
      <c r="J206" s="27">
        <v>369.08273600000007</v>
      </c>
      <c r="K206" s="27">
        <v>393.59923100000003</v>
      </c>
      <c r="L206" s="27">
        <v>419.41566300000017</v>
      </c>
      <c r="M206" s="27">
        <v>91.017187875438736</v>
      </c>
      <c r="N206" s="27">
        <v>92.240230357580813</v>
      </c>
      <c r="O206" s="27">
        <v>93.327104139370704</v>
      </c>
      <c r="P206" s="27">
        <v>92.968442076272879</v>
      </c>
      <c r="Q206" s="27">
        <v>92.005273283469819</v>
      </c>
      <c r="R206" s="27">
        <v>92.873150242389372</v>
      </c>
      <c r="S206" s="27">
        <v>94.26432054179034</v>
      </c>
      <c r="T206" s="27">
        <v>93.477062711194648</v>
      </c>
      <c r="U206" s="27">
        <v>92.529527998018409</v>
      </c>
    </row>
    <row r="207" spans="1:21" x14ac:dyDescent="0.35">
      <c r="A207" s="28"/>
      <c r="B207" s="29" t="s">
        <v>44</v>
      </c>
      <c r="C207" s="29"/>
      <c r="D207" s="30">
        <v>95.708181999999994</v>
      </c>
      <c r="E207" s="30">
        <v>133.19986399999999</v>
      </c>
      <c r="F207" s="30">
        <v>127.24153099999998</v>
      </c>
      <c r="G207" s="30">
        <v>140.29990099999998</v>
      </c>
      <c r="H207" s="30">
        <v>81.608221</v>
      </c>
      <c r="I207" s="30">
        <v>100.44988100000003</v>
      </c>
      <c r="J207" s="30">
        <v>96.324896999999993</v>
      </c>
      <c r="K207" s="30">
        <v>105.01658000000003</v>
      </c>
      <c r="L207" s="30">
        <v>111.666561</v>
      </c>
      <c r="M207" s="30">
        <v>89.133793526586913</v>
      </c>
      <c r="N207" s="30">
        <v>90.302895003053479</v>
      </c>
      <c r="O207" s="30">
        <v>91.158653746039903</v>
      </c>
      <c r="P207" s="30">
        <v>92.296335024327675</v>
      </c>
      <c r="Q207" s="30">
        <v>83.764028298460289</v>
      </c>
      <c r="R207" s="30">
        <v>83.524240311573877</v>
      </c>
      <c r="S207" s="30">
        <v>85.068003411174189</v>
      </c>
      <c r="T207" s="30">
        <v>83.875644524521746</v>
      </c>
      <c r="U207" s="30">
        <v>84.73142346148731</v>
      </c>
    </row>
    <row r="208" spans="1:21" x14ac:dyDescent="0.35">
      <c r="A208" s="25"/>
      <c r="B208" s="26"/>
      <c r="C208" s="26" t="s">
        <v>67</v>
      </c>
      <c r="D208" s="27">
        <v>95.708181999999994</v>
      </c>
      <c r="E208" s="27">
        <v>133.19986399999999</v>
      </c>
      <c r="F208" s="27">
        <v>127.24153099999998</v>
      </c>
      <c r="G208" s="27">
        <v>140.29990100000001</v>
      </c>
      <c r="H208" s="27">
        <v>81.608221</v>
      </c>
      <c r="I208" s="27">
        <v>100.44988100000003</v>
      </c>
      <c r="J208" s="27">
        <v>96.324896999999993</v>
      </c>
      <c r="K208" s="27">
        <v>105.01658000000003</v>
      </c>
      <c r="L208" s="27">
        <v>109.83323399999999</v>
      </c>
      <c r="M208" s="27">
        <v>89.133793526586913</v>
      </c>
      <c r="N208" s="27">
        <v>90.302895003053479</v>
      </c>
      <c r="O208" s="27">
        <v>91.158653746039903</v>
      </c>
      <c r="P208" s="27">
        <v>92.296335024327647</v>
      </c>
      <c r="Q208" s="27">
        <v>83.764028298460289</v>
      </c>
      <c r="R208" s="27">
        <v>83.524240311573877</v>
      </c>
      <c r="S208" s="27">
        <v>85.068003411174189</v>
      </c>
      <c r="T208" s="27">
        <v>83.875644524521746</v>
      </c>
      <c r="U208" s="27">
        <v>85.007664133644639</v>
      </c>
    </row>
    <row r="209" spans="1:21" x14ac:dyDescent="0.35">
      <c r="A209" s="28"/>
      <c r="B209" s="29"/>
      <c r="C209" s="29" t="s">
        <v>68</v>
      </c>
      <c r="D209" s="30" t="s">
        <v>112</v>
      </c>
      <c r="E209" s="30" t="s">
        <v>112</v>
      </c>
      <c r="F209" s="30" t="s">
        <v>112</v>
      </c>
      <c r="G209" s="30" t="s">
        <v>112</v>
      </c>
      <c r="H209" s="30" t="s">
        <v>112</v>
      </c>
      <c r="I209" s="30" t="s">
        <v>112</v>
      </c>
      <c r="J209" s="30" t="s">
        <v>112</v>
      </c>
      <c r="K209" s="30" t="s">
        <v>112</v>
      </c>
      <c r="L209" s="30">
        <v>1.8333270000000004</v>
      </c>
      <c r="M209" s="30" t="s">
        <v>112</v>
      </c>
      <c r="N209" s="30" t="s">
        <v>112</v>
      </c>
      <c r="O209" s="30" t="s">
        <v>112</v>
      </c>
      <c r="P209" s="30" t="s">
        <v>112</v>
      </c>
      <c r="Q209" s="30" t="s">
        <v>112</v>
      </c>
      <c r="R209" s="30" t="s">
        <v>112</v>
      </c>
      <c r="S209" s="30" t="s">
        <v>112</v>
      </c>
      <c r="T209" s="30" t="s">
        <v>112</v>
      </c>
      <c r="U209" s="30" t="s">
        <v>20</v>
      </c>
    </row>
    <row r="210" spans="1:21" s="18" customFormat="1" x14ac:dyDescent="0.35">
      <c r="A210" s="38" t="s">
        <v>104</v>
      </c>
      <c r="B210" s="39"/>
      <c r="C210" s="39"/>
      <c r="D210" s="40">
        <v>272.28302800000012</v>
      </c>
      <c r="E210" s="40">
        <v>77.241562000000016</v>
      </c>
      <c r="F210" s="40" t="s">
        <v>22</v>
      </c>
      <c r="G210" s="40" t="s">
        <v>22</v>
      </c>
      <c r="H210" s="40" t="s">
        <v>22</v>
      </c>
      <c r="I210" s="40" t="s">
        <v>22</v>
      </c>
      <c r="J210" s="40" t="s">
        <v>22</v>
      </c>
      <c r="K210" s="40" t="s">
        <v>22</v>
      </c>
      <c r="L210" s="40" t="s">
        <v>22</v>
      </c>
      <c r="M210" s="40">
        <v>97.704706490358248</v>
      </c>
      <c r="N210" s="40">
        <v>94.961828968412078</v>
      </c>
      <c r="O210" s="40" t="s">
        <v>22</v>
      </c>
      <c r="P210" s="40" t="s">
        <v>22</v>
      </c>
      <c r="Q210" s="40" t="s">
        <v>22</v>
      </c>
      <c r="R210" s="40" t="s">
        <v>22</v>
      </c>
      <c r="S210" s="40" t="s">
        <v>22</v>
      </c>
      <c r="T210" s="40" t="s">
        <v>22</v>
      </c>
      <c r="U210" s="40" t="s">
        <v>22</v>
      </c>
    </row>
    <row r="211" spans="1:21" x14ac:dyDescent="0.35">
      <c r="A211" s="28"/>
      <c r="B211" s="29" t="s">
        <v>43</v>
      </c>
      <c r="C211" s="29"/>
      <c r="D211" s="30">
        <v>239.89970800000009</v>
      </c>
      <c r="E211" s="30">
        <v>69.799913000000018</v>
      </c>
      <c r="F211" s="30" t="s">
        <v>22</v>
      </c>
      <c r="G211" s="30" t="s">
        <v>22</v>
      </c>
      <c r="H211" s="30" t="s">
        <v>22</v>
      </c>
      <c r="I211" s="30" t="s">
        <v>22</v>
      </c>
      <c r="J211" s="30" t="s">
        <v>22</v>
      </c>
      <c r="K211" s="30" t="s">
        <v>22</v>
      </c>
      <c r="L211" s="30" t="s">
        <v>22</v>
      </c>
      <c r="M211" s="30">
        <v>98.367495024429118</v>
      </c>
      <c r="N211" s="30">
        <v>95.976719434850835</v>
      </c>
      <c r="O211" s="30" t="s">
        <v>22</v>
      </c>
      <c r="P211" s="30" t="s">
        <v>22</v>
      </c>
      <c r="Q211" s="30" t="s">
        <v>22</v>
      </c>
      <c r="R211" s="30" t="s">
        <v>22</v>
      </c>
      <c r="S211" s="30" t="s">
        <v>22</v>
      </c>
      <c r="T211" s="30" t="s">
        <v>22</v>
      </c>
      <c r="U211" s="30" t="s">
        <v>22</v>
      </c>
    </row>
    <row r="212" spans="1:21" x14ac:dyDescent="0.35">
      <c r="A212" s="25"/>
      <c r="B212" s="26" t="s">
        <v>44</v>
      </c>
      <c r="C212" s="26"/>
      <c r="D212" s="27">
        <v>32.383320000000005</v>
      </c>
      <c r="E212" s="27">
        <v>7.441649</v>
      </c>
      <c r="F212" s="27" t="s">
        <v>22</v>
      </c>
      <c r="G212" s="27" t="s">
        <v>22</v>
      </c>
      <c r="H212" s="27" t="s">
        <v>22</v>
      </c>
      <c r="I212" s="27" t="s">
        <v>22</v>
      </c>
      <c r="J212" s="27" t="s">
        <v>22</v>
      </c>
      <c r="K212" s="27" t="s">
        <v>22</v>
      </c>
      <c r="L212" s="27" t="s">
        <v>22</v>
      </c>
      <c r="M212" s="27">
        <v>92.794685658975055</v>
      </c>
      <c r="N212" s="27" t="s">
        <v>20</v>
      </c>
      <c r="O212" s="27" t="s">
        <v>22</v>
      </c>
      <c r="P212" s="27" t="s">
        <v>22</v>
      </c>
      <c r="Q212" s="27" t="s">
        <v>22</v>
      </c>
      <c r="R212" s="27" t="s">
        <v>22</v>
      </c>
      <c r="S212" s="27" t="s">
        <v>22</v>
      </c>
      <c r="T212" s="27" t="s">
        <v>22</v>
      </c>
      <c r="U212" s="27" t="s">
        <v>22</v>
      </c>
    </row>
    <row r="213" spans="1:21" x14ac:dyDescent="0.35">
      <c r="A213" s="28"/>
      <c r="B213" s="29"/>
      <c r="C213" s="29" t="s">
        <v>67</v>
      </c>
      <c r="D213" s="30">
        <v>32.383320000000005</v>
      </c>
      <c r="E213" s="30">
        <v>7.441649</v>
      </c>
      <c r="F213" s="30" t="s">
        <v>22</v>
      </c>
      <c r="G213" s="30" t="s">
        <v>22</v>
      </c>
      <c r="H213" s="30" t="s">
        <v>22</v>
      </c>
      <c r="I213" s="30" t="s">
        <v>22</v>
      </c>
      <c r="J213" s="30" t="s">
        <v>22</v>
      </c>
      <c r="K213" s="30" t="s">
        <v>22</v>
      </c>
      <c r="L213" s="30" t="s">
        <v>22</v>
      </c>
      <c r="M213" s="30">
        <v>92.794685658975055</v>
      </c>
      <c r="N213" s="30" t="s">
        <v>20</v>
      </c>
      <c r="O213" s="30" t="s">
        <v>22</v>
      </c>
      <c r="P213" s="30" t="s">
        <v>22</v>
      </c>
      <c r="Q213" s="30" t="s">
        <v>22</v>
      </c>
      <c r="R213" s="30" t="s">
        <v>22</v>
      </c>
      <c r="S213" s="30" t="s">
        <v>22</v>
      </c>
      <c r="T213" s="30" t="s">
        <v>22</v>
      </c>
      <c r="U213" s="30" t="s">
        <v>22</v>
      </c>
    </row>
    <row r="214" spans="1:21" s="18" customFormat="1" x14ac:dyDescent="0.35">
      <c r="A214" s="38" t="s">
        <v>105</v>
      </c>
      <c r="B214" s="39"/>
      <c r="C214" s="39"/>
      <c r="D214" s="40" t="s">
        <v>22</v>
      </c>
      <c r="E214" s="40">
        <v>227.77471799999995</v>
      </c>
      <c r="F214" s="40">
        <v>476.34954400000015</v>
      </c>
      <c r="G214" s="40">
        <v>433.20799</v>
      </c>
      <c r="H214" s="40">
        <v>492.73297700000006</v>
      </c>
      <c r="I214" s="40">
        <v>418.14146700000015</v>
      </c>
      <c r="J214" s="40">
        <v>417.44147700000008</v>
      </c>
      <c r="K214" s="40">
        <v>441.77480900000029</v>
      </c>
      <c r="L214" s="40">
        <v>487.55816199999992</v>
      </c>
      <c r="M214" s="40" t="s">
        <v>22</v>
      </c>
      <c r="N214" s="40">
        <v>95.197864173801804</v>
      </c>
      <c r="O214" s="40">
        <v>95.120625676994408</v>
      </c>
      <c r="P214" s="40">
        <v>93.437027018656778</v>
      </c>
      <c r="Q214" s="40">
        <v>91.748476578341524</v>
      </c>
      <c r="R214" s="40">
        <v>91.567494946563102</v>
      </c>
      <c r="S214" s="40">
        <v>92.493204741607357</v>
      </c>
      <c r="T214" s="40">
        <v>92.74936573656916</v>
      </c>
      <c r="U214" s="40">
        <v>93.917000203635169</v>
      </c>
    </row>
    <row r="215" spans="1:21" x14ac:dyDescent="0.35">
      <c r="A215" s="28"/>
      <c r="B215" s="29" t="s">
        <v>42</v>
      </c>
      <c r="C215" s="29"/>
      <c r="D215" s="30" t="s">
        <v>22</v>
      </c>
      <c r="E215" s="30">
        <v>10.258330000000001</v>
      </c>
      <c r="F215" s="30">
        <v>28.274987999999997</v>
      </c>
      <c r="G215" s="30">
        <v>28.999970000000001</v>
      </c>
      <c r="H215" s="30">
        <v>26.724974</v>
      </c>
      <c r="I215" s="30">
        <v>25.058318000000003</v>
      </c>
      <c r="J215" s="30">
        <v>24.983313999999993</v>
      </c>
      <c r="K215" s="30">
        <v>17.366643</v>
      </c>
      <c r="L215" s="30">
        <v>9.9666590000000017</v>
      </c>
      <c r="M215" s="30" t="s">
        <v>22</v>
      </c>
      <c r="N215" s="30" t="s">
        <v>20</v>
      </c>
      <c r="O215" s="30" t="s">
        <v>20</v>
      </c>
      <c r="P215" s="30" t="s">
        <v>20</v>
      </c>
      <c r="Q215" s="30" t="s">
        <v>20</v>
      </c>
      <c r="R215" s="30" t="s">
        <v>20</v>
      </c>
      <c r="S215" s="30" t="s">
        <v>20</v>
      </c>
      <c r="T215" s="30" t="s">
        <v>20</v>
      </c>
      <c r="U215" s="30" t="s">
        <v>20</v>
      </c>
    </row>
    <row r="216" spans="1:21" x14ac:dyDescent="0.35">
      <c r="A216" s="25"/>
      <c r="B216" s="26" t="s">
        <v>43</v>
      </c>
      <c r="C216" s="26"/>
      <c r="D216" s="27" t="s">
        <v>22</v>
      </c>
      <c r="E216" s="27">
        <v>174.14973599999996</v>
      </c>
      <c r="F216" s="27">
        <v>370.12457100000006</v>
      </c>
      <c r="G216" s="27">
        <v>314.47471699999994</v>
      </c>
      <c r="H216" s="27">
        <v>404.63303500000006</v>
      </c>
      <c r="I216" s="27">
        <v>296.03317700000014</v>
      </c>
      <c r="J216" s="27">
        <v>290.29985000000011</v>
      </c>
      <c r="K216" s="27">
        <v>244.97490500000012</v>
      </c>
      <c r="L216" s="27">
        <v>314.86652099999998</v>
      </c>
      <c r="M216" s="27" t="s">
        <v>22</v>
      </c>
      <c r="N216" s="27">
        <v>96.76155925806863</v>
      </c>
      <c r="O216" s="27">
        <v>96.003263361453477</v>
      </c>
      <c r="P216" s="27">
        <v>94.354697094412202</v>
      </c>
      <c r="Q216" s="27">
        <v>92.054602840440324</v>
      </c>
      <c r="R216" s="27">
        <v>93.442229280402515</v>
      </c>
      <c r="S216" s="27">
        <v>94.90589356663456</v>
      </c>
      <c r="T216" s="27">
        <v>94.938976163974814</v>
      </c>
      <c r="U216" s="27">
        <v>96.469449668365954</v>
      </c>
    </row>
    <row r="217" spans="1:21" x14ac:dyDescent="0.35">
      <c r="A217" s="28"/>
      <c r="B217" s="29" t="s">
        <v>44</v>
      </c>
      <c r="C217" s="29"/>
      <c r="D217" s="30" t="s">
        <v>22</v>
      </c>
      <c r="E217" s="30">
        <v>43.366652000000002</v>
      </c>
      <c r="F217" s="30">
        <v>77.949985000000027</v>
      </c>
      <c r="G217" s="30">
        <v>89.733303000000006</v>
      </c>
      <c r="H217" s="30">
        <v>61.374968000000017</v>
      </c>
      <c r="I217" s="30">
        <v>97.049971999999997</v>
      </c>
      <c r="J217" s="30">
        <v>102.15831299999999</v>
      </c>
      <c r="K217" s="30">
        <v>179.43326100000019</v>
      </c>
      <c r="L217" s="30">
        <v>162.72498199999998</v>
      </c>
      <c r="M217" s="30" t="s">
        <v>22</v>
      </c>
      <c r="N217" s="30">
        <v>89.392805021102362</v>
      </c>
      <c r="O217" s="30">
        <v>92.441753944134831</v>
      </c>
      <c r="P217" s="30">
        <v>91.084726183599884</v>
      </c>
      <c r="Q217" s="30">
        <v>88.255307385887349</v>
      </c>
      <c r="R217" s="30">
        <v>84.844606309077591</v>
      </c>
      <c r="S217" s="30">
        <v>84.897643131391575</v>
      </c>
      <c r="T217" s="30">
        <v>89.870926066851041</v>
      </c>
      <c r="U217" s="30">
        <v>88.928160602383699</v>
      </c>
    </row>
    <row r="218" spans="1:21" x14ac:dyDescent="0.35">
      <c r="A218" s="25"/>
      <c r="B218" s="26"/>
      <c r="C218" s="26" t="s">
        <v>67</v>
      </c>
      <c r="D218" s="27" t="s">
        <v>22</v>
      </c>
      <c r="E218" s="27">
        <v>43.366652000000002</v>
      </c>
      <c r="F218" s="27">
        <v>77.949985000000027</v>
      </c>
      <c r="G218" s="27">
        <v>89.733303000000035</v>
      </c>
      <c r="H218" s="27">
        <v>61.374968000000017</v>
      </c>
      <c r="I218" s="27">
        <v>97.049971999999997</v>
      </c>
      <c r="J218" s="27">
        <v>101.933313</v>
      </c>
      <c r="K218" s="27">
        <v>179.43326100000019</v>
      </c>
      <c r="L218" s="27">
        <v>162.72498199999998</v>
      </c>
      <c r="M218" s="27" t="s">
        <v>22</v>
      </c>
      <c r="N218" s="27">
        <v>89.392805021102362</v>
      </c>
      <c r="O218" s="27">
        <v>92.441753944134831</v>
      </c>
      <c r="P218" s="27">
        <v>91.084726183599869</v>
      </c>
      <c r="Q218" s="27">
        <v>88.255307385887349</v>
      </c>
      <c r="R218" s="27">
        <v>84.844606309077591</v>
      </c>
      <c r="S218" s="27">
        <v>84.864307314126052</v>
      </c>
      <c r="T218" s="27">
        <v>89.870926066851041</v>
      </c>
      <c r="U218" s="27">
        <v>88.928160602383727</v>
      </c>
    </row>
    <row r="219" spans="1:21" x14ac:dyDescent="0.35">
      <c r="A219" s="28"/>
      <c r="B219" s="29"/>
      <c r="C219" s="29" t="s">
        <v>68</v>
      </c>
      <c r="D219" s="30" t="s">
        <v>22</v>
      </c>
      <c r="E219" s="30" t="s">
        <v>112</v>
      </c>
      <c r="F219" s="30" t="s">
        <v>112</v>
      </c>
      <c r="G219" s="30" t="s">
        <v>112</v>
      </c>
      <c r="H219" s="30" t="s">
        <v>112</v>
      </c>
      <c r="I219" s="30" t="s">
        <v>112</v>
      </c>
      <c r="J219" s="30">
        <v>0.22500000000000001</v>
      </c>
      <c r="K219" s="30" t="s">
        <v>112</v>
      </c>
      <c r="L219" s="30" t="s">
        <v>112</v>
      </c>
      <c r="M219" s="30" t="s">
        <v>22</v>
      </c>
      <c r="N219" s="30" t="s">
        <v>112</v>
      </c>
      <c r="O219" s="30" t="s">
        <v>112</v>
      </c>
      <c r="P219" s="30" t="s">
        <v>112</v>
      </c>
      <c r="Q219" s="30" t="s">
        <v>112</v>
      </c>
      <c r="R219" s="30" t="s">
        <v>112</v>
      </c>
      <c r="S219" s="30" t="s">
        <v>20</v>
      </c>
      <c r="T219" s="30" t="s">
        <v>112</v>
      </c>
      <c r="U219" s="30" t="s">
        <v>112</v>
      </c>
    </row>
    <row r="220" spans="1:21" s="18" customFormat="1" x14ac:dyDescent="0.35">
      <c r="A220" s="38" t="s">
        <v>106</v>
      </c>
      <c r="B220" s="39"/>
      <c r="C220" s="39"/>
      <c r="D220" s="40">
        <v>238.14998799999998</v>
      </c>
      <c r="E220" s="40">
        <v>241.69164599999999</v>
      </c>
      <c r="F220" s="40">
        <v>233.233304</v>
      </c>
      <c r="G220" s="40">
        <v>196.37496800000002</v>
      </c>
      <c r="H220" s="40">
        <v>234.666639</v>
      </c>
      <c r="I220" s="40">
        <v>261.674913</v>
      </c>
      <c r="J220" s="40">
        <v>268.60821900000002</v>
      </c>
      <c r="K220" s="40">
        <v>310.03325100000006</v>
      </c>
      <c r="L220" s="40">
        <v>363.06653100000011</v>
      </c>
      <c r="M220" s="40">
        <v>77.500178864825301</v>
      </c>
      <c r="N220" s="40">
        <v>77.491990214034942</v>
      </c>
      <c r="O220" s="40">
        <v>77.293849938231801</v>
      </c>
      <c r="P220" s="40">
        <v>82.007227451835931</v>
      </c>
      <c r="Q220" s="40">
        <v>75.085236124897165</v>
      </c>
      <c r="R220" s="40">
        <v>80.347786338654487</v>
      </c>
      <c r="S220" s="40">
        <v>79.676142249962183</v>
      </c>
      <c r="T220" s="40">
        <v>76.389655809044172</v>
      </c>
      <c r="U220" s="40">
        <v>68.543451980196423</v>
      </c>
    </row>
    <row r="221" spans="1:21" x14ac:dyDescent="0.35">
      <c r="A221" s="28"/>
      <c r="B221" s="29" t="s">
        <v>43</v>
      </c>
      <c r="C221" s="29"/>
      <c r="D221" s="30">
        <v>152.61665499999998</v>
      </c>
      <c r="E221" s="30">
        <v>155.808314</v>
      </c>
      <c r="F221" s="30">
        <v>151.64997199999999</v>
      </c>
      <c r="G221" s="30">
        <v>145.42497000000003</v>
      </c>
      <c r="H221" s="30">
        <v>168.83330800000002</v>
      </c>
      <c r="I221" s="30">
        <v>205.38328200000001</v>
      </c>
      <c r="J221" s="30">
        <v>216.64992200000003</v>
      </c>
      <c r="K221" s="30">
        <v>231.11662100000001</v>
      </c>
      <c r="L221" s="30">
        <v>215.93324500000008</v>
      </c>
      <c r="M221" s="30">
        <v>86.038010290049939</v>
      </c>
      <c r="N221" s="30">
        <v>81.066491312613792</v>
      </c>
      <c r="O221" s="30">
        <v>82.228831535656326</v>
      </c>
      <c r="P221" s="30">
        <v>85.089697227553145</v>
      </c>
      <c r="Q221" s="30">
        <v>81.184612378897413</v>
      </c>
      <c r="R221" s="30">
        <v>83.344174040124642</v>
      </c>
      <c r="S221" s="30">
        <v>83.17950529079809</v>
      </c>
      <c r="T221" s="30">
        <v>80.662740391782563</v>
      </c>
      <c r="U221" s="30">
        <v>76.871751112645924</v>
      </c>
    </row>
    <row r="222" spans="1:21" x14ac:dyDescent="0.35">
      <c r="A222" s="25"/>
      <c r="B222" s="26" t="s">
        <v>44</v>
      </c>
      <c r="C222" s="26"/>
      <c r="D222" s="27">
        <v>85.533332999999985</v>
      </c>
      <c r="E222" s="27">
        <v>85.883331999999996</v>
      </c>
      <c r="F222" s="27">
        <v>81.583331999999999</v>
      </c>
      <c r="G222" s="27">
        <v>50.949998000000008</v>
      </c>
      <c r="H222" s="27">
        <v>65.833330999999987</v>
      </c>
      <c r="I222" s="27">
        <v>56.29163100000001</v>
      </c>
      <c r="J222" s="27">
        <v>51.958296999999995</v>
      </c>
      <c r="K222" s="27">
        <v>78.916630000000012</v>
      </c>
      <c r="L222" s="27">
        <v>147.133286</v>
      </c>
      <c r="M222" s="27">
        <v>62.266173274610971</v>
      </c>
      <c r="N222" s="27">
        <v>71.007181385696583</v>
      </c>
      <c r="O222" s="27">
        <v>68.120532267534756</v>
      </c>
      <c r="P222" s="27">
        <v>73.209031332974718</v>
      </c>
      <c r="Q222" s="27">
        <v>59.4430400813837</v>
      </c>
      <c r="R222" s="27">
        <v>69.415291945795616</v>
      </c>
      <c r="S222" s="27">
        <v>65.068209092823054</v>
      </c>
      <c r="T222" s="27">
        <v>63.875425665034079</v>
      </c>
      <c r="U222" s="27">
        <v>56.320815580976024</v>
      </c>
    </row>
    <row r="223" spans="1:21" x14ac:dyDescent="0.35">
      <c r="A223" s="28"/>
      <c r="B223" s="29"/>
      <c r="C223" s="29" t="s">
        <v>67</v>
      </c>
      <c r="D223" s="30">
        <v>55.083332999999996</v>
      </c>
      <c r="E223" s="30">
        <v>66.10833199999999</v>
      </c>
      <c r="F223" s="30">
        <v>70.158332000000001</v>
      </c>
      <c r="G223" s="30">
        <v>41.199998000000001</v>
      </c>
      <c r="H223" s="30">
        <v>49.708330999999994</v>
      </c>
      <c r="I223" s="30">
        <v>44.291650000000004</v>
      </c>
      <c r="J223" s="30">
        <v>28.833324999999999</v>
      </c>
      <c r="K223" s="30">
        <v>34.749987999999995</v>
      </c>
      <c r="L223" s="30">
        <v>31.174988999999997</v>
      </c>
      <c r="M223" s="30">
        <v>67.594554115543446</v>
      </c>
      <c r="N223" s="30">
        <v>73.906468148856035</v>
      </c>
      <c r="O223" s="30">
        <v>71.196105403403848</v>
      </c>
      <c r="P223" s="30">
        <v>75.970877474241618</v>
      </c>
      <c r="Q223" s="30">
        <v>64.979047475844652</v>
      </c>
      <c r="R223" s="30">
        <v>70.686762252433581</v>
      </c>
      <c r="S223" s="30">
        <v>67.225452955044204</v>
      </c>
      <c r="T223" s="30">
        <v>65.179878622893355</v>
      </c>
      <c r="U223" s="30">
        <v>71.104007980788708</v>
      </c>
    </row>
    <row r="224" spans="1:21" x14ac:dyDescent="0.35">
      <c r="A224" s="25"/>
      <c r="B224" s="26"/>
      <c r="C224" s="26" t="s">
        <v>68</v>
      </c>
      <c r="D224" s="27">
        <v>30</v>
      </c>
      <c r="E224" s="27">
        <v>20</v>
      </c>
      <c r="F224" s="27">
        <v>11</v>
      </c>
      <c r="G224" s="27">
        <v>10</v>
      </c>
      <c r="H224" s="27">
        <v>16.125</v>
      </c>
      <c r="I224" s="27">
        <v>11.999981000000002</v>
      </c>
      <c r="J224" s="27">
        <v>23.124972</v>
      </c>
      <c r="K224" s="27">
        <v>44.16664200000001</v>
      </c>
      <c r="L224" s="27">
        <v>115.95829699999999</v>
      </c>
      <c r="M224" s="27">
        <v>53</v>
      </c>
      <c r="N224" s="27" t="s">
        <v>20</v>
      </c>
      <c r="O224" s="27" t="s">
        <v>20</v>
      </c>
      <c r="P224" s="27" t="s">
        <v>20</v>
      </c>
      <c r="Q224" s="27" t="s">
        <v>20</v>
      </c>
      <c r="R224" s="27" t="s">
        <v>20</v>
      </c>
      <c r="S224" s="27" t="s">
        <v>20</v>
      </c>
      <c r="T224" s="27">
        <v>62.849091703937987</v>
      </c>
      <c r="U224" s="27">
        <v>52.346405190583312</v>
      </c>
    </row>
    <row r="225" spans="1:21" s="18" customFormat="1" x14ac:dyDescent="0.35">
      <c r="A225" s="31" t="s">
        <v>107</v>
      </c>
      <c r="B225" s="32"/>
      <c r="C225" s="32"/>
      <c r="D225" s="33">
        <v>868.62487999999996</v>
      </c>
      <c r="E225" s="33">
        <v>846.84178199999974</v>
      </c>
      <c r="F225" s="33">
        <v>825.62358300000028</v>
      </c>
      <c r="G225" s="33">
        <v>901.94834299999991</v>
      </c>
      <c r="H225" s="33">
        <v>1031.6069670000002</v>
      </c>
      <c r="I225" s="33">
        <v>1015.279998</v>
      </c>
      <c r="J225" s="33">
        <v>1051.0396399999997</v>
      </c>
      <c r="K225" s="33">
        <v>1042.6313290000001</v>
      </c>
      <c r="L225" s="33">
        <v>982.981675</v>
      </c>
      <c r="M225" s="33">
        <v>84.028408978053875</v>
      </c>
      <c r="N225" s="33">
        <v>86.121951249297254</v>
      </c>
      <c r="O225" s="33">
        <v>87.34206259389029</v>
      </c>
      <c r="P225" s="33">
        <v>87.157615261751175</v>
      </c>
      <c r="Q225" s="33">
        <v>84.764032681602671</v>
      </c>
      <c r="R225" s="33">
        <v>87.086321184937816</v>
      </c>
      <c r="S225" s="33">
        <v>90.145188686422912</v>
      </c>
      <c r="T225" s="33">
        <v>91.139917522447647</v>
      </c>
      <c r="U225" s="33">
        <v>91.432867587997507</v>
      </c>
    </row>
    <row r="226" spans="1:21" x14ac:dyDescent="0.35">
      <c r="A226" s="25"/>
      <c r="B226" s="26" t="s">
        <v>42</v>
      </c>
      <c r="C226" s="26"/>
      <c r="D226" s="27">
        <v>712.61504600000001</v>
      </c>
      <c r="E226" s="27">
        <v>693.14026299999978</v>
      </c>
      <c r="F226" s="27">
        <v>715.65696600000024</v>
      </c>
      <c r="G226" s="27">
        <v>813.28172799999993</v>
      </c>
      <c r="H226" s="27">
        <v>952.67367600000023</v>
      </c>
      <c r="I226" s="27">
        <v>942.98836699999993</v>
      </c>
      <c r="J226" s="27">
        <v>994.07300399999986</v>
      </c>
      <c r="K226" s="27">
        <v>988.98968700000012</v>
      </c>
      <c r="L226" s="27">
        <v>923.61502100000007</v>
      </c>
      <c r="M226" s="27">
        <v>85.85514298175508</v>
      </c>
      <c r="N226" s="27">
        <v>89.619908092664105</v>
      </c>
      <c r="O226" s="27">
        <v>89.915052028008873</v>
      </c>
      <c r="P226" s="27">
        <v>89.621465095232026</v>
      </c>
      <c r="Q226" s="27">
        <v>86.934104949559867</v>
      </c>
      <c r="R226" s="27">
        <v>89.120399508072651</v>
      </c>
      <c r="S226" s="27">
        <v>91.739908736869793</v>
      </c>
      <c r="T226" s="27">
        <v>92.729143559551559</v>
      </c>
      <c r="U226" s="27">
        <v>93.091816442411428</v>
      </c>
    </row>
    <row r="227" spans="1:21" x14ac:dyDescent="0.35">
      <c r="A227" s="28"/>
      <c r="B227" s="29" t="s">
        <v>43</v>
      </c>
      <c r="C227" s="29"/>
      <c r="D227" s="30">
        <v>38.826551000000009</v>
      </c>
      <c r="E227" s="30">
        <v>90.509862000000012</v>
      </c>
      <c r="F227" s="30">
        <v>79.091618000000011</v>
      </c>
      <c r="G227" s="30">
        <v>69.941621999999995</v>
      </c>
      <c r="H227" s="30">
        <v>62.024958999999996</v>
      </c>
      <c r="I227" s="30">
        <v>52.591632000000004</v>
      </c>
      <c r="J227" s="30">
        <v>49.291636000000004</v>
      </c>
      <c r="K227" s="30">
        <v>47.424976999999998</v>
      </c>
      <c r="L227" s="30">
        <v>48.491654000000004</v>
      </c>
      <c r="M227" s="30">
        <v>70.226857558478457</v>
      </c>
      <c r="N227" s="30">
        <v>60.78527295247671</v>
      </c>
      <c r="O227" s="30">
        <v>66.989821010893962</v>
      </c>
      <c r="P227" s="30">
        <v>65.447438436028833</v>
      </c>
      <c r="Q227" s="30">
        <v>58.094892626885894</v>
      </c>
      <c r="R227" s="30">
        <v>59.515171538449309</v>
      </c>
      <c r="S227" s="30">
        <v>68.098098156673061</v>
      </c>
      <c r="T227" s="30">
        <v>64.90953771699246</v>
      </c>
      <c r="U227" s="30">
        <v>63.533269731673812</v>
      </c>
    </row>
    <row r="228" spans="1:21" x14ac:dyDescent="0.35">
      <c r="A228" s="25"/>
      <c r="B228" s="26" t="s">
        <v>44</v>
      </c>
      <c r="C228" s="26"/>
      <c r="D228" s="27">
        <v>117.18328300000002</v>
      </c>
      <c r="E228" s="27">
        <v>63.191656999999999</v>
      </c>
      <c r="F228" s="27">
        <v>30.874998999999999</v>
      </c>
      <c r="G228" s="27">
        <v>18.724993000000001</v>
      </c>
      <c r="H228" s="27">
        <v>16.908332000000001</v>
      </c>
      <c r="I228" s="27">
        <v>19.699999000000005</v>
      </c>
      <c r="J228" s="27">
        <v>7.6749999999999998</v>
      </c>
      <c r="K228" s="27">
        <v>6.2166649999999999</v>
      </c>
      <c r="L228" s="27">
        <v>10.875</v>
      </c>
      <c r="M228" s="27">
        <v>77.492566352736503</v>
      </c>
      <c r="N228" s="27">
        <v>84.043267504854327</v>
      </c>
      <c r="O228" s="27">
        <v>79.838059265977634</v>
      </c>
      <c r="P228" s="27" t="s">
        <v>20</v>
      </c>
      <c r="Q228" s="27" t="s">
        <v>20</v>
      </c>
      <c r="R228" s="27" t="s">
        <v>20</v>
      </c>
      <c r="S228" s="27" t="s">
        <v>20</v>
      </c>
      <c r="T228" s="27" t="s">
        <v>20</v>
      </c>
      <c r="U228" s="27" t="s">
        <v>20</v>
      </c>
    </row>
    <row r="229" spans="1:21" x14ac:dyDescent="0.35">
      <c r="A229" s="28"/>
      <c r="B229" s="29"/>
      <c r="C229" s="29" t="s">
        <v>67</v>
      </c>
      <c r="D229" s="30">
        <v>117.18328300000002</v>
      </c>
      <c r="E229" s="30">
        <v>63.191656999999999</v>
      </c>
      <c r="F229" s="30">
        <v>30.874998999999999</v>
      </c>
      <c r="G229" s="30">
        <v>18.724993000000001</v>
      </c>
      <c r="H229" s="30">
        <v>16.908332000000001</v>
      </c>
      <c r="I229" s="30">
        <v>14.699999</v>
      </c>
      <c r="J229" s="30">
        <v>7.6749999999999998</v>
      </c>
      <c r="K229" s="30">
        <v>6.2166649999999999</v>
      </c>
      <c r="L229" s="30">
        <v>3.75</v>
      </c>
      <c r="M229" s="30">
        <v>77.492566352736503</v>
      </c>
      <c r="N229" s="30">
        <v>84.043267504854327</v>
      </c>
      <c r="O229" s="30">
        <v>79.838059265977634</v>
      </c>
      <c r="P229" s="30" t="s">
        <v>20</v>
      </c>
      <c r="Q229" s="30" t="s">
        <v>20</v>
      </c>
      <c r="R229" s="30" t="s">
        <v>20</v>
      </c>
      <c r="S229" s="30" t="s">
        <v>20</v>
      </c>
      <c r="T229" s="30" t="s">
        <v>20</v>
      </c>
      <c r="U229" s="30" t="s">
        <v>20</v>
      </c>
    </row>
    <row r="230" spans="1:21" x14ac:dyDescent="0.35">
      <c r="A230" s="25"/>
      <c r="B230" s="26"/>
      <c r="C230" s="26" t="s">
        <v>68</v>
      </c>
      <c r="D230" s="27" t="s">
        <v>112</v>
      </c>
      <c r="E230" s="27" t="s">
        <v>112</v>
      </c>
      <c r="F230" s="27" t="s">
        <v>112</v>
      </c>
      <c r="G230" s="27" t="s">
        <v>112</v>
      </c>
      <c r="H230" s="27" t="s">
        <v>112</v>
      </c>
      <c r="I230" s="27">
        <v>5</v>
      </c>
      <c r="J230" s="27" t="s">
        <v>112</v>
      </c>
      <c r="K230" s="27" t="s">
        <v>112</v>
      </c>
      <c r="L230" s="27">
        <v>7.125</v>
      </c>
      <c r="M230" s="27" t="s">
        <v>112</v>
      </c>
      <c r="N230" s="27" t="s">
        <v>112</v>
      </c>
      <c r="O230" s="27" t="s">
        <v>112</v>
      </c>
      <c r="P230" s="27" t="s">
        <v>112</v>
      </c>
      <c r="Q230" s="27" t="s">
        <v>112</v>
      </c>
      <c r="R230" s="27" t="s">
        <v>20</v>
      </c>
      <c r="S230" s="27" t="s">
        <v>112</v>
      </c>
      <c r="T230" s="27" t="s">
        <v>112</v>
      </c>
      <c r="U230" s="27" t="s">
        <v>20</v>
      </c>
    </row>
    <row r="231" spans="1:21" s="18" customFormat="1" x14ac:dyDescent="0.35">
      <c r="A231" s="31" t="s">
        <v>108</v>
      </c>
      <c r="B231" s="32"/>
      <c r="C231" s="32"/>
      <c r="D231" s="33">
        <v>439.98299600000001</v>
      </c>
      <c r="E231" s="33">
        <v>464.83333000000005</v>
      </c>
      <c r="F231" s="33">
        <v>511.3</v>
      </c>
      <c r="G231" s="33">
        <v>609.27500000000009</v>
      </c>
      <c r="H231" s="33">
        <v>699.69998800000019</v>
      </c>
      <c r="I231" s="33">
        <v>791.78665899999999</v>
      </c>
      <c r="J231" s="33">
        <v>763.10831399999995</v>
      </c>
      <c r="K231" s="33">
        <v>601.11665100000005</v>
      </c>
      <c r="L231" s="33">
        <v>608.79999999999995</v>
      </c>
      <c r="M231" s="33">
        <v>94.014996887897894</v>
      </c>
      <c r="N231" s="33">
        <v>94.851201827495856</v>
      </c>
      <c r="O231" s="33">
        <v>96.608318664824949</v>
      </c>
      <c r="P231" s="33">
        <v>95.004992272193945</v>
      </c>
      <c r="Q231" s="33">
        <v>93.436474376423732</v>
      </c>
      <c r="R231" s="33">
        <v>91.539809588927397</v>
      </c>
      <c r="S231" s="33">
        <v>91.339152500148231</v>
      </c>
      <c r="T231" s="33">
        <v>93.241746961066966</v>
      </c>
      <c r="U231" s="33">
        <v>91.736476127825213</v>
      </c>
    </row>
    <row r="232" spans="1:21" x14ac:dyDescent="0.35">
      <c r="A232" s="25"/>
      <c r="B232" s="26" t="s">
        <v>42</v>
      </c>
      <c r="C232" s="26"/>
      <c r="D232" s="27">
        <v>427.86632999999989</v>
      </c>
      <c r="E232" s="27">
        <v>455.43333000000007</v>
      </c>
      <c r="F232" s="27">
        <v>505.35</v>
      </c>
      <c r="G232" s="27">
        <v>602.37500000000011</v>
      </c>
      <c r="H232" s="27">
        <v>684.89998800000023</v>
      </c>
      <c r="I232" s="27">
        <v>780.66166599999997</v>
      </c>
      <c r="J232" s="27">
        <v>757.52499999999998</v>
      </c>
      <c r="K232" s="27">
        <v>597.47500000000002</v>
      </c>
      <c r="L232" s="27">
        <v>603.54999999999995</v>
      </c>
      <c r="M232" s="27">
        <v>95.426999361384631</v>
      </c>
      <c r="N232" s="27">
        <v>95.343263524382323</v>
      </c>
      <c r="O232" s="27">
        <v>96.627749744385071</v>
      </c>
      <c r="P232" s="27">
        <v>95.093034516110336</v>
      </c>
      <c r="Q232" s="27">
        <v>93.65357637191255</v>
      </c>
      <c r="R232" s="27">
        <v>91.561218446267333</v>
      </c>
      <c r="S232" s="27">
        <v>91.490929892202885</v>
      </c>
      <c r="T232" s="27">
        <v>93.585505669641407</v>
      </c>
      <c r="U232" s="27">
        <v>91.924170877786409</v>
      </c>
    </row>
    <row r="233" spans="1:21" x14ac:dyDescent="0.35">
      <c r="A233" s="28"/>
      <c r="B233" s="29" t="s">
        <v>44</v>
      </c>
      <c r="C233" s="29"/>
      <c r="D233" s="30">
        <v>12.116666</v>
      </c>
      <c r="E233" s="30">
        <v>9.4</v>
      </c>
      <c r="F233" s="30">
        <v>5.9500000000000011</v>
      </c>
      <c r="G233" s="30">
        <v>6.9000000000000021</v>
      </c>
      <c r="H233" s="30">
        <v>14.8</v>
      </c>
      <c r="I233" s="30">
        <v>11.124992999999996</v>
      </c>
      <c r="J233" s="30">
        <v>5.5833140000000006</v>
      </c>
      <c r="K233" s="30">
        <v>3.6416510000000004</v>
      </c>
      <c r="L233" s="30">
        <v>5.25</v>
      </c>
      <c r="M233" s="30" t="s">
        <v>20</v>
      </c>
      <c r="N233" s="30" t="s">
        <v>20</v>
      </c>
      <c r="O233" s="30" t="s">
        <v>20</v>
      </c>
      <c r="P233" s="30" t="s">
        <v>20</v>
      </c>
      <c r="Q233" s="30" t="s">
        <v>20</v>
      </c>
      <c r="R233" s="30" t="s">
        <v>20</v>
      </c>
      <c r="S233" s="30" t="s">
        <v>20</v>
      </c>
      <c r="T233" s="30" t="s">
        <v>20</v>
      </c>
      <c r="U233" s="30" t="s">
        <v>20</v>
      </c>
    </row>
    <row r="234" spans="1:21" x14ac:dyDescent="0.35">
      <c r="A234" s="25"/>
      <c r="B234" s="26"/>
      <c r="C234" s="26" t="s">
        <v>67</v>
      </c>
      <c r="D234" s="27">
        <v>12.116666</v>
      </c>
      <c r="E234" s="27">
        <v>9.4</v>
      </c>
      <c r="F234" s="27">
        <v>5.9500000000000011</v>
      </c>
      <c r="G234" s="27">
        <v>6.8999999999999986</v>
      </c>
      <c r="H234" s="27">
        <v>14.8</v>
      </c>
      <c r="I234" s="27">
        <v>11.124992999999996</v>
      </c>
      <c r="J234" s="27">
        <v>5.5833140000000006</v>
      </c>
      <c r="K234" s="27">
        <v>3.6416510000000004</v>
      </c>
      <c r="L234" s="27">
        <v>4.125</v>
      </c>
      <c r="M234" s="27" t="s">
        <v>20</v>
      </c>
      <c r="N234" s="27" t="s">
        <v>20</v>
      </c>
      <c r="O234" s="27" t="s">
        <v>20</v>
      </c>
      <c r="P234" s="27" t="s">
        <v>20</v>
      </c>
      <c r="Q234" s="27" t="s">
        <v>20</v>
      </c>
      <c r="R234" s="27" t="s">
        <v>20</v>
      </c>
      <c r="S234" s="27" t="s">
        <v>20</v>
      </c>
      <c r="T234" s="27" t="s">
        <v>20</v>
      </c>
      <c r="U234" s="27" t="s">
        <v>20</v>
      </c>
    </row>
    <row r="235" spans="1:21" x14ac:dyDescent="0.35">
      <c r="A235" s="28"/>
      <c r="B235" s="29"/>
      <c r="C235" s="29" t="s">
        <v>68</v>
      </c>
      <c r="D235" s="30" t="s">
        <v>112</v>
      </c>
      <c r="E235" s="30" t="s">
        <v>112</v>
      </c>
      <c r="F235" s="30" t="s">
        <v>112</v>
      </c>
      <c r="G235" s="30" t="s">
        <v>112</v>
      </c>
      <c r="H235" s="30" t="s">
        <v>112</v>
      </c>
      <c r="I235" s="30" t="s">
        <v>112</v>
      </c>
      <c r="J235" s="30" t="s">
        <v>112</v>
      </c>
      <c r="K235" s="30" t="s">
        <v>112</v>
      </c>
      <c r="L235" s="30">
        <v>1.125</v>
      </c>
      <c r="M235" s="30" t="s">
        <v>112</v>
      </c>
      <c r="N235" s="30" t="s">
        <v>112</v>
      </c>
      <c r="O235" s="30" t="s">
        <v>112</v>
      </c>
      <c r="P235" s="30" t="s">
        <v>112</v>
      </c>
      <c r="Q235" s="30" t="s">
        <v>112</v>
      </c>
      <c r="R235" s="30" t="s">
        <v>112</v>
      </c>
      <c r="S235" s="30" t="s">
        <v>112</v>
      </c>
      <c r="T235" s="30" t="s">
        <v>112</v>
      </c>
      <c r="U235" s="30" t="s">
        <v>20</v>
      </c>
    </row>
    <row r="236" spans="1:21" s="18" customFormat="1" x14ac:dyDescent="0.35">
      <c r="A236" s="38" t="s">
        <v>109</v>
      </c>
      <c r="B236" s="39"/>
      <c r="C236" s="39"/>
      <c r="D236" s="40">
        <v>457.28307200000006</v>
      </c>
      <c r="E236" s="40">
        <v>480.54951499999981</v>
      </c>
      <c r="F236" s="40">
        <v>505.14952099999994</v>
      </c>
      <c r="G236" s="40">
        <v>557.28277899999989</v>
      </c>
      <c r="H236" s="40">
        <v>669.81602899999996</v>
      </c>
      <c r="I236" s="40">
        <v>663.81591099999969</v>
      </c>
      <c r="J236" s="40">
        <v>709.55740199999991</v>
      </c>
      <c r="K236" s="40">
        <v>747.74900300000024</v>
      </c>
      <c r="L236" s="40">
        <v>792.15733799999998</v>
      </c>
      <c r="M236" s="40">
        <v>89.59439460674372</v>
      </c>
      <c r="N236" s="40">
        <v>89.617889496496574</v>
      </c>
      <c r="O236" s="40">
        <v>90.900478816581895</v>
      </c>
      <c r="P236" s="40">
        <v>89.320302980560967</v>
      </c>
      <c r="Q236" s="40">
        <v>88.659916695936474</v>
      </c>
      <c r="R236" s="40">
        <v>90.474380528408304</v>
      </c>
      <c r="S236" s="40">
        <v>91.355070756894136</v>
      </c>
      <c r="T236" s="40">
        <v>92.675928759970532</v>
      </c>
      <c r="U236" s="40">
        <v>91.778905332035194</v>
      </c>
    </row>
    <row r="237" spans="1:21" x14ac:dyDescent="0.35">
      <c r="A237" s="28"/>
      <c r="B237" s="29" t="s">
        <v>42</v>
      </c>
      <c r="C237" s="29"/>
      <c r="D237" s="30">
        <v>408.30807200000004</v>
      </c>
      <c r="E237" s="30">
        <v>454.13284899999979</v>
      </c>
      <c r="F237" s="30">
        <v>484.33285699999993</v>
      </c>
      <c r="G237" s="30">
        <v>544.5244469999999</v>
      </c>
      <c r="H237" s="30">
        <v>650.69937099999993</v>
      </c>
      <c r="I237" s="30">
        <v>660.00758499999972</v>
      </c>
      <c r="J237" s="30">
        <v>695.63240199999996</v>
      </c>
      <c r="K237" s="30">
        <v>737.52400300000022</v>
      </c>
      <c r="L237" s="30">
        <v>777.15733799999998</v>
      </c>
      <c r="M237" s="30">
        <v>91.919972295867325</v>
      </c>
      <c r="N237" s="30">
        <v>89.848892064764556</v>
      </c>
      <c r="O237" s="30">
        <v>91.632918748824409</v>
      </c>
      <c r="P237" s="30">
        <v>89.873528364828402</v>
      </c>
      <c r="Q237" s="30">
        <v>88.937640399352674</v>
      </c>
      <c r="R237" s="30">
        <v>90.844915566577939</v>
      </c>
      <c r="S237" s="30">
        <v>91.61328092619236</v>
      </c>
      <c r="T237" s="30">
        <v>93.347244364014273</v>
      </c>
      <c r="U237" s="30">
        <v>92.14779277086231</v>
      </c>
    </row>
    <row r="238" spans="1:21" x14ac:dyDescent="0.35">
      <c r="A238" s="25"/>
      <c r="B238" s="26" t="s">
        <v>43</v>
      </c>
      <c r="C238" s="26"/>
      <c r="D238" s="27">
        <v>43.625</v>
      </c>
      <c r="E238" s="27">
        <v>21.375</v>
      </c>
      <c r="F238" s="27">
        <v>16.625</v>
      </c>
      <c r="G238" s="27">
        <v>7.875</v>
      </c>
      <c r="H238" s="27">
        <v>13</v>
      </c>
      <c r="I238" s="27">
        <v>0.125</v>
      </c>
      <c r="J238" s="27" t="s">
        <v>112</v>
      </c>
      <c r="K238" s="27" t="s">
        <v>112</v>
      </c>
      <c r="L238" s="27" t="s">
        <v>112</v>
      </c>
      <c r="M238" s="27">
        <v>70.16236867238969</v>
      </c>
      <c r="N238" s="27" t="s">
        <v>20</v>
      </c>
      <c r="O238" s="27" t="s">
        <v>20</v>
      </c>
      <c r="P238" s="27" t="s">
        <v>20</v>
      </c>
      <c r="Q238" s="27" t="s">
        <v>20</v>
      </c>
      <c r="R238" s="27" t="s">
        <v>20</v>
      </c>
      <c r="S238" s="27" t="s">
        <v>112</v>
      </c>
      <c r="T238" s="27" t="s">
        <v>112</v>
      </c>
      <c r="U238" s="27" t="s">
        <v>112</v>
      </c>
    </row>
    <row r="239" spans="1:21" x14ac:dyDescent="0.35">
      <c r="A239" s="28"/>
      <c r="B239" s="29" t="s">
        <v>44</v>
      </c>
      <c r="C239" s="29"/>
      <c r="D239" s="30">
        <v>5.3500000000000005</v>
      </c>
      <c r="E239" s="30">
        <v>5.0416660000000011</v>
      </c>
      <c r="F239" s="30">
        <v>4.1916640000000003</v>
      </c>
      <c r="G239" s="30">
        <v>4.8833319999999993</v>
      </c>
      <c r="H239" s="30">
        <v>6.1166580000000002</v>
      </c>
      <c r="I239" s="30">
        <v>3.6833260000000001</v>
      </c>
      <c r="J239" s="30">
        <v>13.924999999999999</v>
      </c>
      <c r="K239" s="30">
        <v>10.225000000000001</v>
      </c>
      <c r="L239" s="30">
        <v>15.000000000000002</v>
      </c>
      <c r="M239" s="30" t="s">
        <v>20</v>
      </c>
      <c r="N239" s="30" t="s">
        <v>20</v>
      </c>
      <c r="O239" s="30" t="s">
        <v>20</v>
      </c>
      <c r="P239" s="30" t="s">
        <v>20</v>
      </c>
      <c r="Q239" s="30" t="s">
        <v>20</v>
      </c>
      <c r="R239" s="30" t="s">
        <v>20</v>
      </c>
      <c r="S239" s="30" t="s">
        <v>20</v>
      </c>
      <c r="T239" s="30" t="s">
        <v>20</v>
      </c>
      <c r="U239" s="30" t="s">
        <v>20</v>
      </c>
    </row>
    <row r="240" spans="1:21" x14ac:dyDescent="0.35">
      <c r="A240" s="25"/>
      <c r="B240" s="26"/>
      <c r="C240" s="26" t="s">
        <v>67</v>
      </c>
      <c r="D240" s="27">
        <v>4.1500000000000004</v>
      </c>
      <c r="E240" s="27">
        <v>2.091666</v>
      </c>
      <c r="F240" s="27">
        <v>1.8166640000000001</v>
      </c>
      <c r="G240" s="27">
        <v>1.2083320000000002</v>
      </c>
      <c r="H240" s="27">
        <v>5.6166580000000002</v>
      </c>
      <c r="I240" s="27">
        <v>3.0583260000000001</v>
      </c>
      <c r="J240" s="27">
        <v>13.424999999999999</v>
      </c>
      <c r="K240" s="27">
        <v>0.22499999999999998</v>
      </c>
      <c r="L240" s="27">
        <v>11.125</v>
      </c>
      <c r="M240" s="27" t="s">
        <v>20</v>
      </c>
      <c r="N240" s="27" t="s">
        <v>20</v>
      </c>
      <c r="O240" s="27" t="s">
        <v>20</v>
      </c>
      <c r="P240" s="27" t="s">
        <v>20</v>
      </c>
      <c r="Q240" s="27" t="s">
        <v>20</v>
      </c>
      <c r="R240" s="27" t="s">
        <v>20</v>
      </c>
      <c r="S240" s="27" t="s">
        <v>20</v>
      </c>
      <c r="T240" s="27" t="s">
        <v>20</v>
      </c>
      <c r="U240" s="27" t="s">
        <v>20</v>
      </c>
    </row>
    <row r="241" spans="1:21" x14ac:dyDescent="0.35">
      <c r="A241" s="28"/>
      <c r="B241" s="29"/>
      <c r="C241" s="29" t="s">
        <v>68</v>
      </c>
      <c r="D241" s="30">
        <v>1.2</v>
      </c>
      <c r="E241" s="30">
        <v>2.95</v>
      </c>
      <c r="F241" s="30">
        <v>2.375</v>
      </c>
      <c r="G241" s="30">
        <v>3.6750000000000003</v>
      </c>
      <c r="H241" s="30">
        <v>0.5</v>
      </c>
      <c r="I241" s="30">
        <v>0.625</v>
      </c>
      <c r="J241" s="30">
        <v>0.5</v>
      </c>
      <c r="K241" s="30">
        <v>10.000000000000002</v>
      </c>
      <c r="L241" s="30">
        <v>3.875</v>
      </c>
      <c r="M241" s="30" t="s">
        <v>20</v>
      </c>
      <c r="N241" s="30" t="s">
        <v>20</v>
      </c>
      <c r="O241" s="30" t="s">
        <v>20</v>
      </c>
      <c r="P241" s="30" t="s">
        <v>20</v>
      </c>
      <c r="Q241" s="30" t="s">
        <v>20</v>
      </c>
      <c r="R241" s="30" t="s">
        <v>20</v>
      </c>
      <c r="S241" s="30" t="s">
        <v>20</v>
      </c>
      <c r="T241" s="30" t="s">
        <v>20</v>
      </c>
      <c r="U241" s="30" t="s">
        <v>20</v>
      </c>
    </row>
    <row r="242" spans="1:21" s="18" customFormat="1" x14ac:dyDescent="0.35">
      <c r="A242" s="38" t="s">
        <v>110</v>
      </c>
      <c r="B242" s="39"/>
      <c r="C242" s="39"/>
      <c r="D242" s="40">
        <v>0.75</v>
      </c>
      <c r="E242" s="40" t="s">
        <v>22</v>
      </c>
      <c r="F242" s="40" t="s">
        <v>22</v>
      </c>
      <c r="G242" s="40" t="s">
        <v>22</v>
      </c>
      <c r="H242" s="40" t="s">
        <v>22</v>
      </c>
      <c r="I242" s="40" t="s">
        <v>22</v>
      </c>
      <c r="J242" s="40" t="s">
        <v>22</v>
      </c>
      <c r="K242" s="40" t="s">
        <v>22</v>
      </c>
      <c r="L242" s="40" t="s">
        <v>22</v>
      </c>
      <c r="M242" s="40" t="s">
        <v>20</v>
      </c>
      <c r="N242" s="40" t="s">
        <v>22</v>
      </c>
      <c r="O242" s="40" t="s">
        <v>22</v>
      </c>
      <c r="P242" s="40" t="s">
        <v>22</v>
      </c>
      <c r="Q242" s="40" t="s">
        <v>22</v>
      </c>
      <c r="R242" s="40" t="s">
        <v>22</v>
      </c>
      <c r="S242" s="40" t="s">
        <v>22</v>
      </c>
      <c r="T242" s="40" t="s">
        <v>22</v>
      </c>
      <c r="U242" s="40" t="s">
        <v>22</v>
      </c>
    </row>
    <row r="243" spans="1:21" x14ac:dyDescent="0.35">
      <c r="A243" s="28"/>
      <c r="B243" s="29" t="s">
        <v>42</v>
      </c>
      <c r="C243" s="29"/>
      <c r="D243" s="30">
        <v>0.75</v>
      </c>
      <c r="E243" s="30" t="s">
        <v>22</v>
      </c>
      <c r="F243" s="30" t="s">
        <v>22</v>
      </c>
      <c r="G243" s="30" t="s">
        <v>22</v>
      </c>
      <c r="H243" s="30" t="s">
        <v>22</v>
      </c>
      <c r="I243" s="30" t="s">
        <v>22</v>
      </c>
      <c r="J243" s="30" t="s">
        <v>22</v>
      </c>
      <c r="K243" s="30" t="s">
        <v>22</v>
      </c>
      <c r="L243" s="30" t="s">
        <v>22</v>
      </c>
      <c r="M243" s="30" t="s">
        <v>20</v>
      </c>
      <c r="N243" s="30" t="s">
        <v>22</v>
      </c>
      <c r="O243" s="30" t="s">
        <v>22</v>
      </c>
      <c r="P243" s="30" t="s">
        <v>22</v>
      </c>
      <c r="Q243" s="30" t="s">
        <v>22</v>
      </c>
      <c r="R243" s="30" t="s">
        <v>22</v>
      </c>
      <c r="S243" s="30" t="s">
        <v>22</v>
      </c>
      <c r="T243" s="30" t="s">
        <v>22</v>
      </c>
      <c r="U243" s="30" t="s">
        <v>22</v>
      </c>
    </row>
    <row r="244" spans="1:21" x14ac:dyDescent="0.35">
      <c r="A244" s="25"/>
      <c r="B244" s="26" t="s">
        <v>44</v>
      </c>
      <c r="C244" s="26"/>
      <c r="D244" s="27" t="s">
        <v>112</v>
      </c>
      <c r="E244" s="27" t="s">
        <v>22</v>
      </c>
      <c r="F244" s="27" t="s">
        <v>22</v>
      </c>
      <c r="G244" s="27" t="s">
        <v>22</v>
      </c>
      <c r="H244" s="27" t="s">
        <v>22</v>
      </c>
      <c r="I244" s="27" t="s">
        <v>22</v>
      </c>
      <c r="J244" s="27" t="s">
        <v>22</v>
      </c>
      <c r="K244" s="27" t="s">
        <v>22</v>
      </c>
      <c r="L244" s="27" t="s">
        <v>22</v>
      </c>
      <c r="M244" s="27" t="s">
        <v>112</v>
      </c>
      <c r="N244" s="27" t="s">
        <v>22</v>
      </c>
      <c r="O244" s="27" t="s">
        <v>22</v>
      </c>
      <c r="P244" s="27" t="s">
        <v>22</v>
      </c>
      <c r="Q244" s="27" t="s">
        <v>22</v>
      </c>
      <c r="R244" s="27" t="s">
        <v>22</v>
      </c>
      <c r="S244" s="27" t="s">
        <v>22</v>
      </c>
      <c r="T244" s="27" t="s">
        <v>22</v>
      </c>
      <c r="U244" s="27" t="s">
        <v>22</v>
      </c>
    </row>
    <row r="245" spans="1:21" x14ac:dyDescent="0.35">
      <c r="A245" s="28"/>
      <c r="B245" s="29"/>
      <c r="C245" s="29" t="s">
        <v>67</v>
      </c>
      <c r="D245" s="30" t="s">
        <v>112</v>
      </c>
      <c r="E245" s="30" t="s">
        <v>22</v>
      </c>
      <c r="F245" s="30" t="s">
        <v>22</v>
      </c>
      <c r="G245" s="30" t="s">
        <v>22</v>
      </c>
      <c r="H245" s="30" t="s">
        <v>22</v>
      </c>
      <c r="I245" s="30" t="s">
        <v>22</v>
      </c>
      <c r="J245" s="30" t="s">
        <v>22</v>
      </c>
      <c r="K245" s="30" t="s">
        <v>22</v>
      </c>
      <c r="L245" s="30" t="s">
        <v>22</v>
      </c>
      <c r="M245" s="30" t="s">
        <v>112</v>
      </c>
      <c r="N245" s="30" t="s">
        <v>22</v>
      </c>
      <c r="O245" s="30" t="s">
        <v>22</v>
      </c>
      <c r="P245" s="30" t="s">
        <v>22</v>
      </c>
      <c r="Q245" s="30" t="s">
        <v>22</v>
      </c>
      <c r="R245" s="30" t="s">
        <v>22</v>
      </c>
      <c r="S245" s="30" t="s">
        <v>22</v>
      </c>
      <c r="T245" s="30" t="s">
        <v>22</v>
      </c>
      <c r="U245" s="30" t="s">
        <v>22</v>
      </c>
    </row>
    <row r="246" spans="1:21" s="18" customFormat="1" x14ac:dyDescent="0.35">
      <c r="A246" s="38" t="s">
        <v>111</v>
      </c>
      <c r="B246" s="39"/>
      <c r="C246" s="39"/>
      <c r="D246" s="40"/>
      <c r="E246" s="40"/>
      <c r="F246" s="40"/>
      <c r="G246" s="40"/>
      <c r="H246" s="40"/>
      <c r="I246" s="40"/>
      <c r="J246" s="40"/>
      <c r="K246" s="40"/>
      <c r="L246" s="40"/>
      <c r="M246" s="40"/>
      <c r="N246" s="40"/>
      <c r="O246" s="40"/>
      <c r="P246" s="40"/>
      <c r="Q246" s="40"/>
      <c r="R246" s="40"/>
      <c r="S246" s="40"/>
      <c r="T246" s="40"/>
      <c r="U246" s="40"/>
    </row>
    <row r="247" spans="1:21" s="18" customFormat="1" x14ac:dyDescent="0.35">
      <c r="A247" s="31" t="s">
        <v>70</v>
      </c>
      <c r="B247" s="32"/>
      <c r="C247" s="32"/>
      <c r="D247" s="33">
        <v>12724.993551999967</v>
      </c>
      <c r="E247" s="33">
        <v>13686.882493000005</v>
      </c>
      <c r="F247" s="33">
        <v>13698.85878000001</v>
      </c>
      <c r="G247" s="33">
        <v>13233.089887999999</v>
      </c>
      <c r="H247" s="33">
        <v>13265.75456399997</v>
      </c>
      <c r="I247" s="33">
        <v>14094.82371899996</v>
      </c>
      <c r="J247" s="33">
        <v>14502.870406000005</v>
      </c>
      <c r="K247" s="33">
        <v>15563.069910000002</v>
      </c>
      <c r="L247" s="33">
        <v>17074.607277000014</v>
      </c>
      <c r="M247" s="33">
        <v>83.596964429123872</v>
      </c>
      <c r="N247" s="33">
        <v>82.778906536156043</v>
      </c>
      <c r="O247" s="33">
        <v>83.057782520315953</v>
      </c>
      <c r="P247" s="33">
        <v>83.45535139605829</v>
      </c>
      <c r="Q247" s="33">
        <v>83.495665071126197</v>
      </c>
      <c r="R247" s="33">
        <v>82.81322679834804</v>
      </c>
      <c r="S247" s="33">
        <v>83.201023857890348</v>
      </c>
      <c r="T247" s="33">
        <v>82.703712962831261</v>
      </c>
      <c r="U247" s="33">
        <v>83.169292092744868</v>
      </c>
    </row>
    <row r="248" spans="1:21" x14ac:dyDescent="0.35">
      <c r="A248" s="25"/>
      <c r="B248" s="26" t="s">
        <v>42</v>
      </c>
      <c r="C248" s="26"/>
      <c r="D248" s="27">
        <v>5835.4553919999371</v>
      </c>
      <c r="E248" s="27">
        <v>5916.3993960000025</v>
      </c>
      <c r="F248" s="27">
        <v>6061.7276270000057</v>
      </c>
      <c r="G248" s="27">
        <v>6053.1355929999963</v>
      </c>
      <c r="H248" s="27">
        <v>5988.6938119999231</v>
      </c>
      <c r="I248" s="27">
        <v>6398.4930829999157</v>
      </c>
      <c r="J248" s="27">
        <v>6490.2950449999989</v>
      </c>
      <c r="K248" s="27">
        <v>6785.8149629999925</v>
      </c>
      <c r="L248" s="27">
        <v>7281.6345400000082</v>
      </c>
      <c r="M248" s="27">
        <v>92.030549560614361</v>
      </c>
      <c r="N248" s="27">
        <v>92.414146408730673</v>
      </c>
      <c r="O248" s="27">
        <v>91.88186398326657</v>
      </c>
      <c r="P248" s="27">
        <v>91.790168052715188</v>
      </c>
      <c r="Q248" s="27">
        <v>92.073639200307937</v>
      </c>
      <c r="R248" s="27">
        <v>91.976474099850194</v>
      </c>
      <c r="S248" s="27">
        <v>92.425921446436917</v>
      </c>
      <c r="T248" s="27">
        <v>92.305149797809364</v>
      </c>
      <c r="U248" s="27">
        <v>92.945889590466891</v>
      </c>
    </row>
    <row r="249" spans="1:21" x14ac:dyDescent="0.35">
      <c r="A249" s="28"/>
      <c r="B249" s="29" t="s">
        <v>43</v>
      </c>
      <c r="C249" s="29"/>
      <c r="D249" s="30">
        <v>3003.5573310000182</v>
      </c>
      <c r="E249" s="30">
        <v>3485.4471480000029</v>
      </c>
      <c r="F249" s="30">
        <v>3597.4185790000033</v>
      </c>
      <c r="G249" s="30">
        <v>3516.6667820000034</v>
      </c>
      <c r="H249" s="30">
        <v>3615.7331910000289</v>
      </c>
      <c r="I249" s="30">
        <v>3690.93996900003</v>
      </c>
      <c r="J249" s="30">
        <v>3912.009860000006</v>
      </c>
      <c r="K249" s="30">
        <v>4190.9948440000062</v>
      </c>
      <c r="L249" s="30">
        <v>4719.4979240000002</v>
      </c>
      <c r="M249" s="30">
        <v>88.059414504671167</v>
      </c>
      <c r="N249" s="30">
        <v>87.238113338400751</v>
      </c>
      <c r="O249" s="30">
        <v>87.805925201289057</v>
      </c>
      <c r="P249" s="30">
        <v>87.936300433161932</v>
      </c>
      <c r="Q249" s="30">
        <v>87.318758507276797</v>
      </c>
      <c r="R249" s="30">
        <v>88.175461011341824</v>
      </c>
      <c r="S249" s="30">
        <v>89.697456266544293</v>
      </c>
      <c r="T249" s="30">
        <v>89.711953206020226</v>
      </c>
      <c r="U249" s="30">
        <v>89.177282578692186</v>
      </c>
    </row>
    <row r="250" spans="1:21" x14ac:dyDescent="0.35">
      <c r="A250" s="25"/>
      <c r="B250" s="26" t="s">
        <v>44</v>
      </c>
      <c r="C250" s="26"/>
      <c r="D250" s="27">
        <v>3885.9808290000133</v>
      </c>
      <c r="E250" s="27">
        <v>4285.0359490000001</v>
      </c>
      <c r="F250" s="27">
        <v>4039.7125740000001</v>
      </c>
      <c r="G250" s="27">
        <v>3663.2875129999993</v>
      </c>
      <c r="H250" s="27">
        <v>3661.3275610000187</v>
      </c>
      <c r="I250" s="27">
        <v>4005.3906670000138</v>
      </c>
      <c r="J250" s="27">
        <v>4100.5655010000019</v>
      </c>
      <c r="K250" s="27">
        <v>4586.2601030000033</v>
      </c>
      <c r="L250" s="27">
        <v>5073.4748130000035</v>
      </c>
      <c r="M250" s="27">
        <v>67.483391762788358</v>
      </c>
      <c r="N250" s="27">
        <v>65.848300152195023</v>
      </c>
      <c r="O250" s="27">
        <v>65.588659707633909</v>
      </c>
      <c r="P250" s="27">
        <v>65.381482020205013</v>
      </c>
      <c r="Q250" s="27">
        <v>65.689515435472188</v>
      </c>
      <c r="R250" s="27">
        <v>63.233948376776539</v>
      </c>
      <c r="S250" s="27">
        <v>62.402327988685116</v>
      </c>
      <c r="T250" s="27">
        <v>62.093221986974797</v>
      </c>
      <c r="U250" s="27">
        <v>63.548753444585351</v>
      </c>
    </row>
    <row r="251" spans="1:21" x14ac:dyDescent="0.35">
      <c r="A251" s="28"/>
      <c r="B251" s="29"/>
      <c r="C251" s="29" t="s">
        <v>67</v>
      </c>
      <c r="D251" s="30">
        <v>2928.6561000000106</v>
      </c>
      <c r="E251" s="30">
        <v>2814.2861200000011</v>
      </c>
      <c r="F251" s="30">
        <v>2633.337833</v>
      </c>
      <c r="G251" s="30">
        <v>2389.3378550000002</v>
      </c>
      <c r="H251" s="30">
        <v>2408.4528030000088</v>
      </c>
      <c r="I251" s="30">
        <v>2534.2243740000081</v>
      </c>
      <c r="J251" s="30">
        <v>2474.6995140000008</v>
      </c>
      <c r="K251" s="30">
        <v>2594.0111850000008</v>
      </c>
      <c r="L251" s="30">
        <v>2783.4677860000015</v>
      </c>
      <c r="M251" s="30">
        <v>74.300575384338302</v>
      </c>
      <c r="N251" s="30">
        <v>74.325479978611384</v>
      </c>
      <c r="O251" s="30">
        <v>73.401203690612419</v>
      </c>
      <c r="P251" s="30">
        <v>73.35867813731052</v>
      </c>
      <c r="Q251" s="30">
        <v>72.964892556999544</v>
      </c>
      <c r="R251" s="30">
        <v>72.157186189014027</v>
      </c>
      <c r="S251" s="30">
        <v>72.997347345636527</v>
      </c>
      <c r="T251" s="30">
        <v>72.177406590304983</v>
      </c>
      <c r="U251" s="30">
        <v>72.037418338859084</v>
      </c>
    </row>
    <row r="252" spans="1:21" x14ac:dyDescent="0.35">
      <c r="A252" s="25"/>
      <c r="B252" s="26"/>
      <c r="C252" s="26" t="s">
        <v>68</v>
      </c>
      <c r="D252" s="27">
        <v>957.32472899999993</v>
      </c>
      <c r="E252" s="27">
        <v>1470.7498289999999</v>
      </c>
      <c r="F252" s="27">
        <v>1406.3747410000001</v>
      </c>
      <c r="G252" s="27">
        <v>1273.949658</v>
      </c>
      <c r="H252" s="27">
        <v>1252.8747579999999</v>
      </c>
      <c r="I252" s="27">
        <v>1471.1662929999998</v>
      </c>
      <c r="J252" s="27">
        <v>1625.8659869999999</v>
      </c>
      <c r="K252" s="27">
        <v>1992.2489180000005</v>
      </c>
      <c r="L252" s="27">
        <v>2290.007027000001</v>
      </c>
      <c r="M252" s="27">
        <v>46.628204600823594</v>
      </c>
      <c r="N252" s="27">
        <v>49.627180114092674</v>
      </c>
      <c r="O252" s="27">
        <v>50.960220329004756</v>
      </c>
      <c r="P252" s="27">
        <v>50.419967222766026</v>
      </c>
      <c r="Q252" s="27">
        <v>51.703758032876749</v>
      </c>
      <c r="R252" s="27">
        <v>47.862819452488651</v>
      </c>
      <c r="S252" s="27">
        <v>46.275851721199082</v>
      </c>
      <c r="T252" s="27">
        <v>48.963091802788952</v>
      </c>
      <c r="U252" s="27">
        <v>53.230913804453984</v>
      </c>
    </row>
    <row r="253" spans="1:21" s="18" customFormat="1" x14ac:dyDescent="0.35">
      <c r="A253" s="31" t="s">
        <v>71</v>
      </c>
      <c r="B253" s="32"/>
      <c r="C253" s="32"/>
      <c r="D253" s="33">
        <v>14329.706220000018</v>
      </c>
      <c r="E253" s="33">
        <v>14319.711185999999</v>
      </c>
      <c r="F253" s="33">
        <v>14497.377958999994</v>
      </c>
      <c r="G253" s="33">
        <v>14224.162859999999</v>
      </c>
      <c r="H253" s="33">
        <v>14152.301155999996</v>
      </c>
      <c r="I253" s="33">
        <v>14258.46250999999</v>
      </c>
      <c r="J253" s="33">
        <v>14346.236937999993</v>
      </c>
      <c r="K253" s="33">
        <v>14949.43697199999</v>
      </c>
      <c r="L253" s="33">
        <v>16123.845010999992</v>
      </c>
      <c r="M253" s="33">
        <v>85.895457154933609</v>
      </c>
      <c r="N253" s="33">
        <v>86.270187339421938</v>
      </c>
      <c r="O253" s="33">
        <v>86.59672828745471</v>
      </c>
      <c r="P253" s="33">
        <v>87.376882016093234</v>
      </c>
      <c r="Q253" s="33">
        <v>87.972819374425001</v>
      </c>
      <c r="R253" s="33">
        <v>87.683635767320041</v>
      </c>
      <c r="S253" s="33">
        <v>88.040706339022108</v>
      </c>
      <c r="T253" s="33">
        <v>88.46860492509947</v>
      </c>
      <c r="U253" s="33">
        <v>88.009921477171332</v>
      </c>
    </row>
    <row r="254" spans="1:21" x14ac:dyDescent="0.35">
      <c r="A254" s="25"/>
      <c r="B254" s="26" t="s">
        <v>42</v>
      </c>
      <c r="C254" s="26"/>
      <c r="D254" s="27">
        <v>5857.4390860000085</v>
      </c>
      <c r="E254" s="27">
        <v>5710.189105999998</v>
      </c>
      <c r="F254" s="27">
        <v>5504.8474949999936</v>
      </c>
      <c r="G254" s="27">
        <v>5520.1722869999958</v>
      </c>
      <c r="H254" s="27">
        <v>5462.1307239999951</v>
      </c>
      <c r="I254" s="27">
        <v>5505.1640739999884</v>
      </c>
      <c r="J254" s="27">
        <v>5647.7220459999944</v>
      </c>
      <c r="K254" s="27">
        <v>5737.5386889999972</v>
      </c>
      <c r="L254" s="27">
        <v>6116.6553299999932</v>
      </c>
      <c r="M254" s="27">
        <v>93.464679465911843</v>
      </c>
      <c r="N254" s="27">
        <v>93.702500926848714</v>
      </c>
      <c r="O254" s="27">
        <v>93.705139055355431</v>
      </c>
      <c r="P254" s="27">
        <v>93.465651645024934</v>
      </c>
      <c r="Q254" s="27">
        <v>93.912588191431695</v>
      </c>
      <c r="R254" s="27">
        <v>93.23866823302302</v>
      </c>
      <c r="S254" s="27">
        <v>93.23095147184732</v>
      </c>
      <c r="T254" s="27">
        <v>93.98135609917702</v>
      </c>
      <c r="U254" s="27">
        <v>93.431017851775451</v>
      </c>
    </row>
    <row r="255" spans="1:21" x14ac:dyDescent="0.35">
      <c r="A255" s="28"/>
      <c r="B255" s="29" t="s">
        <v>43</v>
      </c>
      <c r="C255" s="29"/>
      <c r="D255" s="30">
        <v>4054.7942210000006</v>
      </c>
      <c r="E255" s="30">
        <v>4324.7040509999997</v>
      </c>
      <c r="F255" s="30">
        <v>4682.6440600000005</v>
      </c>
      <c r="G255" s="30">
        <v>4773.5074629999999</v>
      </c>
      <c r="H255" s="30">
        <v>4867.6473419999966</v>
      </c>
      <c r="I255" s="30">
        <v>5054.3153199999997</v>
      </c>
      <c r="J255" s="30">
        <v>5073.3985079999993</v>
      </c>
      <c r="K255" s="30">
        <v>5331.8486389999944</v>
      </c>
      <c r="L255" s="30">
        <v>5759.4484229999971</v>
      </c>
      <c r="M255" s="30">
        <v>90.757873258581483</v>
      </c>
      <c r="N255" s="30">
        <v>91.59690358634252</v>
      </c>
      <c r="O255" s="30">
        <v>91.674595484613633</v>
      </c>
      <c r="P255" s="30">
        <v>91.622146480130681</v>
      </c>
      <c r="Q255" s="30">
        <v>92.879331958014561</v>
      </c>
      <c r="R255" s="30">
        <v>92.501813545701211</v>
      </c>
      <c r="S255" s="30">
        <v>92.97252441756892</v>
      </c>
      <c r="T255" s="30">
        <v>93.627157695443572</v>
      </c>
      <c r="U255" s="30">
        <v>94.149235628113587</v>
      </c>
    </row>
    <row r="256" spans="1:21" x14ac:dyDescent="0.35">
      <c r="A256" s="25"/>
      <c r="B256" s="26" t="s">
        <v>44</v>
      </c>
      <c r="C256" s="26"/>
      <c r="D256" s="27">
        <v>4417.4729130000105</v>
      </c>
      <c r="E256" s="27">
        <v>4284.818029</v>
      </c>
      <c r="F256" s="27">
        <v>4309.8864040000008</v>
      </c>
      <c r="G256" s="27">
        <v>3930.483110000001</v>
      </c>
      <c r="H256" s="27">
        <v>3822.5230900000047</v>
      </c>
      <c r="I256" s="27">
        <v>3698.9831160000022</v>
      </c>
      <c r="J256" s="27">
        <v>3625.116383999999</v>
      </c>
      <c r="K256" s="27">
        <v>3880.0496439999984</v>
      </c>
      <c r="L256" s="27">
        <v>4247.7412580000018</v>
      </c>
      <c r="M256" s="27">
        <v>71.395683960259561</v>
      </c>
      <c r="N256" s="27">
        <v>70.98916794309396</v>
      </c>
      <c r="O256" s="27">
        <v>72.000389548928084</v>
      </c>
      <c r="P256" s="27">
        <v>73.669697056571195</v>
      </c>
      <c r="Q256" s="27">
        <v>73.237272888863146</v>
      </c>
      <c r="R256" s="27">
        <v>72.832539345108884</v>
      </c>
      <c r="S256" s="27">
        <v>73.05245918038203</v>
      </c>
      <c r="T256" s="27">
        <v>73.22801494880558</v>
      </c>
      <c r="U256" s="27">
        <v>71.879456583607464</v>
      </c>
    </row>
    <row r="257" spans="1:21" x14ac:dyDescent="0.35">
      <c r="A257" s="28"/>
      <c r="B257" s="29"/>
      <c r="C257" s="29" t="s">
        <v>67</v>
      </c>
      <c r="D257" s="30">
        <v>3667.0148340000037</v>
      </c>
      <c r="E257" s="30">
        <v>3612.4265309999992</v>
      </c>
      <c r="F257" s="30">
        <v>3619.2365279999995</v>
      </c>
      <c r="G257" s="30">
        <v>3345.4832020000008</v>
      </c>
      <c r="H257" s="30">
        <v>3156.2232130000043</v>
      </c>
      <c r="I257" s="30">
        <v>3103.624878000001</v>
      </c>
      <c r="J257" s="30">
        <v>2943.7081659999994</v>
      </c>
      <c r="K257" s="30">
        <v>2913.8248029999986</v>
      </c>
      <c r="L257" s="30">
        <v>2886.1831600000005</v>
      </c>
      <c r="M257" s="30">
        <v>74.924749177167783</v>
      </c>
      <c r="N257" s="30">
        <v>74.090272665653274</v>
      </c>
      <c r="O257" s="30">
        <v>75.133295257905303</v>
      </c>
      <c r="P257" s="30">
        <v>76.994358596426665</v>
      </c>
      <c r="Q257" s="30">
        <v>77.685253371770173</v>
      </c>
      <c r="R257" s="30">
        <v>76.924191137087476</v>
      </c>
      <c r="S257" s="30">
        <v>76.833476886545085</v>
      </c>
      <c r="T257" s="30">
        <v>77.822111942455706</v>
      </c>
      <c r="U257" s="30">
        <v>76.820430666322977</v>
      </c>
    </row>
    <row r="258" spans="1:21" x14ac:dyDescent="0.35">
      <c r="A258" s="25"/>
      <c r="B258" s="26"/>
      <c r="C258" s="26" t="s">
        <v>68</v>
      </c>
      <c r="D258" s="27">
        <v>750.45807899999988</v>
      </c>
      <c r="E258" s="27">
        <v>672.39149800000007</v>
      </c>
      <c r="F258" s="27">
        <v>690.64987599999984</v>
      </c>
      <c r="G258" s="27">
        <v>584.999908</v>
      </c>
      <c r="H258" s="27">
        <v>666.29987699999992</v>
      </c>
      <c r="I258" s="27">
        <v>595.3582379999998</v>
      </c>
      <c r="J258" s="27">
        <v>681.40821800000003</v>
      </c>
      <c r="K258" s="27">
        <v>966.22484099999997</v>
      </c>
      <c r="L258" s="27">
        <v>1361.558098</v>
      </c>
      <c r="M258" s="27">
        <v>54.151370303459686</v>
      </c>
      <c r="N258" s="27">
        <v>54.328468025703678</v>
      </c>
      <c r="O258" s="27">
        <v>55.582914972113898</v>
      </c>
      <c r="P258" s="27">
        <v>54.656703752097016</v>
      </c>
      <c r="Q258" s="27">
        <v>52.167451723157065</v>
      </c>
      <c r="R258" s="27">
        <v>51.502604722288247</v>
      </c>
      <c r="S258" s="27">
        <v>56.718325832106423</v>
      </c>
      <c r="T258" s="27">
        <v>59.373689123740924</v>
      </c>
      <c r="U258" s="27">
        <v>61.405752808147895</v>
      </c>
    </row>
    <row r="259" spans="1:21" s="18" customFormat="1" x14ac:dyDescent="0.35">
      <c r="A259" s="31" t="s">
        <v>72</v>
      </c>
      <c r="B259" s="32"/>
      <c r="C259" s="32"/>
      <c r="D259" s="33">
        <v>15936.640547000001</v>
      </c>
      <c r="E259" s="33">
        <v>15853.200415000007</v>
      </c>
      <c r="F259" s="33">
        <v>15679.545538</v>
      </c>
      <c r="G259" s="33">
        <v>16015.460643999993</v>
      </c>
      <c r="H259" s="33">
        <v>16356.085536000002</v>
      </c>
      <c r="I259" s="33">
        <v>16913.381957999994</v>
      </c>
      <c r="J259" s="33">
        <v>16934.883783000005</v>
      </c>
      <c r="K259" s="33">
        <v>17771.885273000007</v>
      </c>
      <c r="L259" s="33">
        <v>19281.664935000001</v>
      </c>
      <c r="M259" s="33">
        <v>85.686586787420111</v>
      </c>
      <c r="N259" s="33">
        <v>86.2791506356902</v>
      </c>
      <c r="O259" s="33">
        <v>87.118415731697155</v>
      </c>
      <c r="P259" s="33">
        <v>86.987850737768355</v>
      </c>
      <c r="Q259" s="33">
        <v>86.547266880028502</v>
      </c>
      <c r="R259" s="33">
        <v>85.83814502237675</v>
      </c>
      <c r="S259" s="33">
        <v>87.041361028387556</v>
      </c>
      <c r="T259" s="33">
        <v>87.08274199516282</v>
      </c>
      <c r="U259" s="33">
        <v>86.576972076324807</v>
      </c>
    </row>
    <row r="260" spans="1:21" x14ac:dyDescent="0.35">
      <c r="A260" s="25"/>
      <c r="B260" s="26" t="s">
        <v>42</v>
      </c>
      <c r="C260" s="26"/>
      <c r="D260" s="27">
        <v>7201.6399970000029</v>
      </c>
      <c r="E260" s="27">
        <v>7139.4230510000016</v>
      </c>
      <c r="F260" s="27">
        <v>7198.6894600000005</v>
      </c>
      <c r="G260" s="27">
        <v>7552.3227499999939</v>
      </c>
      <c r="H260" s="27">
        <v>7758.8327299999992</v>
      </c>
      <c r="I260" s="27">
        <v>7976.0759009999892</v>
      </c>
      <c r="J260" s="27">
        <v>7926.4876380000023</v>
      </c>
      <c r="K260" s="27">
        <v>8002.1360700000032</v>
      </c>
      <c r="L260" s="27">
        <v>8489.5959549999989</v>
      </c>
      <c r="M260" s="27">
        <v>94.271883480388027</v>
      </c>
      <c r="N260" s="27">
        <v>94.600314596849955</v>
      </c>
      <c r="O260" s="27">
        <v>95.084251626783328</v>
      </c>
      <c r="P260" s="27">
        <v>94.270931416115985</v>
      </c>
      <c r="Q260" s="27">
        <v>94.333541156804614</v>
      </c>
      <c r="R260" s="27">
        <v>93.863366224576836</v>
      </c>
      <c r="S260" s="27">
        <v>94.471414603293866</v>
      </c>
      <c r="T260" s="27">
        <v>95.340355790455462</v>
      </c>
      <c r="U260" s="27">
        <v>94.954558214971698</v>
      </c>
    </row>
    <row r="261" spans="1:21" x14ac:dyDescent="0.35">
      <c r="A261" s="28"/>
      <c r="B261" s="29" t="s">
        <v>43</v>
      </c>
      <c r="C261" s="29"/>
      <c r="D261" s="30">
        <v>3715.4297210000004</v>
      </c>
      <c r="E261" s="30">
        <v>3997.3897190000012</v>
      </c>
      <c r="F261" s="30">
        <v>4135.9663629999995</v>
      </c>
      <c r="G261" s="30">
        <v>4263.5247719999998</v>
      </c>
      <c r="H261" s="30">
        <v>4318.0247790000021</v>
      </c>
      <c r="I261" s="30">
        <v>4585.9147630000016</v>
      </c>
      <c r="J261" s="30">
        <v>4694.1247540000013</v>
      </c>
      <c r="K261" s="30">
        <v>4930.907960999999</v>
      </c>
      <c r="L261" s="30">
        <v>5527.0161290000015</v>
      </c>
      <c r="M261" s="30">
        <v>88.93152559592572</v>
      </c>
      <c r="N261" s="30">
        <v>89.890409807109236</v>
      </c>
      <c r="O261" s="30">
        <v>90.571739175009384</v>
      </c>
      <c r="P261" s="30">
        <v>90.065345897554238</v>
      </c>
      <c r="Q261" s="30">
        <v>90.223660108286722</v>
      </c>
      <c r="R261" s="30">
        <v>89.38532903116085</v>
      </c>
      <c r="S261" s="30">
        <v>90.465568965629998</v>
      </c>
      <c r="T261" s="30">
        <v>91.599424873705942</v>
      </c>
      <c r="U261" s="30">
        <v>90.799294764630602</v>
      </c>
    </row>
    <row r="262" spans="1:21" x14ac:dyDescent="0.35">
      <c r="A262" s="25"/>
      <c r="B262" s="26" t="s">
        <v>44</v>
      </c>
      <c r="C262" s="26"/>
      <c r="D262" s="27">
        <v>5019.5708289999966</v>
      </c>
      <c r="E262" s="27">
        <v>4716.3876450000053</v>
      </c>
      <c r="F262" s="27">
        <v>4344.8897149999984</v>
      </c>
      <c r="G262" s="27">
        <v>4199.6131220000016</v>
      </c>
      <c r="H262" s="27">
        <v>4279.228027000001</v>
      </c>
      <c r="I262" s="27">
        <v>4351.3912940000055</v>
      </c>
      <c r="J262" s="27">
        <v>4314.2713910000039</v>
      </c>
      <c r="K262" s="27">
        <v>4838.841242000005</v>
      </c>
      <c r="L262" s="27">
        <v>5265.0528510000004</v>
      </c>
      <c r="M262" s="27">
        <v>70.967288931261123</v>
      </c>
      <c r="N262" s="27">
        <v>70.622269641564571</v>
      </c>
      <c r="O262" s="27">
        <v>70.6332082354362</v>
      </c>
      <c r="P262" s="27">
        <v>70.766082025372327</v>
      </c>
      <c r="Q262" s="27">
        <v>68.719949364103485</v>
      </c>
      <c r="R262" s="27">
        <v>67.389595691795051</v>
      </c>
      <c r="S262" s="27">
        <v>69.664640776477498</v>
      </c>
      <c r="T262" s="27">
        <v>68.824259778448365</v>
      </c>
      <c r="U262" s="27">
        <v>68.636189776772312</v>
      </c>
    </row>
    <row r="263" spans="1:21" x14ac:dyDescent="0.35">
      <c r="A263" s="28"/>
      <c r="B263" s="29"/>
      <c r="C263" s="29" t="s">
        <v>67</v>
      </c>
      <c r="D263" s="30">
        <v>4489.6194039999991</v>
      </c>
      <c r="E263" s="30">
        <v>4193.1179970000003</v>
      </c>
      <c r="F263" s="30">
        <v>3799.7431519999986</v>
      </c>
      <c r="G263" s="30">
        <v>3569.7732169999999</v>
      </c>
      <c r="H263" s="30">
        <v>3641.9781460000036</v>
      </c>
      <c r="I263" s="30">
        <v>3643.2481400000042</v>
      </c>
      <c r="J263" s="30">
        <v>3449.3714880000002</v>
      </c>
      <c r="K263" s="30">
        <v>3562.3930930000029</v>
      </c>
      <c r="L263" s="30">
        <v>3716.0197260000014</v>
      </c>
      <c r="M263" s="30">
        <v>72.213990576542571</v>
      </c>
      <c r="N263" s="30">
        <v>72.001034444743723</v>
      </c>
      <c r="O263" s="30">
        <v>72.135270473590978</v>
      </c>
      <c r="P263" s="30">
        <v>72.560631797615699</v>
      </c>
      <c r="Q263" s="30">
        <v>70.707316100319645</v>
      </c>
      <c r="R263" s="30">
        <v>69.919018289261857</v>
      </c>
      <c r="S263" s="30">
        <v>73.240927382066019</v>
      </c>
      <c r="T263" s="30">
        <v>73.203506704165619</v>
      </c>
      <c r="U263" s="30">
        <v>73.280154595063621</v>
      </c>
    </row>
    <row r="264" spans="1:21" x14ac:dyDescent="0.35">
      <c r="A264" s="25"/>
      <c r="B264" s="26"/>
      <c r="C264" s="26" t="s">
        <v>68</v>
      </c>
      <c r="D264" s="27">
        <v>529.95142499999997</v>
      </c>
      <c r="E264" s="27">
        <v>523.26964800000007</v>
      </c>
      <c r="F264" s="27">
        <v>545.14656300000001</v>
      </c>
      <c r="G264" s="27">
        <v>629.83990499999993</v>
      </c>
      <c r="H264" s="27">
        <v>637.24988099999985</v>
      </c>
      <c r="I264" s="27">
        <v>708.14315400000021</v>
      </c>
      <c r="J264" s="27">
        <v>864.89990299999999</v>
      </c>
      <c r="K264" s="27">
        <v>1276.4481490000001</v>
      </c>
      <c r="L264" s="27">
        <v>1549.0331249999995</v>
      </c>
      <c r="M264" s="27">
        <v>60.405536224105838</v>
      </c>
      <c r="N264" s="27">
        <v>59.573810148571802</v>
      </c>
      <c r="O264" s="27">
        <v>60.163637131662519</v>
      </c>
      <c r="P264" s="27">
        <v>60.595027980253157</v>
      </c>
      <c r="Q264" s="27">
        <v>57.361851956491783</v>
      </c>
      <c r="R264" s="27">
        <v>54.376246453803887</v>
      </c>
      <c r="S264" s="27">
        <v>55.40178676592128</v>
      </c>
      <c r="T264" s="27">
        <v>56.602377508543043</v>
      </c>
      <c r="U264" s="27">
        <v>57.495650176225951</v>
      </c>
    </row>
    <row r="265" spans="1:21" s="18" customFormat="1" x14ac:dyDescent="0.35">
      <c r="A265" s="31" t="s">
        <v>73</v>
      </c>
      <c r="B265" s="32"/>
      <c r="C265" s="32"/>
      <c r="D265" s="33">
        <v>18260.356399</v>
      </c>
      <c r="E265" s="33">
        <v>18228.414026999992</v>
      </c>
      <c r="F265" s="33">
        <v>17729.230191999999</v>
      </c>
      <c r="G265" s="33">
        <v>17337.554584000001</v>
      </c>
      <c r="H265" s="33">
        <v>17012.459685999987</v>
      </c>
      <c r="I265" s="33">
        <v>17045.91391599999</v>
      </c>
      <c r="J265" s="33">
        <v>16995.905740000002</v>
      </c>
      <c r="K265" s="33">
        <v>17991.613840999995</v>
      </c>
      <c r="L265" s="33">
        <v>19654.161994999995</v>
      </c>
      <c r="M265" s="33">
        <v>77.121203764752138</v>
      </c>
      <c r="N265" s="33">
        <v>77.129465637977518</v>
      </c>
      <c r="O265" s="33">
        <v>78.592357643660563</v>
      </c>
      <c r="P265" s="33">
        <v>80.457502041068736</v>
      </c>
      <c r="Q265" s="33">
        <v>80.818158693082566</v>
      </c>
      <c r="R265" s="33">
        <v>80.599032321409297</v>
      </c>
      <c r="S265" s="33">
        <v>80.854688634192939</v>
      </c>
      <c r="T265" s="33">
        <v>80.853530586677536</v>
      </c>
      <c r="U265" s="33">
        <v>80.794566585983873</v>
      </c>
    </row>
    <row r="266" spans="1:21" x14ac:dyDescent="0.35">
      <c r="A266" s="25"/>
      <c r="B266" s="26" t="s">
        <v>42</v>
      </c>
      <c r="C266" s="26"/>
      <c r="D266" s="27">
        <v>6021.8484279999993</v>
      </c>
      <c r="E266" s="27">
        <v>5837.3810209999992</v>
      </c>
      <c r="F266" s="27">
        <v>5801.9471329999978</v>
      </c>
      <c r="G266" s="27">
        <v>6059.1465339999986</v>
      </c>
      <c r="H266" s="27">
        <v>6126.4517089999981</v>
      </c>
      <c r="I266" s="27">
        <v>6232.1141469999966</v>
      </c>
      <c r="J266" s="27">
        <v>6327.6893680000021</v>
      </c>
      <c r="K266" s="27">
        <v>6468.5725089999951</v>
      </c>
      <c r="L266" s="27">
        <v>6789.2059790000003</v>
      </c>
      <c r="M266" s="27">
        <v>91.095063787127742</v>
      </c>
      <c r="N266" s="27">
        <v>91.133991668052516</v>
      </c>
      <c r="O266" s="27">
        <v>90.759502156685159</v>
      </c>
      <c r="P266" s="27">
        <v>91.400386213196668</v>
      </c>
      <c r="Q266" s="27">
        <v>91.053929173602015</v>
      </c>
      <c r="R266" s="27">
        <v>91.35294806363099</v>
      </c>
      <c r="S266" s="27">
        <v>91.506124851708094</v>
      </c>
      <c r="T266" s="27">
        <v>92.275510941620851</v>
      </c>
      <c r="U266" s="27">
        <v>92.380586959802685</v>
      </c>
    </row>
    <row r="267" spans="1:21" x14ac:dyDescent="0.35">
      <c r="A267" s="28"/>
      <c r="B267" s="29" t="s">
        <v>43</v>
      </c>
      <c r="C267" s="29"/>
      <c r="D267" s="30">
        <v>3661.4165730000004</v>
      </c>
      <c r="E267" s="30">
        <v>4248.3332440000004</v>
      </c>
      <c r="F267" s="30">
        <v>4468.1332249999996</v>
      </c>
      <c r="G267" s="30">
        <v>4720.6332089999996</v>
      </c>
      <c r="H267" s="30">
        <v>4659.7081999999973</v>
      </c>
      <c r="I267" s="30">
        <v>4603.0582339999946</v>
      </c>
      <c r="J267" s="30">
        <v>4385.8915470000011</v>
      </c>
      <c r="K267" s="30">
        <v>4553.8748700000006</v>
      </c>
      <c r="L267" s="30">
        <v>5087.989697</v>
      </c>
      <c r="M267" s="30">
        <v>83.849604985430119</v>
      </c>
      <c r="N267" s="30">
        <v>83.908397213557222</v>
      </c>
      <c r="O267" s="30">
        <v>85.080087706298869</v>
      </c>
      <c r="P267" s="30">
        <v>85.103519424854809</v>
      </c>
      <c r="Q267" s="30">
        <v>86.642227940313859</v>
      </c>
      <c r="R267" s="30">
        <v>86.180928671064393</v>
      </c>
      <c r="S267" s="30">
        <v>87.112467154925753</v>
      </c>
      <c r="T267" s="30">
        <v>87.96611196003461</v>
      </c>
      <c r="U267" s="30">
        <v>88.23897585018679</v>
      </c>
    </row>
    <row r="268" spans="1:21" x14ac:dyDescent="0.35">
      <c r="A268" s="25"/>
      <c r="B268" s="26" t="s">
        <v>44</v>
      </c>
      <c r="C268" s="26"/>
      <c r="D268" s="27">
        <v>8577.0913980000005</v>
      </c>
      <c r="E268" s="27">
        <v>8142.6997619999947</v>
      </c>
      <c r="F268" s="27">
        <v>7459.1498340000016</v>
      </c>
      <c r="G268" s="27">
        <v>6557.7748410000022</v>
      </c>
      <c r="H268" s="27">
        <v>6226.2997769999929</v>
      </c>
      <c r="I268" s="27">
        <v>6210.7415349999974</v>
      </c>
      <c r="J268" s="27">
        <v>6282.3248249999979</v>
      </c>
      <c r="K268" s="27">
        <v>6969.1664619999992</v>
      </c>
      <c r="L268" s="27">
        <v>7776.9663189999956</v>
      </c>
      <c r="M268" s="27">
        <v>64.438122554566519</v>
      </c>
      <c r="N268" s="27">
        <v>63.553020716932764</v>
      </c>
      <c r="O268" s="27">
        <v>65.242153707826162</v>
      </c>
      <c r="P268" s="27">
        <v>67.002224177099123</v>
      </c>
      <c r="Q268" s="27">
        <v>66.387851769233691</v>
      </c>
      <c r="R268" s="27">
        <v>65.671116892328413</v>
      </c>
      <c r="S268" s="27">
        <v>65.757583618681309</v>
      </c>
      <c r="T268" s="27">
        <v>65.60440226139616</v>
      </c>
      <c r="U268" s="27">
        <v>65.809680236849317</v>
      </c>
    </row>
    <row r="269" spans="1:21" x14ac:dyDescent="0.35">
      <c r="A269" s="28"/>
      <c r="B269" s="29"/>
      <c r="C269" s="29" t="s">
        <v>67</v>
      </c>
      <c r="D269" s="30">
        <v>7419.6831020000072</v>
      </c>
      <c r="E269" s="30">
        <v>7002.4414609999967</v>
      </c>
      <c r="F269" s="30">
        <v>6465.2165130000021</v>
      </c>
      <c r="G269" s="30">
        <v>5744.6581910000014</v>
      </c>
      <c r="H269" s="30">
        <v>5442.8831359999958</v>
      </c>
      <c r="I269" s="30">
        <v>5375.1332499999962</v>
      </c>
      <c r="J269" s="30">
        <v>5434.7165159999995</v>
      </c>
      <c r="K269" s="30">
        <v>5633.8998540000011</v>
      </c>
      <c r="L269" s="30">
        <v>6029.9748079999999</v>
      </c>
      <c r="M269" s="30">
        <v>68.264258689126905</v>
      </c>
      <c r="N269" s="30">
        <v>67.522758926252763</v>
      </c>
      <c r="O269" s="30">
        <v>68.827290228914066</v>
      </c>
      <c r="P269" s="30">
        <v>70.005470583048762</v>
      </c>
      <c r="Q269" s="30">
        <v>69.310233303472586</v>
      </c>
      <c r="R269" s="30">
        <v>69.025420594570619</v>
      </c>
      <c r="S269" s="30">
        <v>69.078886738825247</v>
      </c>
      <c r="T269" s="30">
        <v>70.007160857336189</v>
      </c>
      <c r="U269" s="30">
        <v>71.186864567028536</v>
      </c>
    </row>
    <row r="270" spans="1:21" x14ac:dyDescent="0.35">
      <c r="A270" s="25"/>
      <c r="B270" s="26"/>
      <c r="C270" s="26" t="s">
        <v>68</v>
      </c>
      <c r="D270" s="27">
        <v>1157.4082959999998</v>
      </c>
      <c r="E270" s="27">
        <v>1140.2583009999996</v>
      </c>
      <c r="F270" s="27">
        <v>993.93332099999952</v>
      </c>
      <c r="G270" s="27">
        <v>813.11664999999994</v>
      </c>
      <c r="H270" s="27">
        <v>783.41664099999991</v>
      </c>
      <c r="I270" s="27">
        <v>835.60828500000014</v>
      </c>
      <c r="J270" s="27">
        <v>847.60830899999996</v>
      </c>
      <c r="K270" s="27">
        <v>1335.2666079999997</v>
      </c>
      <c r="L270" s="27">
        <v>1746.9915109999997</v>
      </c>
      <c r="M270" s="27">
        <v>39.910289358916081</v>
      </c>
      <c r="N270" s="27">
        <v>39.174457191563135</v>
      </c>
      <c r="O270" s="27">
        <v>41.921993946830383</v>
      </c>
      <c r="P270" s="27">
        <v>45.784328730572668</v>
      </c>
      <c r="Q270" s="27">
        <v>46.084247866509145</v>
      </c>
      <c r="R270" s="27">
        <v>44.094225322230983</v>
      </c>
      <c r="S270" s="27">
        <v>44.461967789968895</v>
      </c>
      <c r="T270" s="27">
        <v>47.027811742131121</v>
      </c>
      <c r="U270" s="27">
        <v>47.249609483904933</v>
      </c>
    </row>
    <row r="271" spans="1:21" s="18" customFormat="1" x14ac:dyDescent="0.35">
      <c r="A271" s="31" t="s">
        <v>74</v>
      </c>
      <c r="B271" s="32"/>
      <c r="C271" s="32"/>
      <c r="D271" s="33">
        <v>9756.429541000005</v>
      </c>
      <c r="E271" s="33">
        <v>9550.0071860000025</v>
      </c>
      <c r="F271" s="33">
        <v>9591.9501409999993</v>
      </c>
      <c r="G271" s="33">
        <v>9713.0420430000013</v>
      </c>
      <c r="H271" s="33">
        <v>9728.5320530000026</v>
      </c>
      <c r="I271" s="33">
        <v>9923.7202869999965</v>
      </c>
      <c r="J271" s="33">
        <v>9947.3355289999963</v>
      </c>
      <c r="K271" s="33">
        <v>10191.115710999997</v>
      </c>
      <c r="L271" s="33">
        <v>10839.742675</v>
      </c>
      <c r="M271" s="33">
        <v>84.092477671608421</v>
      </c>
      <c r="N271" s="33">
        <v>85.313775245962503</v>
      </c>
      <c r="O271" s="33">
        <v>85.710481662042753</v>
      </c>
      <c r="P271" s="33">
        <v>85.065900364244385</v>
      </c>
      <c r="Q271" s="33">
        <v>84.751412529499873</v>
      </c>
      <c r="R271" s="33">
        <v>84.728540205991848</v>
      </c>
      <c r="S271" s="33">
        <v>84.970844457064743</v>
      </c>
      <c r="T271" s="33">
        <v>85.480516366829619</v>
      </c>
      <c r="U271" s="33">
        <v>86.024274556621975</v>
      </c>
    </row>
    <row r="272" spans="1:21" x14ac:dyDescent="0.35">
      <c r="A272" s="25"/>
      <c r="B272" s="26" t="s">
        <v>42</v>
      </c>
      <c r="C272" s="26"/>
      <c r="D272" s="27">
        <v>5058.7698720000026</v>
      </c>
      <c r="E272" s="27">
        <v>5153.3391670000019</v>
      </c>
      <c r="F272" s="27">
        <v>5363.9138189999985</v>
      </c>
      <c r="G272" s="27">
        <v>5439.4558280000001</v>
      </c>
      <c r="H272" s="27">
        <v>5518.5890920000011</v>
      </c>
      <c r="I272" s="27">
        <v>5510.6956679999939</v>
      </c>
      <c r="J272" s="27">
        <v>5578.6058509999966</v>
      </c>
      <c r="K272" s="27">
        <v>5661.9393909999972</v>
      </c>
      <c r="L272" s="27">
        <v>5907.4863200000009</v>
      </c>
      <c r="M272" s="27">
        <v>94.701942459017147</v>
      </c>
      <c r="N272" s="27">
        <v>94.932072353579642</v>
      </c>
      <c r="O272" s="27">
        <v>94.500865804682903</v>
      </c>
      <c r="P272" s="27">
        <v>94.972061482983293</v>
      </c>
      <c r="Q272" s="27">
        <v>95.018006339859895</v>
      </c>
      <c r="R272" s="27">
        <v>94.503343686365497</v>
      </c>
      <c r="S272" s="27">
        <v>94.618114411056624</v>
      </c>
      <c r="T272" s="27">
        <v>95.027421320133129</v>
      </c>
      <c r="U272" s="27">
        <v>94.641240461002525</v>
      </c>
    </row>
    <row r="273" spans="1:21" x14ac:dyDescent="0.35">
      <c r="A273" s="28"/>
      <c r="B273" s="29" t="s">
        <v>43</v>
      </c>
      <c r="C273" s="29"/>
      <c r="D273" s="30">
        <v>1680.4798540000008</v>
      </c>
      <c r="E273" s="30">
        <v>1744.8131260000002</v>
      </c>
      <c r="F273" s="30">
        <v>1785.3981220000003</v>
      </c>
      <c r="G273" s="30">
        <v>1767.8664030000004</v>
      </c>
      <c r="H273" s="30">
        <v>1650.0998209999996</v>
      </c>
      <c r="I273" s="30">
        <v>1682.4914890000002</v>
      </c>
      <c r="J273" s="30">
        <v>1738.2081849999997</v>
      </c>
      <c r="K273" s="30">
        <v>1734.7831860000001</v>
      </c>
      <c r="L273" s="30">
        <v>2039.0082059999997</v>
      </c>
      <c r="M273" s="30">
        <v>88.722872603886529</v>
      </c>
      <c r="N273" s="30">
        <v>89.230950302423423</v>
      </c>
      <c r="O273" s="30">
        <v>88.883256929829983</v>
      </c>
      <c r="P273" s="30">
        <v>88.629623294591795</v>
      </c>
      <c r="Q273" s="30">
        <v>88.553329606807424</v>
      </c>
      <c r="R273" s="30">
        <v>88.59074036389498</v>
      </c>
      <c r="S273" s="30">
        <v>89.501457885776219</v>
      </c>
      <c r="T273" s="30">
        <v>91.010604633847876</v>
      </c>
      <c r="U273" s="30">
        <v>91.171040632792327</v>
      </c>
    </row>
    <row r="274" spans="1:21" x14ac:dyDescent="0.35">
      <c r="A274" s="25"/>
      <c r="B274" s="26" t="s">
        <v>44</v>
      </c>
      <c r="C274" s="26"/>
      <c r="D274" s="27">
        <v>3017.1798150000022</v>
      </c>
      <c r="E274" s="27">
        <v>2651.8548930000002</v>
      </c>
      <c r="F274" s="27">
        <v>2442.6382000000003</v>
      </c>
      <c r="G274" s="27">
        <v>2505.7198120000003</v>
      </c>
      <c r="H274" s="27">
        <v>2559.8431400000018</v>
      </c>
      <c r="I274" s="27">
        <v>2730.5331300000025</v>
      </c>
      <c r="J274" s="27">
        <v>2630.5214929999997</v>
      </c>
      <c r="K274" s="27">
        <v>2794.3931340000004</v>
      </c>
      <c r="L274" s="27">
        <v>2893.2481489999996</v>
      </c>
      <c r="M274" s="27">
        <v>63.72507168578214</v>
      </c>
      <c r="N274" s="27">
        <v>64.045233815298701</v>
      </c>
      <c r="O274" s="27">
        <v>64.08815135472949</v>
      </c>
      <c r="P274" s="27">
        <v>61.047128760025927</v>
      </c>
      <c r="Q274" s="27">
        <v>60.167618968395395</v>
      </c>
      <c r="R274" s="27">
        <v>62.621470554969918</v>
      </c>
      <c r="S274" s="27">
        <v>61.517903235887395</v>
      </c>
      <c r="T274" s="27">
        <v>62.703656308898573</v>
      </c>
      <c r="U274" s="27">
        <v>64.802829557191245</v>
      </c>
    </row>
    <row r="275" spans="1:21" x14ac:dyDescent="0.35">
      <c r="A275" s="28"/>
      <c r="B275" s="29"/>
      <c r="C275" s="29" t="s">
        <v>67</v>
      </c>
      <c r="D275" s="30">
        <v>1081.9131920000002</v>
      </c>
      <c r="E275" s="30">
        <v>990.89660500000014</v>
      </c>
      <c r="F275" s="30">
        <v>908.78829299999984</v>
      </c>
      <c r="G275" s="30">
        <v>888.5116109999999</v>
      </c>
      <c r="H275" s="30">
        <v>847.20997300000056</v>
      </c>
      <c r="I275" s="30">
        <v>908.48327899999958</v>
      </c>
      <c r="J275" s="30">
        <v>830.8299300000001</v>
      </c>
      <c r="K275" s="30">
        <v>833.33494899999994</v>
      </c>
      <c r="L275" s="30">
        <v>814.08161300000029</v>
      </c>
      <c r="M275" s="30">
        <v>73.762079302354891</v>
      </c>
      <c r="N275" s="30">
        <v>74.422497390543583</v>
      </c>
      <c r="O275" s="30">
        <v>74.654350768514973</v>
      </c>
      <c r="P275" s="30">
        <v>75.013463536223853</v>
      </c>
      <c r="Q275" s="30">
        <v>75.87414617612859</v>
      </c>
      <c r="R275" s="30">
        <v>77.408322521886504</v>
      </c>
      <c r="S275" s="30">
        <v>75.121671812196254</v>
      </c>
      <c r="T275" s="30">
        <v>75.927852790970618</v>
      </c>
      <c r="U275" s="30">
        <v>74.125246211541665</v>
      </c>
    </row>
    <row r="276" spans="1:21" x14ac:dyDescent="0.35">
      <c r="A276" s="25"/>
      <c r="B276" s="26"/>
      <c r="C276" s="26" t="s">
        <v>68</v>
      </c>
      <c r="D276" s="27">
        <v>1935.2666229999993</v>
      </c>
      <c r="E276" s="27">
        <v>1660.9582879999996</v>
      </c>
      <c r="F276" s="27">
        <v>1533.8499069999996</v>
      </c>
      <c r="G276" s="27">
        <v>1617.2082009999997</v>
      </c>
      <c r="H276" s="27">
        <v>1712.6331669999997</v>
      </c>
      <c r="I276" s="27">
        <v>1822.0498510000004</v>
      </c>
      <c r="J276" s="27">
        <v>1799.6915629999999</v>
      </c>
      <c r="K276" s="27">
        <v>1961.0581850000005</v>
      </c>
      <c r="L276" s="27">
        <v>2079.1665359999997</v>
      </c>
      <c r="M276" s="27">
        <v>58.11387020092377</v>
      </c>
      <c r="N276" s="27">
        <v>57.854352731655112</v>
      </c>
      <c r="O276" s="27">
        <v>57.827800661399408</v>
      </c>
      <c r="P276" s="27">
        <v>53.373873947138108</v>
      </c>
      <c r="Q276" s="27">
        <v>52.397871921573611</v>
      </c>
      <c r="R276" s="27">
        <v>55.24867131261162</v>
      </c>
      <c r="S276" s="27">
        <v>55.237705936328808</v>
      </c>
      <c r="T276" s="27">
        <v>57.084146808749047</v>
      </c>
      <c r="U276" s="27">
        <v>61.152709253873816</v>
      </c>
    </row>
    <row r="277" spans="1:21" s="18" customFormat="1" x14ac:dyDescent="0.35">
      <c r="A277" s="31" t="s">
        <v>75</v>
      </c>
      <c r="B277" s="32"/>
      <c r="C277" s="32"/>
      <c r="D277" s="33">
        <v>9083.2079449999947</v>
      </c>
      <c r="E277" s="33">
        <v>9162.0628679999936</v>
      </c>
      <c r="F277" s="33">
        <v>9173.1261459999914</v>
      </c>
      <c r="G277" s="33">
        <v>9299.8462749999835</v>
      </c>
      <c r="H277" s="33">
        <v>9304.8380759999818</v>
      </c>
      <c r="I277" s="33">
        <v>9347.8134910000153</v>
      </c>
      <c r="J277" s="33">
        <v>9544.697049999997</v>
      </c>
      <c r="K277" s="33">
        <v>9603.954802999986</v>
      </c>
      <c r="L277" s="33">
        <v>10329.846188</v>
      </c>
      <c r="M277" s="33">
        <v>87.103697811036753</v>
      </c>
      <c r="N277" s="33">
        <v>88.243045805014219</v>
      </c>
      <c r="O277" s="33">
        <v>88.511083398023715</v>
      </c>
      <c r="P277" s="33">
        <v>88.96356730326201</v>
      </c>
      <c r="Q277" s="33">
        <v>88.819654167623611</v>
      </c>
      <c r="R277" s="33">
        <v>88.805259197309269</v>
      </c>
      <c r="S277" s="33">
        <v>87.346844252455611</v>
      </c>
      <c r="T277" s="33">
        <v>89.655513552320215</v>
      </c>
      <c r="U277" s="33">
        <v>87.050182900165055</v>
      </c>
    </row>
    <row r="278" spans="1:21" x14ac:dyDescent="0.35">
      <c r="A278" s="25"/>
      <c r="B278" s="26" t="s">
        <v>42</v>
      </c>
      <c r="C278" s="26"/>
      <c r="D278" s="27">
        <v>5423.2770760000158</v>
      </c>
      <c r="E278" s="27">
        <v>5433.5469300000104</v>
      </c>
      <c r="F278" s="27">
        <v>5575.1018709999917</v>
      </c>
      <c r="G278" s="27">
        <v>5761.8136679999816</v>
      </c>
      <c r="H278" s="27">
        <v>5906.7720500000014</v>
      </c>
      <c r="I278" s="27">
        <v>5970.5223090000309</v>
      </c>
      <c r="J278" s="27">
        <v>5956.905773000015</v>
      </c>
      <c r="K278" s="27">
        <v>6011.5973929999882</v>
      </c>
      <c r="L278" s="27">
        <v>6462.9138400000002</v>
      </c>
      <c r="M278" s="27">
        <v>90.848668266906984</v>
      </c>
      <c r="N278" s="27">
        <v>91.732436733899618</v>
      </c>
      <c r="O278" s="27">
        <v>91.687711750894039</v>
      </c>
      <c r="P278" s="27">
        <v>91.625518818066951</v>
      </c>
      <c r="Q278" s="27">
        <v>91.526865901362214</v>
      </c>
      <c r="R278" s="27">
        <v>91.607702814530867</v>
      </c>
      <c r="S278" s="27">
        <v>91.515212892598129</v>
      </c>
      <c r="T278" s="27">
        <v>92.775396765585981</v>
      </c>
      <c r="U278" s="27">
        <v>89.233228376701021</v>
      </c>
    </row>
    <row r="279" spans="1:21" x14ac:dyDescent="0.35">
      <c r="A279" s="28"/>
      <c r="B279" s="29" t="s">
        <v>43</v>
      </c>
      <c r="C279" s="29"/>
      <c r="D279" s="30">
        <v>1875.4494819999841</v>
      </c>
      <c r="E279" s="30">
        <v>2015.7661859999864</v>
      </c>
      <c r="F279" s="30">
        <v>2037.2494939999997</v>
      </c>
      <c r="G279" s="30">
        <v>1991.9411640000014</v>
      </c>
      <c r="H279" s="30">
        <v>1901.7828949999864</v>
      </c>
      <c r="I279" s="30">
        <v>1927.1664119999898</v>
      </c>
      <c r="J279" s="30">
        <v>2071.8164619999843</v>
      </c>
      <c r="K279" s="30">
        <v>1989.3497609999988</v>
      </c>
      <c r="L279" s="30">
        <v>2157.5163969999999</v>
      </c>
      <c r="M279" s="30">
        <v>88.770275213450702</v>
      </c>
      <c r="N279" s="30">
        <v>89.983567832678872</v>
      </c>
      <c r="O279" s="30">
        <v>90.24136081884572</v>
      </c>
      <c r="P279" s="30">
        <v>90.153683541590595</v>
      </c>
      <c r="Q279" s="30">
        <v>90.785862283967106</v>
      </c>
      <c r="R279" s="30">
        <v>90.366698787348128</v>
      </c>
      <c r="S279" s="30">
        <v>87.092656762383712</v>
      </c>
      <c r="T279" s="30">
        <v>92.488763719033585</v>
      </c>
      <c r="U279" s="30">
        <v>93.064182630907695</v>
      </c>
    </row>
    <row r="280" spans="1:21" x14ac:dyDescent="0.35">
      <c r="A280" s="25"/>
      <c r="B280" s="26" t="s">
        <v>44</v>
      </c>
      <c r="C280" s="26"/>
      <c r="D280" s="27">
        <v>1784.481386999995</v>
      </c>
      <c r="E280" s="27">
        <v>1712.7497519999963</v>
      </c>
      <c r="F280" s="27">
        <v>1560.7747809999998</v>
      </c>
      <c r="G280" s="27">
        <v>1546.091443</v>
      </c>
      <c r="H280" s="27">
        <v>1496.283130999994</v>
      </c>
      <c r="I280" s="27">
        <v>1450.1247699999954</v>
      </c>
      <c r="J280" s="27">
        <v>1515.9748149999975</v>
      </c>
      <c r="K280" s="27">
        <v>1603.0076490000004</v>
      </c>
      <c r="L280" s="27">
        <v>1709.4159509999999</v>
      </c>
      <c r="M280" s="27">
        <v>73.970697758238458</v>
      </c>
      <c r="N280" s="27">
        <v>75.124810176993748</v>
      </c>
      <c r="O280" s="27">
        <v>74.905639658086614</v>
      </c>
      <c r="P280" s="27">
        <v>77.509969117460557</v>
      </c>
      <c r="Q280" s="27">
        <v>75.633524378961553</v>
      </c>
      <c r="R280" s="27">
        <v>75.191805736593437</v>
      </c>
      <c r="S280" s="27">
        <v>71.314949032552548</v>
      </c>
      <c r="T280" s="27">
        <v>74.439237230398916</v>
      </c>
      <c r="U280" s="27">
        <v>71.206094257818791</v>
      </c>
    </row>
    <row r="281" spans="1:21" x14ac:dyDescent="0.35">
      <c r="A281" s="28"/>
      <c r="B281" s="29"/>
      <c r="C281" s="29" t="s">
        <v>67</v>
      </c>
      <c r="D281" s="30">
        <v>1566.564809999996</v>
      </c>
      <c r="E281" s="30">
        <v>1482.0914719999994</v>
      </c>
      <c r="F281" s="30">
        <v>1402.2331489999995</v>
      </c>
      <c r="G281" s="30">
        <v>1355.8498169999998</v>
      </c>
      <c r="H281" s="30">
        <v>1309.3331859999944</v>
      </c>
      <c r="I281" s="30">
        <v>1242.1581729999966</v>
      </c>
      <c r="J281" s="30">
        <v>1161.5415230000006</v>
      </c>
      <c r="K281" s="30">
        <v>1140.474862</v>
      </c>
      <c r="L281" s="30">
        <v>1091.6832450000006</v>
      </c>
      <c r="M281" s="30">
        <v>75.805566788552525</v>
      </c>
      <c r="N281" s="30">
        <v>78.04961357094497</v>
      </c>
      <c r="O281" s="30">
        <v>76.33003119063055</v>
      </c>
      <c r="P281" s="30">
        <v>79.378875140617438</v>
      </c>
      <c r="Q281" s="30">
        <v>77.071673641749825</v>
      </c>
      <c r="R281" s="30">
        <v>77.335830026428653</v>
      </c>
      <c r="S281" s="30">
        <v>75.900572575938767</v>
      </c>
      <c r="T281" s="30">
        <v>79.944769532129328</v>
      </c>
      <c r="U281" s="30">
        <v>76.965243399402908</v>
      </c>
    </row>
    <row r="282" spans="1:21" x14ac:dyDescent="0.35">
      <c r="A282" s="25"/>
      <c r="B282" s="26"/>
      <c r="C282" s="26" t="s">
        <v>68</v>
      </c>
      <c r="D282" s="27">
        <v>217.91657699999999</v>
      </c>
      <c r="E282" s="27">
        <v>230.65828000000005</v>
      </c>
      <c r="F282" s="27">
        <v>158.54163200000002</v>
      </c>
      <c r="G282" s="27">
        <v>190.241626</v>
      </c>
      <c r="H282" s="27">
        <v>186.94994500000004</v>
      </c>
      <c r="I282" s="27">
        <v>207.96659699999998</v>
      </c>
      <c r="J282" s="27">
        <v>354.43329199999994</v>
      </c>
      <c r="K282" s="27">
        <v>462.53278700000021</v>
      </c>
      <c r="L282" s="27">
        <v>617.73270599999978</v>
      </c>
      <c r="M282" s="27">
        <v>60.780139731765345</v>
      </c>
      <c r="N282" s="27">
        <v>56.331527891823342</v>
      </c>
      <c r="O282" s="27">
        <v>62.307503768530637</v>
      </c>
      <c r="P282" s="27">
        <v>64.190298008849027</v>
      </c>
      <c r="Q282" s="27">
        <v>65.561221034929972</v>
      </c>
      <c r="R282" s="27">
        <v>62.385819904506135</v>
      </c>
      <c r="S282" s="27">
        <v>56.287037505297356</v>
      </c>
      <c r="T282" s="27">
        <v>60.864153758418851</v>
      </c>
      <c r="U282" s="27">
        <v>61.028283430811314</v>
      </c>
    </row>
    <row r="283" spans="1:21" s="18" customFormat="1" x14ac:dyDescent="0.35">
      <c r="A283" s="31" t="s">
        <v>76</v>
      </c>
      <c r="B283" s="32"/>
      <c r="C283" s="32"/>
      <c r="D283" s="33">
        <v>4484.8508680000059</v>
      </c>
      <c r="E283" s="33">
        <v>4303.3156720000034</v>
      </c>
      <c r="F283" s="33">
        <v>4358.1222439999983</v>
      </c>
      <c r="G283" s="33">
        <v>4346.0321620000013</v>
      </c>
      <c r="H283" s="33">
        <v>4408.0487889999986</v>
      </c>
      <c r="I283" s="33">
        <v>4435.3471479999953</v>
      </c>
      <c r="J283" s="33">
        <v>4579.1486760000025</v>
      </c>
      <c r="K283" s="33">
        <v>4683.3400729999994</v>
      </c>
      <c r="L283" s="33">
        <v>4775.9100750000025</v>
      </c>
      <c r="M283" s="33">
        <v>92.146356440629035</v>
      </c>
      <c r="N283" s="33">
        <v>93.38837707874535</v>
      </c>
      <c r="O283" s="33">
        <v>93.166500907100328</v>
      </c>
      <c r="P283" s="33">
        <v>93.051351575681167</v>
      </c>
      <c r="Q283" s="33">
        <v>92.559736260219708</v>
      </c>
      <c r="R283" s="33">
        <v>92.319906349762732</v>
      </c>
      <c r="S283" s="33">
        <v>92.610154566030673</v>
      </c>
      <c r="T283" s="33">
        <v>93.031609892448245</v>
      </c>
      <c r="U283" s="33">
        <v>93.292829988013523</v>
      </c>
    </row>
    <row r="284" spans="1:21" x14ac:dyDescent="0.35">
      <c r="A284" s="25"/>
      <c r="B284" s="26" t="s">
        <v>42</v>
      </c>
      <c r="C284" s="26"/>
      <c r="D284" s="27">
        <v>3398.5129550000061</v>
      </c>
      <c r="E284" s="27">
        <v>3497.6827850000032</v>
      </c>
      <c r="F284" s="27">
        <v>3519.8426449999984</v>
      </c>
      <c r="G284" s="27">
        <v>3450.3326440000019</v>
      </c>
      <c r="H284" s="27">
        <v>3538.2159899999979</v>
      </c>
      <c r="I284" s="27">
        <v>3586.0393209999952</v>
      </c>
      <c r="J284" s="27">
        <v>3655.3993230000028</v>
      </c>
      <c r="K284" s="27">
        <v>3802.5407529999993</v>
      </c>
      <c r="L284" s="27">
        <v>3859.619128000003</v>
      </c>
      <c r="M284" s="27">
        <v>94.213166436558282</v>
      </c>
      <c r="N284" s="27">
        <v>94.765025982589066</v>
      </c>
      <c r="O284" s="27">
        <v>94.535854835806205</v>
      </c>
      <c r="P284" s="27">
        <v>94.505042549926301</v>
      </c>
      <c r="Q284" s="27">
        <v>93.582236811354448</v>
      </c>
      <c r="R284" s="27">
        <v>93.509850278417019</v>
      </c>
      <c r="S284" s="27">
        <v>93.886094607086719</v>
      </c>
      <c r="T284" s="27">
        <v>94.063729989871874</v>
      </c>
      <c r="U284" s="27">
        <v>94.418599671838351</v>
      </c>
    </row>
    <row r="285" spans="1:21" x14ac:dyDescent="0.35">
      <c r="A285" s="28"/>
      <c r="B285" s="29" t="s">
        <v>43</v>
      </c>
      <c r="C285" s="29"/>
      <c r="D285" s="30">
        <v>461.15794700000009</v>
      </c>
      <c r="E285" s="30">
        <v>445.19959300000005</v>
      </c>
      <c r="F285" s="30">
        <v>429.42465899999979</v>
      </c>
      <c r="G285" s="30">
        <v>494.20790100000011</v>
      </c>
      <c r="H285" s="30">
        <v>450.04119100000014</v>
      </c>
      <c r="I285" s="30">
        <v>425.666222</v>
      </c>
      <c r="J285" s="30">
        <v>474.01611300000002</v>
      </c>
      <c r="K285" s="30">
        <v>489.54108200000007</v>
      </c>
      <c r="L285" s="30">
        <v>515.67434000000014</v>
      </c>
      <c r="M285" s="30">
        <v>92.524337074800556</v>
      </c>
      <c r="N285" s="30">
        <v>93.667725641743743</v>
      </c>
      <c r="O285" s="30">
        <v>93.881427521049758</v>
      </c>
      <c r="P285" s="30">
        <v>92.536966541874406</v>
      </c>
      <c r="Q285" s="30">
        <v>94.998711646492339</v>
      </c>
      <c r="R285" s="30">
        <v>94.804327695884183</v>
      </c>
      <c r="S285" s="30">
        <v>97.196063036447882</v>
      </c>
      <c r="T285" s="30">
        <v>96.576845276401158</v>
      </c>
      <c r="U285" s="30">
        <v>97.209283930392914</v>
      </c>
    </row>
    <row r="286" spans="1:21" x14ac:dyDescent="0.35">
      <c r="A286" s="25"/>
      <c r="B286" s="26" t="s">
        <v>44</v>
      </c>
      <c r="C286" s="26"/>
      <c r="D286" s="27">
        <v>625.17996600000004</v>
      </c>
      <c r="E286" s="27">
        <v>360.43329399999993</v>
      </c>
      <c r="F286" s="27">
        <v>408.85494</v>
      </c>
      <c r="G286" s="27">
        <v>401.49161700000002</v>
      </c>
      <c r="H286" s="27">
        <v>419.79160799999988</v>
      </c>
      <c r="I286" s="27">
        <v>423.64160499999986</v>
      </c>
      <c r="J286" s="27">
        <v>449.73323999999974</v>
      </c>
      <c r="K286" s="27">
        <v>391.25823800000001</v>
      </c>
      <c r="L286" s="27">
        <v>400.61660699999999</v>
      </c>
      <c r="M286" s="27">
        <v>80.632248965295503</v>
      </c>
      <c r="N286" s="27">
        <v>79.684185149918477</v>
      </c>
      <c r="O286" s="27">
        <v>80.626802911125367</v>
      </c>
      <c r="P286" s="27">
        <v>81.191815602199739</v>
      </c>
      <c r="Q286" s="27">
        <v>81.32686000065776</v>
      </c>
      <c r="R286" s="27">
        <v>79.750980391229561</v>
      </c>
      <c r="S286" s="27">
        <v>77.40588620911366</v>
      </c>
      <c r="T286" s="27">
        <v>78.564905939626485</v>
      </c>
      <c r="U286" s="27">
        <v>77.405677792922873</v>
      </c>
    </row>
    <row r="287" spans="1:21" x14ac:dyDescent="0.35">
      <c r="A287" s="28"/>
      <c r="B287" s="29"/>
      <c r="C287" s="29" t="s">
        <v>67</v>
      </c>
      <c r="D287" s="30">
        <v>381.92996599999998</v>
      </c>
      <c r="E287" s="30">
        <v>254.55829399999996</v>
      </c>
      <c r="F287" s="30">
        <v>323.10494000000011</v>
      </c>
      <c r="G287" s="30">
        <v>314.74161700000002</v>
      </c>
      <c r="H287" s="30">
        <v>358.29160799999988</v>
      </c>
      <c r="I287" s="30">
        <v>334.64160499999991</v>
      </c>
      <c r="J287" s="30">
        <v>348.48323999999997</v>
      </c>
      <c r="K287" s="30">
        <v>329.88323799999989</v>
      </c>
      <c r="L287" s="30">
        <v>332.36660699999999</v>
      </c>
      <c r="M287" s="30">
        <v>82.05823787067024</v>
      </c>
      <c r="N287" s="30">
        <v>80.439990168334475</v>
      </c>
      <c r="O287" s="30">
        <v>82.044036012853894</v>
      </c>
      <c r="P287" s="30">
        <v>82.200759615348247</v>
      </c>
      <c r="Q287" s="30">
        <v>82.994315252293077</v>
      </c>
      <c r="R287" s="30">
        <v>81.796464010899086</v>
      </c>
      <c r="S287" s="30">
        <v>80.224805072111934</v>
      </c>
      <c r="T287" s="30">
        <v>80.147044835827657</v>
      </c>
      <c r="U287" s="30">
        <v>78.013753850437212</v>
      </c>
    </row>
    <row r="288" spans="1:21" x14ac:dyDescent="0.35">
      <c r="A288" s="25"/>
      <c r="B288" s="26"/>
      <c r="C288" s="26" t="s">
        <v>68</v>
      </c>
      <c r="D288" s="27">
        <v>243.25</v>
      </c>
      <c r="E288" s="27">
        <v>105.875</v>
      </c>
      <c r="F288" s="27">
        <v>85.75</v>
      </c>
      <c r="G288" s="27">
        <v>86.75</v>
      </c>
      <c r="H288" s="27">
        <v>61.5</v>
      </c>
      <c r="I288" s="27">
        <v>89</v>
      </c>
      <c r="J288" s="27">
        <v>101.25</v>
      </c>
      <c r="K288" s="27">
        <v>61.375</v>
      </c>
      <c r="L288" s="27">
        <v>68.25</v>
      </c>
      <c r="M288" s="27">
        <v>78.393285371683447</v>
      </c>
      <c r="N288" s="27">
        <v>77.866981503310512</v>
      </c>
      <c r="O288" s="27">
        <v>75.286686102962094</v>
      </c>
      <c r="P288" s="27">
        <v>77.53121998074927</v>
      </c>
      <c r="Q288" s="27">
        <v>71.612466124617882</v>
      </c>
      <c r="R288" s="27">
        <v>72.059925093617977</v>
      </c>
      <c r="S288" s="27">
        <v>67.703703703683942</v>
      </c>
      <c r="T288" s="27">
        <v>70.06109979633402</v>
      </c>
      <c r="U288" s="27">
        <v>74.444444444439569</v>
      </c>
    </row>
    <row r="289" spans="1:21" s="18" customFormat="1" x14ac:dyDescent="0.35">
      <c r="A289" s="31" t="s">
        <v>77</v>
      </c>
      <c r="B289" s="32"/>
      <c r="C289" s="32"/>
      <c r="D289" s="33">
        <v>3599.5839510000005</v>
      </c>
      <c r="E289" s="33">
        <v>3600.494068999993</v>
      </c>
      <c r="F289" s="33">
        <v>3746.8039569999955</v>
      </c>
      <c r="G289" s="33">
        <v>4006.6640539999894</v>
      </c>
      <c r="H289" s="33">
        <v>4108.6206209999873</v>
      </c>
      <c r="I289" s="33">
        <v>4224.6422529999863</v>
      </c>
      <c r="J289" s="33">
        <v>4297.0254449999902</v>
      </c>
      <c r="K289" s="33">
        <v>4303.7088729999905</v>
      </c>
      <c r="L289" s="33">
        <v>4317.2986429999928</v>
      </c>
      <c r="M289" s="33">
        <v>87.164934689667078</v>
      </c>
      <c r="N289" s="33">
        <v>88.133089677244655</v>
      </c>
      <c r="O289" s="33">
        <v>88.524647621125425</v>
      </c>
      <c r="P289" s="33">
        <v>88.629758292560012</v>
      </c>
      <c r="Q289" s="33">
        <v>89.116648572346691</v>
      </c>
      <c r="R289" s="33">
        <v>89.249766193650643</v>
      </c>
      <c r="S289" s="33">
        <v>89.804719940480709</v>
      </c>
      <c r="T289" s="33">
        <v>90.389439623251079</v>
      </c>
      <c r="U289" s="33">
        <v>90.240996870482419</v>
      </c>
    </row>
    <row r="290" spans="1:21" x14ac:dyDescent="0.35">
      <c r="A290" s="25"/>
      <c r="B290" s="26" t="s">
        <v>42</v>
      </c>
      <c r="C290" s="26"/>
      <c r="D290" s="27">
        <v>2073.1227139999992</v>
      </c>
      <c r="E290" s="27">
        <v>2142.7276509999933</v>
      </c>
      <c r="F290" s="27">
        <v>2226.6425379999914</v>
      </c>
      <c r="G290" s="27">
        <v>2309.7042329999908</v>
      </c>
      <c r="H290" s="27">
        <v>2420.7875139999906</v>
      </c>
      <c r="I290" s="27">
        <v>2397.1091619999902</v>
      </c>
      <c r="J290" s="27">
        <v>2460.4506739999947</v>
      </c>
      <c r="K290" s="27">
        <v>2398.6857379999933</v>
      </c>
      <c r="L290" s="27">
        <v>2457.6589859999967</v>
      </c>
      <c r="M290" s="27">
        <v>88.124707765224414</v>
      </c>
      <c r="N290" s="27">
        <v>88.63997869440685</v>
      </c>
      <c r="O290" s="27">
        <v>88.887789555226107</v>
      </c>
      <c r="P290" s="27">
        <v>88.560978389928948</v>
      </c>
      <c r="Q290" s="27">
        <v>88.573586939129669</v>
      </c>
      <c r="R290" s="27">
        <v>88.061905292185145</v>
      </c>
      <c r="S290" s="27">
        <v>88.986339906188363</v>
      </c>
      <c r="T290" s="27">
        <v>90.255257939510969</v>
      </c>
      <c r="U290" s="27">
        <v>89.262858645266036</v>
      </c>
    </row>
    <row r="291" spans="1:21" x14ac:dyDescent="0.35">
      <c r="A291" s="28"/>
      <c r="B291" s="29" t="s">
        <v>43</v>
      </c>
      <c r="C291" s="29"/>
      <c r="D291" s="30">
        <v>1018.6782270000008</v>
      </c>
      <c r="E291" s="30">
        <v>1090.6582439999997</v>
      </c>
      <c r="F291" s="30">
        <v>1167.7782420000042</v>
      </c>
      <c r="G291" s="30">
        <v>1370.3015329999987</v>
      </c>
      <c r="H291" s="30">
        <v>1401.5248089999966</v>
      </c>
      <c r="I291" s="30">
        <v>1548.6664619999963</v>
      </c>
      <c r="J291" s="30">
        <v>1536.3831419999954</v>
      </c>
      <c r="K291" s="30">
        <v>1593.8981609999973</v>
      </c>
      <c r="L291" s="30">
        <v>1720.8814439999965</v>
      </c>
      <c r="M291" s="30">
        <v>91.110549801896283</v>
      </c>
      <c r="N291" s="30">
        <v>91.857219146641384</v>
      </c>
      <c r="O291" s="30">
        <v>92.049582817868469</v>
      </c>
      <c r="P291" s="30">
        <v>90.999436009903519</v>
      </c>
      <c r="Q291" s="30">
        <v>91.355975894439752</v>
      </c>
      <c r="R291" s="30">
        <v>91.936409050411299</v>
      </c>
      <c r="S291" s="30">
        <v>92.498953840440052</v>
      </c>
      <c r="T291" s="30">
        <v>92.719223609026557</v>
      </c>
      <c r="U291" s="30">
        <v>92.906167683531081</v>
      </c>
    </row>
    <row r="292" spans="1:21" x14ac:dyDescent="0.35">
      <c r="A292" s="25"/>
      <c r="B292" s="26" t="s">
        <v>44</v>
      </c>
      <c r="C292" s="26"/>
      <c r="D292" s="27">
        <v>507.78301000000044</v>
      </c>
      <c r="E292" s="27">
        <v>367.10817400000002</v>
      </c>
      <c r="F292" s="27">
        <v>352.38317699999982</v>
      </c>
      <c r="G292" s="27">
        <v>326.65828799999991</v>
      </c>
      <c r="H292" s="27">
        <v>286.30829799999992</v>
      </c>
      <c r="I292" s="27">
        <v>278.86662899999993</v>
      </c>
      <c r="J292" s="27">
        <v>300.19162899999992</v>
      </c>
      <c r="K292" s="27">
        <v>311.12497400000001</v>
      </c>
      <c r="L292" s="27">
        <v>138.75821299999996</v>
      </c>
      <c r="M292" s="27">
        <v>75.331061850610098</v>
      </c>
      <c r="N292" s="27">
        <v>74.110308423176079</v>
      </c>
      <c r="O292" s="27">
        <v>74.548583420374271</v>
      </c>
      <c r="P292" s="27">
        <v>79.175500158018366</v>
      </c>
      <c r="Q292" s="27">
        <v>82.746466537452548</v>
      </c>
      <c r="R292" s="27">
        <v>84.540413044219093</v>
      </c>
      <c r="S292" s="27">
        <v>82.723270518919094</v>
      </c>
      <c r="T292" s="27">
        <v>79.488422338259539</v>
      </c>
      <c r="U292" s="27">
        <v>74.512105936201479</v>
      </c>
    </row>
    <row r="293" spans="1:21" x14ac:dyDescent="0.35">
      <c r="A293" s="28"/>
      <c r="B293" s="29"/>
      <c r="C293" s="29" t="s">
        <v>67</v>
      </c>
      <c r="D293" s="30">
        <v>470.78301200000044</v>
      </c>
      <c r="E293" s="30">
        <v>263.89995599999992</v>
      </c>
      <c r="F293" s="30">
        <v>248.71663199999989</v>
      </c>
      <c r="G293" s="30">
        <v>247.44995799999975</v>
      </c>
      <c r="H293" s="30">
        <v>220.93329999999978</v>
      </c>
      <c r="I293" s="30">
        <v>243.79162899999989</v>
      </c>
      <c r="J293" s="30">
        <v>287.86662899999976</v>
      </c>
      <c r="K293" s="30">
        <v>293.79997399999991</v>
      </c>
      <c r="L293" s="30">
        <v>126.02491699999996</v>
      </c>
      <c r="M293" s="30">
        <v>78.741158994228883</v>
      </c>
      <c r="N293" s="30">
        <v>85.56272741459648</v>
      </c>
      <c r="O293" s="30">
        <v>86.819016322499152</v>
      </c>
      <c r="P293" s="30">
        <v>87.290376504937726</v>
      </c>
      <c r="Q293" s="30">
        <v>88.872976595017633</v>
      </c>
      <c r="R293" s="30">
        <v>87.608969269740626</v>
      </c>
      <c r="S293" s="30">
        <v>84.762632674876727</v>
      </c>
      <c r="T293" s="30">
        <v>82.184599966275101</v>
      </c>
      <c r="U293" s="30">
        <v>78.66169301481078</v>
      </c>
    </row>
    <row r="294" spans="1:21" x14ac:dyDescent="0.35">
      <c r="A294" s="25"/>
      <c r="B294" s="26"/>
      <c r="C294" s="26" t="s">
        <v>68</v>
      </c>
      <c r="D294" s="27">
        <v>36.999998000000005</v>
      </c>
      <c r="E294" s="27">
        <v>103.208218</v>
      </c>
      <c r="F294" s="27">
        <v>103.66654500000001</v>
      </c>
      <c r="G294" s="27">
        <v>79.208330000000004</v>
      </c>
      <c r="H294" s="27">
        <v>65.374997999999991</v>
      </c>
      <c r="I294" s="27">
        <v>35.074999999999982</v>
      </c>
      <c r="J294" s="27">
        <v>12.325000000000003</v>
      </c>
      <c r="K294" s="27">
        <v>17.325000000000006</v>
      </c>
      <c r="L294" s="27">
        <v>12.733296000000005</v>
      </c>
      <c r="M294" s="27">
        <v>31.941443167780708</v>
      </c>
      <c r="N294" s="27">
        <v>44.826856712679607</v>
      </c>
      <c r="O294" s="27">
        <v>45.109377699777689</v>
      </c>
      <c r="P294" s="27">
        <v>53.82430526197178</v>
      </c>
      <c r="Q294" s="27">
        <v>62.042066905944694</v>
      </c>
      <c r="R294" s="27">
        <v>63.212164408496122</v>
      </c>
      <c r="S294" s="27" t="s">
        <v>20</v>
      </c>
      <c r="T294" s="27" t="s">
        <v>20</v>
      </c>
      <c r="U294" s="27" t="s">
        <v>20</v>
      </c>
    </row>
    <row r="295" spans="1:21" s="18" customFormat="1" x14ac:dyDescent="0.35">
      <c r="A295" s="31" t="s">
        <v>78</v>
      </c>
      <c r="B295" s="32"/>
      <c r="C295" s="32"/>
      <c r="D295" s="33">
        <v>2418.1882539999979</v>
      </c>
      <c r="E295" s="33">
        <v>2628.3248949999993</v>
      </c>
      <c r="F295" s="33">
        <v>2690.6914709999987</v>
      </c>
      <c r="G295" s="33">
        <v>2722.1498139999999</v>
      </c>
      <c r="H295" s="33">
        <v>2747.591504999999</v>
      </c>
      <c r="I295" s="33">
        <v>2811.1415029999998</v>
      </c>
      <c r="J295" s="33">
        <v>2792.9997980000003</v>
      </c>
      <c r="K295" s="33">
        <v>2874.6581379999993</v>
      </c>
      <c r="L295" s="33">
        <v>3206.241430999999</v>
      </c>
      <c r="M295" s="33">
        <v>89.5495486376402</v>
      </c>
      <c r="N295" s="33">
        <v>89.968456252506797</v>
      </c>
      <c r="O295" s="33">
        <v>90.311109970101469</v>
      </c>
      <c r="P295" s="33">
        <v>89.998965305444017</v>
      </c>
      <c r="Q295" s="33">
        <v>90.725216204619599</v>
      </c>
      <c r="R295" s="33">
        <v>90.98261319353621</v>
      </c>
      <c r="S295" s="33">
        <v>91.639283390930174</v>
      </c>
      <c r="T295" s="33">
        <v>92.172931161394345</v>
      </c>
      <c r="U295" s="33">
        <v>91.253785144659659</v>
      </c>
    </row>
    <row r="296" spans="1:21" x14ac:dyDescent="0.35">
      <c r="A296" s="25"/>
      <c r="B296" s="26" t="s">
        <v>42</v>
      </c>
      <c r="C296" s="26"/>
      <c r="D296" s="27">
        <v>1340.9965969999982</v>
      </c>
      <c r="E296" s="27">
        <v>1489.7749059999994</v>
      </c>
      <c r="F296" s="27">
        <v>1519.4331529999988</v>
      </c>
      <c r="G296" s="27">
        <v>1556.2414939999996</v>
      </c>
      <c r="H296" s="27">
        <v>1506.2415079999992</v>
      </c>
      <c r="I296" s="27">
        <v>1496.3248689999994</v>
      </c>
      <c r="J296" s="27">
        <v>1466.7581780000003</v>
      </c>
      <c r="K296" s="27">
        <v>1550.9414889999991</v>
      </c>
      <c r="L296" s="27">
        <v>1715.4914479999995</v>
      </c>
      <c r="M296" s="27">
        <v>89.166892941709079</v>
      </c>
      <c r="N296" s="27">
        <v>89.382406785239567</v>
      </c>
      <c r="O296" s="27">
        <v>90.41463899122391</v>
      </c>
      <c r="P296" s="27">
        <v>90.33002517609836</v>
      </c>
      <c r="Q296" s="27">
        <v>90.375613257753969</v>
      </c>
      <c r="R296" s="27">
        <v>90.627044172864743</v>
      </c>
      <c r="S296" s="27">
        <v>91.051250758024295</v>
      </c>
      <c r="T296" s="27">
        <v>92.325533242460779</v>
      </c>
      <c r="U296" s="27">
        <v>91.943137839766166</v>
      </c>
    </row>
    <row r="297" spans="1:21" x14ac:dyDescent="0.35">
      <c r="A297" s="28"/>
      <c r="B297" s="29" t="s">
        <v>43</v>
      </c>
      <c r="C297" s="29"/>
      <c r="D297" s="30">
        <v>826.01666599999999</v>
      </c>
      <c r="E297" s="30">
        <v>896.375</v>
      </c>
      <c r="F297" s="30">
        <v>936.69999799999994</v>
      </c>
      <c r="G297" s="30">
        <v>950.02499699999987</v>
      </c>
      <c r="H297" s="30">
        <v>1007.4166659999997</v>
      </c>
      <c r="I297" s="30">
        <v>1114.2250000000004</v>
      </c>
      <c r="J297" s="30">
        <v>1108.1916650000001</v>
      </c>
      <c r="K297" s="30">
        <v>1107.0916659999998</v>
      </c>
      <c r="L297" s="30">
        <v>1270.3916659999993</v>
      </c>
      <c r="M297" s="30">
        <v>90.500797070673144</v>
      </c>
      <c r="N297" s="30">
        <v>91.571050062747162</v>
      </c>
      <c r="O297" s="30">
        <v>91.145688960123138</v>
      </c>
      <c r="P297" s="30">
        <v>91.175144801636179</v>
      </c>
      <c r="Q297" s="30">
        <v>92.407974252554212</v>
      </c>
      <c r="R297" s="30">
        <v>94.03322189560815</v>
      </c>
      <c r="S297" s="30">
        <v>94.084206393412032</v>
      </c>
      <c r="T297" s="30">
        <v>94.386944829542202</v>
      </c>
      <c r="U297" s="30">
        <v>93.869869577676425</v>
      </c>
    </row>
    <row r="298" spans="1:21" x14ac:dyDescent="0.35">
      <c r="A298" s="25"/>
      <c r="B298" s="26" t="s">
        <v>44</v>
      </c>
      <c r="C298" s="26"/>
      <c r="D298" s="27">
        <v>251.17499099999992</v>
      </c>
      <c r="E298" s="27">
        <v>242.17498899999995</v>
      </c>
      <c r="F298" s="27">
        <v>234.55832000000001</v>
      </c>
      <c r="G298" s="27">
        <v>215.88332299999999</v>
      </c>
      <c r="H298" s="27">
        <v>233.93333099999995</v>
      </c>
      <c r="I298" s="27">
        <v>200.591634</v>
      </c>
      <c r="J298" s="27">
        <v>218.04995499999995</v>
      </c>
      <c r="K298" s="27">
        <v>216.62498299999996</v>
      </c>
      <c r="L298" s="27">
        <v>220.35831699999997</v>
      </c>
      <c r="M298" s="27">
        <v>88.464221344345574</v>
      </c>
      <c r="N298" s="27">
        <v>87.641860764791886</v>
      </c>
      <c r="O298" s="27">
        <v>86.307604294944724</v>
      </c>
      <c r="P298" s="27">
        <v>82.43650514240511</v>
      </c>
      <c r="Q298" s="27">
        <v>85.729553434157708</v>
      </c>
      <c r="R298" s="27">
        <v>76.689805185454546</v>
      </c>
      <c r="S298" s="27">
        <v>83.169015100016878</v>
      </c>
      <c r="T298" s="27">
        <v>79.765345747987951</v>
      </c>
      <c r="U298" s="27">
        <v>70.805133259340508</v>
      </c>
    </row>
    <row r="299" spans="1:21" x14ac:dyDescent="0.35">
      <c r="A299" s="28"/>
      <c r="B299" s="29"/>
      <c r="C299" s="29" t="s">
        <v>67</v>
      </c>
      <c r="D299" s="30">
        <v>251.17499099999992</v>
      </c>
      <c r="E299" s="30">
        <v>242.17498899999998</v>
      </c>
      <c r="F299" s="30">
        <v>234.55832000000001</v>
      </c>
      <c r="G299" s="30">
        <v>215.88332299999999</v>
      </c>
      <c r="H299" s="30">
        <v>233.93333099999995</v>
      </c>
      <c r="I299" s="30">
        <v>200.591634</v>
      </c>
      <c r="J299" s="30">
        <v>217.54995499999995</v>
      </c>
      <c r="K299" s="30">
        <v>193.20831799999999</v>
      </c>
      <c r="L299" s="30">
        <v>156.26665799999989</v>
      </c>
      <c r="M299" s="30">
        <v>88.464221344345574</v>
      </c>
      <c r="N299" s="30">
        <v>87.641860764791872</v>
      </c>
      <c r="O299" s="30">
        <v>86.307604294944724</v>
      </c>
      <c r="P299" s="30">
        <v>82.43650514240511</v>
      </c>
      <c r="Q299" s="30">
        <v>85.729553434157708</v>
      </c>
      <c r="R299" s="30">
        <v>76.689805185454546</v>
      </c>
      <c r="S299" s="30">
        <v>83.130332065354835</v>
      </c>
      <c r="T299" s="30">
        <v>84.533110008136461</v>
      </c>
      <c r="U299" s="30">
        <v>82.524535293542954</v>
      </c>
    </row>
    <row r="300" spans="1:21" x14ac:dyDescent="0.35">
      <c r="A300" s="25"/>
      <c r="B300" s="26"/>
      <c r="C300" s="26" t="s">
        <v>68</v>
      </c>
      <c r="D300" s="27" t="s">
        <v>112</v>
      </c>
      <c r="E300" s="27" t="s">
        <v>112</v>
      </c>
      <c r="F300" s="27" t="s">
        <v>112</v>
      </c>
      <c r="G300" s="27" t="s">
        <v>112</v>
      </c>
      <c r="H300" s="27" t="s">
        <v>112</v>
      </c>
      <c r="I300" s="27" t="s">
        <v>112</v>
      </c>
      <c r="J300" s="27" t="s">
        <v>20</v>
      </c>
      <c r="K300" s="27">
        <v>23.416665000000002</v>
      </c>
      <c r="L300" s="27">
        <v>64.091658999999993</v>
      </c>
      <c r="M300" s="27" t="s">
        <v>112</v>
      </c>
      <c r="N300" s="27" t="s">
        <v>112</v>
      </c>
      <c r="O300" s="27" t="s">
        <v>112</v>
      </c>
      <c r="P300" s="27" t="s">
        <v>112</v>
      </c>
      <c r="Q300" s="27" t="s">
        <v>112</v>
      </c>
      <c r="R300" s="27" t="s">
        <v>112</v>
      </c>
      <c r="S300" s="27" t="s">
        <v>20</v>
      </c>
      <c r="T300" s="27" t="s">
        <v>20</v>
      </c>
      <c r="U300" s="27">
        <v>42.23118435214792</v>
      </c>
    </row>
    <row r="301" spans="1:21" s="18" customFormat="1" x14ac:dyDescent="0.35">
      <c r="A301" s="31" t="s">
        <v>79</v>
      </c>
      <c r="B301" s="32"/>
      <c r="C301" s="32"/>
      <c r="D301" s="33">
        <v>4282.496595999999</v>
      </c>
      <c r="E301" s="33">
        <v>3771.7699480000001</v>
      </c>
      <c r="F301" s="33">
        <v>3611.811627</v>
      </c>
      <c r="G301" s="33">
        <v>3552.3733149999994</v>
      </c>
      <c r="H301" s="33">
        <v>3589.9316500000004</v>
      </c>
      <c r="I301" s="33">
        <v>3578.9666459999999</v>
      </c>
      <c r="J301" s="33">
        <v>3672.8916310000004</v>
      </c>
      <c r="K301" s="33">
        <v>3626.2933169999997</v>
      </c>
      <c r="L301" s="33">
        <v>4014.3649820000001</v>
      </c>
      <c r="M301" s="33">
        <v>79.838436684818788</v>
      </c>
      <c r="N301" s="33">
        <v>84.593618132904453</v>
      </c>
      <c r="O301" s="33">
        <v>86.034064182647313</v>
      </c>
      <c r="P301" s="33">
        <v>85.777771547723987</v>
      </c>
      <c r="Q301" s="33">
        <v>85.500792194653911</v>
      </c>
      <c r="R301" s="33">
        <v>84.922045028268201</v>
      </c>
      <c r="S301" s="33">
        <v>84.405430691998845</v>
      </c>
      <c r="T301" s="33">
        <v>83.583466689057047</v>
      </c>
      <c r="U301" s="33">
        <v>81.17734721696759</v>
      </c>
    </row>
    <row r="302" spans="1:21" x14ac:dyDescent="0.35">
      <c r="A302" s="25"/>
      <c r="B302" s="26" t="s">
        <v>42</v>
      </c>
      <c r="C302" s="26"/>
      <c r="D302" s="27">
        <v>1930.7649789999998</v>
      </c>
      <c r="E302" s="27">
        <v>1949.773312</v>
      </c>
      <c r="F302" s="27">
        <v>2004.141656</v>
      </c>
      <c r="G302" s="27">
        <v>2026.1583229999997</v>
      </c>
      <c r="H302" s="27">
        <v>2067.9333260000003</v>
      </c>
      <c r="I302" s="27">
        <v>2082.3499949999996</v>
      </c>
      <c r="J302" s="27">
        <v>2142.999992</v>
      </c>
      <c r="K302" s="27">
        <v>2139.6249929999999</v>
      </c>
      <c r="L302" s="27">
        <v>2247.658328</v>
      </c>
      <c r="M302" s="27">
        <v>90.837138944422975</v>
      </c>
      <c r="N302" s="27">
        <v>91.411139388792108</v>
      </c>
      <c r="O302" s="27">
        <v>91.123631964677244</v>
      </c>
      <c r="P302" s="27">
        <v>91.006050501224763</v>
      </c>
      <c r="Q302" s="27">
        <v>91.266320965723963</v>
      </c>
      <c r="R302" s="27">
        <v>91.462450496025809</v>
      </c>
      <c r="S302" s="27">
        <v>91.561829553078312</v>
      </c>
      <c r="T302" s="27">
        <v>91.205468546190588</v>
      </c>
      <c r="U302" s="27">
        <v>90.52569547527149</v>
      </c>
    </row>
    <row r="303" spans="1:21" x14ac:dyDescent="0.35">
      <c r="A303" s="28"/>
      <c r="B303" s="29" t="s">
        <v>43</v>
      </c>
      <c r="C303" s="29"/>
      <c r="D303" s="30">
        <v>942.91497100000004</v>
      </c>
      <c r="E303" s="30">
        <v>1025.938318</v>
      </c>
      <c r="F303" s="30">
        <v>967.48831999999993</v>
      </c>
      <c r="G303" s="30">
        <v>935.68833299999994</v>
      </c>
      <c r="H303" s="30">
        <v>871.45</v>
      </c>
      <c r="I303" s="30">
        <v>833.21333300000003</v>
      </c>
      <c r="J303" s="30">
        <v>805.69166600000005</v>
      </c>
      <c r="K303" s="30">
        <v>755.29999999999973</v>
      </c>
      <c r="L303" s="30">
        <v>849.22500000000002</v>
      </c>
      <c r="M303" s="30">
        <v>86.004220062990186</v>
      </c>
      <c r="N303" s="30">
        <v>87.408926144199285</v>
      </c>
      <c r="O303" s="30">
        <v>88.163338240514378</v>
      </c>
      <c r="P303" s="30">
        <v>87.090608905348986</v>
      </c>
      <c r="Q303" s="30">
        <v>87.682789220976474</v>
      </c>
      <c r="R303" s="30">
        <v>86.281624588365773</v>
      </c>
      <c r="S303" s="30">
        <v>87.837158621658119</v>
      </c>
      <c r="T303" s="30">
        <v>87.702678847156079</v>
      </c>
      <c r="U303" s="30">
        <v>85.490496236667511</v>
      </c>
    </row>
    <row r="304" spans="1:21" x14ac:dyDescent="0.35">
      <c r="A304" s="25"/>
      <c r="B304" s="26" t="s">
        <v>44</v>
      </c>
      <c r="C304" s="26"/>
      <c r="D304" s="27">
        <v>1408.8166459999991</v>
      </c>
      <c r="E304" s="27">
        <v>796.05831799999999</v>
      </c>
      <c r="F304" s="27">
        <v>640.18165099999999</v>
      </c>
      <c r="G304" s="27">
        <v>590.52665899999988</v>
      </c>
      <c r="H304" s="27">
        <v>650.54832400000009</v>
      </c>
      <c r="I304" s="27">
        <v>663.40331800000001</v>
      </c>
      <c r="J304" s="27">
        <v>724.199973</v>
      </c>
      <c r="K304" s="27">
        <v>731.36832400000003</v>
      </c>
      <c r="L304" s="27">
        <v>917.48165399999993</v>
      </c>
      <c r="M304" s="27">
        <v>60.638125083366603</v>
      </c>
      <c r="N304" s="27">
        <v>64.267276458421478</v>
      </c>
      <c r="O304" s="27">
        <v>66.882839581136324</v>
      </c>
      <c r="P304" s="27">
        <v>65.758815019535007</v>
      </c>
      <c r="Q304" s="27">
        <v>64.250671509850804</v>
      </c>
      <c r="R304" s="27">
        <v>62.684843751818541</v>
      </c>
      <c r="S304" s="27">
        <v>59.410846364738809</v>
      </c>
      <c r="T304" s="27">
        <v>57.031227583296307</v>
      </c>
      <c r="U304" s="27">
        <v>54.28337425903451</v>
      </c>
    </row>
    <row r="305" spans="1:21" x14ac:dyDescent="0.35">
      <c r="A305" s="28"/>
      <c r="B305" s="29"/>
      <c r="C305" s="29" t="s">
        <v>67</v>
      </c>
      <c r="D305" s="30">
        <v>341.34832499999999</v>
      </c>
      <c r="E305" s="30">
        <v>285.04498999999998</v>
      </c>
      <c r="F305" s="30">
        <v>263.40499499999999</v>
      </c>
      <c r="G305" s="30">
        <v>200.13833100000005</v>
      </c>
      <c r="H305" s="30">
        <v>205.96499900000001</v>
      </c>
      <c r="I305" s="30">
        <v>190.72166300000001</v>
      </c>
      <c r="J305" s="30">
        <v>179.09666200000004</v>
      </c>
      <c r="K305" s="30">
        <v>151.911665</v>
      </c>
      <c r="L305" s="30">
        <v>167.83666199999996</v>
      </c>
      <c r="M305" s="30">
        <v>73.073450704587472</v>
      </c>
      <c r="N305" s="30">
        <v>73.877811358771822</v>
      </c>
      <c r="O305" s="30">
        <v>75.993876527117493</v>
      </c>
      <c r="P305" s="30">
        <v>74.768286140984188</v>
      </c>
      <c r="Q305" s="30">
        <v>74.074883632655457</v>
      </c>
      <c r="R305" s="30">
        <v>76.029643260750092</v>
      </c>
      <c r="S305" s="30">
        <v>74.392787957080955</v>
      </c>
      <c r="T305" s="30">
        <v>72.941512863149825</v>
      </c>
      <c r="U305" s="30">
        <v>62.802130800182411</v>
      </c>
    </row>
    <row r="306" spans="1:21" x14ac:dyDescent="0.35">
      <c r="A306" s="25"/>
      <c r="B306" s="26"/>
      <c r="C306" s="26" t="s">
        <v>68</v>
      </c>
      <c r="D306" s="27">
        <v>1067.4683210000001</v>
      </c>
      <c r="E306" s="27">
        <v>511.013328</v>
      </c>
      <c r="F306" s="27">
        <v>376.776656</v>
      </c>
      <c r="G306" s="27">
        <v>390.388328</v>
      </c>
      <c r="H306" s="27">
        <v>444.583325</v>
      </c>
      <c r="I306" s="27">
        <v>472.68165499999998</v>
      </c>
      <c r="J306" s="27">
        <v>545.10331100000008</v>
      </c>
      <c r="K306" s="27">
        <v>579.45665899999995</v>
      </c>
      <c r="L306" s="27">
        <v>749.644992</v>
      </c>
      <c r="M306" s="27">
        <v>56.661634645077221</v>
      </c>
      <c r="N306" s="27">
        <v>58.906487072973199</v>
      </c>
      <c r="O306" s="27">
        <v>60.513303138302696</v>
      </c>
      <c r="P306" s="27">
        <v>61.139976841976704</v>
      </c>
      <c r="Q306" s="27">
        <v>59.699345073913889</v>
      </c>
      <c r="R306" s="27">
        <v>57.300369174007834</v>
      </c>
      <c r="S306" s="27">
        <v>54.488447848125453</v>
      </c>
      <c r="T306" s="27">
        <v>52.860151300113024</v>
      </c>
      <c r="U306" s="27">
        <v>52.376125257820696</v>
      </c>
    </row>
    <row r="307" spans="1:21" s="18" customFormat="1" x14ac:dyDescent="0.35">
      <c r="A307" s="31" t="s">
        <v>80</v>
      </c>
      <c r="B307" s="32"/>
      <c r="C307" s="32"/>
      <c r="D307" s="33">
        <v>2523.2880980000018</v>
      </c>
      <c r="E307" s="33">
        <v>2583.1464190000015</v>
      </c>
      <c r="F307" s="33">
        <v>2579.4463920000003</v>
      </c>
      <c r="G307" s="33">
        <v>2579.5800500000023</v>
      </c>
      <c r="H307" s="33">
        <v>2518.3575390000019</v>
      </c>
      <c r="I307" s="33">
        <v>2553.2316860000005</v>
      </c>
      <c r="J307" s="33">
        <v>2618.7574400000008</v>
      </c>
      <c r="K307" s="33">
        <v>2748.3240999999998</v>
      </c>
      <c r="L307" s="33">
        <v>3090.1991030000008</v>
      </c>
      <c r="M307" s="33">
        <v>91.545234244062044</v>
      </c>
      <c r="N307" s="33">
        <v>91.920199173959716</v>
      </c>
      <c r="O307" s="33">
        <v>91.720585496061702</v>
      </c>
      <c r="P307" s="33">
        <v>91.678940788662374</v>
      </c>
      <c r="Q307" s="33">
        <v>90.995551577616482</v>
      </c>
      <c r="R307" s="33">
        <v>89.959521205144952</v>
      </c>
      <c r="S307" s="33">
        <v>90.373649369265692</v>
      </c>
      <c r="T307" s="33">
        <v>91.107583223428037</v>
      </c>
      <c r="U307" s="33">
        <v>88.468139933204796</v>
      </c>
    </row>
    <row r="308" spans="1:21" x14ac:dyDescent="0.35">
      <c r="A308" s="25"/>
      <c r="B308" s="26" t="s">
        <v>42</v>
      </c>
      <c r="C308" s="26"/>
      <c r="D308" s="27">
        <v>1526.5561290000016</v>
      </c>
      <c r="E308" s="27">
        <v>1582.1144140000013</v>
      </c>
      <c r="F308" s="27">
        <v>1596.4476340000001</v>
      </c>
      <c r="G308" s="27">
        <v>1607.4977620000013</v>
      </c>
      <c r="H308" s="27">
        <v>1542.7731420000014</v>
      </c>
      <c r="I308" s="27">
        <v>1502.1904090000005</v>
      </c>
      <c r="J308" s="27">
        <v>1551.4743430000008</v>
      </c>
      <c r="K308" s="27">
        <v>1646.1909899999998</v>
      </c>
      <c r="L308" s="27">
        <v>1790.3160120000009</v>
      </c>
      <c r="M308" s="27">
        <v>94.06467097412559</v>
      </c>
      <c r="N308" s="27">
        <v>93.587837487798652</v>
      </c>
      <c r="O308" s="27">
        <v>94.443540428964624</v>
      </c>
      <c r="P308" s="27">
        <v>94.281002176499328</v>
      </c>
      <c r="Q308" s="27">
        <v>93.479935192909196</v>
      </c>
      <c r="R308" s="27">
        <v>93.165064712789018</v>
      </c>
      <c r="S308" s="27">
        <v>93.743627787878822</v>
      </c>
      <c r="T308" s="27">
        <v>95.217687954466285</v>
      </c>
      <c r="U308" s="27">
        <v>93.744157758184045</v>
      </c>
    </row>
    <row r="309" spans="1:21" x14ac:dyDescent="0.35">
      <c r="A309" s="28"/>
      <c r="B309" s="29" t="s">
        <v>43</v>
      </c>
      <c r="C309" s="29"/>
      <c r="D309" s="30">
        <v>657.63238100000001</v>
      </c>
      <c r="E309" s="30">
        <v>703.24899800000026</v>
      </c>
      <c r="F309" s="30">
        <v>729.02401800000018</v>
      </c>
      <c r="G309" s="30">
        <v>732.00750100000084</v>
      </c>
      <c r="H309" s="30">
        <v>731.19286800000066</v>
      </c>
      <c r="I309" s="30">
        <v>758.95805100000007</v>
      </c>
      <c r="J309" s="30">
        <v>727.34984999999995</v>
      </c>
      <c r="K309" s="30">
        <v>726.76650199999995</v>
      </c>
      <c r="L309" s="30">
        <v>825.10814899999991</v>
      </c>
      <c r="M309" s="30">
        <v>90.681361991948464</v>
      </c>
      <c r="N309" s="30">
        <v>92.454213965850556</v>
      </c>
      <c r="O309" s="30">
        <v>90.230223387620924</v>
      </c>
      <c r="P309" s="30">
        <v>90.731083003695773</v>
      </c>
      <c r="Q309" s="30">
        <v>90.535848424331064</v>
      </c>
      <c r="R309" s="30">
        <v>90.108186141430082</v>
      </c>
      <c r="S309" s="30">
        <v>91.183768031062343</v>
      </c>
      <c r="T309" s="30">
        <v>91.486284086430018</v>
      </c>
      <c r="U309" s="30">
        <v>89.177198676682806</v>
      </c>
    </row>
    <row r="310" spans="1:21" x14ac:dyDescent="0.35">
      <c r="A310" s="25"/>
      <c r="B310" s="26" t="s">
        <v>44</v>
      </c>
      <c r="C310" s="26"/>
      <c r="D310" s="27">
        <v>339.0995880000001</v>
      </c>
      <c r="E310" s="27">
        <v>297.78300700000011</v>
      </c>
      <c r="F310" s="27">
        <v>253.97474000000011</v>
      </c>
      <c r="G310" s="27">
        <v>240.07478700000024</v>
      </c>
      <c r="H310" s="27">
        <v>244.39152900000005</v>
      </c>
      <c r="I310" s="27">
        <v>292.08322600000008</v>
      </c>
      <c r="J310" s="27">
        <v>339.93324700000011</v>
      </c>
      <c r="K310" s="27">
        <v>375.36660800000004</v>
      </c>
      <c r="L310" s="27">
        <v>474.77494200000007</v>
      </c>
      <c r="M310" s="27">
        <v>81.878601396755414</v>
      </c>
      <c r="N310" s="27">
        <v>81.798936677011241</v>
      </c>
      <c r="O310" s="27">
        <v>78.882516688309238</v>
      </c>
      <c r="P310" s="27">
        <v>77.146099199354808</v>
      </c>
      <c r="Q310" s="27">
        <v>76.687737131973194</v>
      </c>
      <c r="R310" s="27">
        <v>73.087045402271741</v>
      </c>
      <c r="S310" s="27">
        <v>73.259481245304585</v>
      </c>
      <c r="T310" s="27">
        <v>72.349269810265028</v>
      </c>
      <c r="U310" s="27">
        <v>67.340678368434254</v>
      </c>
    </row>
    <row r="311" spans="1:21" x14ac:dyDescent="0.35">
      <c r="A311" s="28"/>
      <c r="B311" s="29"/>
      <c r="C311" s="29" t="s">
        <v>67</v>
      </c>
      <c r="D311" s="30">
        <v>277.67462100000012</v>
      </c>
      <c r="E311" s="30">
        <v>234.23304700000014</v>
      </c>
      <c r="F311" s="30">
        <v>197.308111</v>
      </c>
      <c r="G311" s="30">
        <v>194.17480300000014</v>
      </c>
      <c r="H311" s="30">
        <v>191.07489200000006</v>
      </c>
      <c r="I311" s="30">
        <v>210.41656200000008</v>
      </c>
      <c r="J311" s="30">
        <v>236.69159900000002</v>
      </c>
      <c r="K311" s="30">
        <v>244.92496600000004</v>
      </c>
      <c r="L311" s="30">
        <v>262.42497700000007</v>
      </c>
      <c r="M311" s="30">
        <v>85.780855954916305</v>
      </c>
      <c r="N311" s="30">
        <v>87.20303814811831</v>
      </c>
      <c r="O311" s="30">
        <v>81.273056905126467</v>
      </c>
      <c r="P311" s="30">
        <v>82.095272336514185</v>
      </c>
      <c r="Q311" s="30">
        <v>84.165078754805748</v>
      </c>
      <c r="R311" s="30">
        <v>81.710931733776732</v>
      </c>
      <c r="S311" s="30">
        <v>81.727305693676101</v>
      </c>
      <c r="T311" s="30">
        <v>82.008109101070545</v>
      </c>
      <c r="U311" s="30">
        <v>78.685980666516357</v>
      </c>
    </row>
    <row r="312" spans="1:21" x14ac:dyDescent="0.35">
      <c r="A312" s="25"/>
      <c r="B312" s="26"/>
      <c r="C312" s="26" t="s">
        <v>68</v>
      </c>
      <c r="D312" s="27">
        <v>61.424966999999981</v>
      </c>
      <c r="E312" s="27">
        <v>63.549960000000006</v>
      </c>
      <c r="F312" s="27">
        <v>56.666628999999986</v>
      </c>
      <c r="G312" s="27">
        <v>45.899983999999989</v>
      </c>
      <c r="H312" s="27">
        <v>53.316636999999993</v>
      </c>
      <c r="I312" s="27">
        <v>81.666664000000011</v>
      </c>
      <c r="J312" s="27">
        <v>103.24164800000001</v>
      </c>
      <c r="K312" s="27">
        <v>130.441642</v>
      </c>
      <c r="L312" s="27">
        <v>212.349965</v>
      </c>
      <c r="M312" s="27">
        <v>64.238265416064465</v>
      </c>
      <c r="N312" s="27">
        <v>61.88044807568722</v>
      </c>
      <c r="O312" s="27">
        <v>70.558870429949181</v>
      </c>
      <c r="P312" s="27">
        <v>56.209169920233528</v>
      </c>
      <c r="Q312" s="27">
        <v>49.890618569715869</v>
      </c>
      <c r="R312" s="27">
        <v>50.867348599741966</v>
      </c>
      <c r="S312" s="27">
        <v>53.846163581716546</v>
      </c>
      <c r="T312" s="27">
        <v>54.213260107933934</v>
      </c>
      <c r="U312" s="27">
        <v>53.319999369818596</v>
      </c>
    </row>
    <row r="313" spans="1:21" s="18" customFormat="1" x14ac:dyDescent="0.35">
      <c r="A313" s="31" t="s">
        <v>81</v>
      </c>
      <c r="B313" s="32"/>
      <c r="C313" s="32"/>
      <c r="D313" s="33">
        <v>5174.6746709999989</v>
      </c>
      <c r="E313" s="33">
        <v>5053.7380950000006</v>
      </c>
      <c r="F313" s="33">
        <v>5148.7231050000009</v>
      </c>
      <c r="G313" s="33">
        <v>5193.3546960000003</v>
      </c>
      <c r="H313" s="33">
        <v>5180.4781269999994</v>
      </c>
      <c r="I313" s="33">
        <v>5193.2865349999993</v>
      </c>
      <c r="J313" s="33">
        <v>5285.5447320000003</v>
      </c>
      <c r="K313" s="33">
        <v>5584.1646510000028</v>
      </c>
      <c r="L313" s="33">
        <v>6261.1163909999987</v>
      </c>
      <c r="M313" s="33">
        <v>83.316091170397371</v>
      </c>
      <c r="N313" s="33">
        <v>84.600611526725913</v>
      </c>
      <c r="O313" s="33">
        <v>85.16172995211322</v>
      </c>
      <c r="P313" s="33">
        <v>86.243996970033081</v>
      </c>
      <c r="Q313" s="33">
        <v>85.740541531200648</v>
      </c>
      <c r="R313" s="33">
        <v>85.395987751497373</v>
      </c>
      <c r="S313" s="33">
        <v>85.515436834646991</v>
      </c>
      <c r="T313" s="33">
        <v>85.382779663195279</v>
      </c>
      <c r="U313" s="33">
        <v>84.186503984653655</v>
      </c>
    </row>
    <row r="314" spans="1:21" x14ac:dyDescent="0.35">
      <c r="A314" s="25"/>
      <c r="B314" s="26" t="s">
        <v>42</v>
      </c>
      <c r="C314" s="26"/>
      <c r="D314" s="27">
        <v>2538.4415529999997</v>
      </c>
      <c r="E314" s="27">
        <v>2650.241567</v>
      </c>
      <c r="F314" s="27">
        <v>2893.308223</v>
      </c>
      <c r="G314" s="27">
        <v>3036.4081690000003</v>
      </c>
      <c r="H314" s="27">
        <v>3012.654904</v>
      </c>
      <c r="I314" s="27">
        <v>3071.1499559999993</v>
      </c>
      <c r="J314" s="27">
        <v>3063.5115250000013</v>
      </c>
      <c r="K314" s="27">
        <v>3228.019799000002</v>
      </c>
      <c r="L314" s="27">
        <v>3531.4098649999996</v>
      </c>
      <c r="M314" s="27">
        <v>89.218520604560126</v>
      </c>
      <c r="N314" s="27">
        <v>90.670665519176424</v>
      </c>
      <c r="O314" s="27">
        <v>91.673088228656383</v>
      </c>
      <c r="P314" s="27">
        <v>92.176891606290525</v>
      </c>
      <c r="Q314" s="27">
        <v>91.547270471272697</v>
      </c>
      <c r="R314" s="27">
        <v>92.059110555888566</v>
      </c>
      <c r="S314" s="27">
        <v>93.001608668564444</v>
      </c>
      <c r="T314" s="27">
        <v>92.790787743133905</v>
      </c>
      <c r="U314" s="27">
        <v>91.913715033932419</v>
      </c>
    </row>
    <row r="315" spans="1:21" x14ac:dyDescent="0.35">
      <c r="A315" s="28"/>
      <c r="B315" s="29" t="s">
        <v>43</v>
      </c>
      <c r="C315" s="29"/>
      <c r="D315" s="30">
        <v>1223.0832359999999</v>
      </c>
      <c r="E315" s="30">
        <v>1186.8599230000004</v>
      </c>
      <c r="F315" s="30">
        <v>1155.7982670000006</v>
      </c>
      <c r="G315" s="30">
        <v>1103.046593</v>
      </c>
      <c r="H315" s="30">
        <v>1148.1199369999995</v>
      </c>
      <c r="I315" s="30">
        <v>1094.2749400000002</v>
      </c>
      <c r="J315" s="30">
        <v>1065.8249039999998</v>
      </c>
      <c r="K315" s="30">
        <v>1136.0582390000004</v>
      </c>
      <c r="L315" s="30">
        <v>1215.0749049999999</v>
      </c>
      <c r="M315" s="30">
        <v>88.334407792663043</v>
      </c>
      <c r="N315" s="30">
        <v>89.147560395414018</v>
      </c>
      <c r="O315" s="30">
        <v>88.320055135150994</v>
      </c>
      <c r="P315" s="30">
        <v>89.963259300442814</v>
      </c>
      <c r="Q315" s="30">
        <v>90.425512167726595</v>
      </c>
      <c r="R315" s="30">
        <v>89.511325188419221</v>
      </c>
      <c r="S315" s="30">
        <v>91.077655409322247</v>
      </c>
      <c r="T315" s="30">
        <v>90.780557245560317</v>
      </c>
      <c r="U315" s="30">
        <v>89.797207467774172</v>
      </c>
    </row>
    <row r="316" spans="1:21" x14ac:dyDescent="0.35">
      <c r="A316" s="25"/>
      <c r="B316" s="26" t="s">
        <v>44</v>
      </c>
      <c r="C316" s="26"/>
      <c r="D316" s="27">
        <v>1413.1498819999997</v>
      </c>
      <c r="E316" s="27">
        <v>1216.6366049999999</v>
      </c>
      <c r="F316" s="27">
        <v>1099.6166150000008</v>
      </c>
      <c r="G316" s="27">
        <v>1053.899934</v>
      </c>
      <c r="H316" s="27">
        <v>1019.7032859999999</v>
      </c>
      <c r="I316" s="27">
        <v>1027.8616389999993</v>
      </c>
      <c r="J316" s="27">
        <v>1156.2083029999997</v>
      </c>
      <c r="K316" s="27">
        <v>1220.0866129999999</v>
      </c>
      <c r="L316" s="27">
        <v>1514.6316209999998</v>
      </c>
      <c r="M316" s="27">
        <v>68.370195238204715</v>
      </c>
      <c r="N316" s="27">
        <v>66.942338957405411</v>
      </c>
      <c r="O316" s="27">
        <v>64.709371456603449</v>
      </c>
      <c r="P316" s="27">
        <v>65.257934946634123</v>
      </c>
      <c r="Q316" s="27">
        <v>63.309919875283207</v>
      </c>
      <c r="R316" s="27">
        <v>61.105987048011642</v>
      </c>
      <c r="S316" s="27">
        <v>60.552526003762864</v>
      </c>
      <c r="T316" s="27">
        <v>60.757161999829279</v>
      </c>
      <c r="U316" s="27">
        <v>61.66923057161172</v>
      </c>
    </row>
    <row r="317" spans="1:21" x14ac:dyDescent="0.35">
      <c r="A317" s="28"/>
      <c r="B317" s="29"/>
      <c r="C317" s="29" t="s">
        <v>67</v>
      </c>
      <c r="D317" s="30">
        <v>824.44994900000017</v>
      </c>
      <c r="E317" s="30">
        <v>710.64662800000019</v>
      </c>
      <c r="F317" s="30">
        <v>634.59662300000014</v>
      </c>
      <c r="G317" s="30">
        <v>601.43662300000005</v>
      </c>
      <c r="H317" s="30">
        <v>539.13663400000007</v>
      </c>
      <c r="I317" s="30">
        <v>530.74497600000018</v>
      </c>
      <c r="J317" s="30">
        <v>513.39997500000004</v>
      </c>
      <c r="K317" s="30">
        <v>465.30330700000002</v>
      </c>
      <c r="L317" s="30">
        <v>608.99332400000003</v>
      </c>
      <c r="M317" s="30">
        <v>75.336491611076568</v>
      </c>
      <c r="N317" s="30">
        <v>74.949580520064032</v>
      </c>
      <c r="O317" s="30">
        <v>73.576397416875309</v>
      </c>
      <c r="P317" s="30">
        <v>74.29128571696242</v>
      </c>
      <c r="Q317" s="30">
        <v>75.328770925147353</v>
      </c>
      <c r="R317" s="30">
        <v>72.079501574549028</v>
      </c>
      <c r="S317" s="30">
        <v>73.900471070211879</v>
      </c>
      <c r="T317" s="30">
        <v>73.890512882075868</v>
      </c>
      <c r="U317" s="30">
        <v>72.10396502357716</v>
      </c>
    </row>
    <row r="318" spans="1:21" x14ac:dyDescent="0.35">
      <c r="A318" s="25"/>
      <c r="B318" s="26"/>
      <c r="C318" s="26" t="s">
        <v>68</v>
      </c>
      <c r="D318" s="27">
        <v>588.69993300000033</v>
      </c>
      <c r="E318" s="27">
        <v>505.98997700000001</v>
      </c>
      <c r="F318" s="27">
        <v>465.01999199999995</v>
      </c>
      <c r="G318" s="27">
        <v>452.46331100000003</v>
      </c>
      <c r="H318" s="27">
        <v>480.56665200000026</v>
      </c>
      <c r="I318" s="27">
        <v>497.11666300000002</v>
      </c>
      <c r="J318" s="27">
        <v>642.80832800000007</v>
      </c>
      <c r="K318" s="27">
        <v>754.78330599999993</v>
      </c>
      <c r="L318" s="27">
        <v>905.63829699999974</v>
      </c>
      <c r="M318" s="27">
        <v>58.614184803372424</v>
      </c>
      <c r="N318" s="27">
        <v>55.696426044619074</v>
      </c>
      <c r="O318" s="27">
        <v>52.608849269932037</v>
      </c>
      <c r="P318" s="27">
        <v>53.250358089909291</v>
      </c>
      <c r="Q318" s="27">
        <v>49.826248312548309</v>
      </c>
      <c r="R318" s="27">
        <v>49.390150228390148</v>
      </c>
      <c r="S318" s="27">
        <v>49.891751454158204</v>
      </c>
      <c r="T318" s="27">
        <v>52.660809644229211</v>
      </c>
      <c r="U318" s="27">
        <v>54.652429669960199</v>
      </c>
    </row>
    <row r="319" spans="1:21" s="18" customFormat="1" x14ac:dyDescent="0.35">
      <c r="A319" s="31" t="s">
        <v>82</v>
      </c>
      <c r="B319" s="32"/>
      <c r="C319" s="32"/>
      <c r="D319" s="33">
        <v>8820.3822759999966</v>
      </c>
      <c r="E319" s="33">
        <v>8315.5572389999998</v>
      </c>
      <c r="F319" s="33">
        <v>8340.6772639999999</v>
      </c>
      <c r="G319" s="33">
        <v>8583.949061000003</v>
      </c>
      <c r="H319" s="33">
        <v>8384.6458080000029</v>
      </c>
      <c r="I319" s="33">
        <v>8591.9075790000043</v>
      </c>
      <c r="J319" s="33">
        <v>8480.969267000004</v>
      </c>
      <c r="K319" s="33">
        <v>9452.0157040000013</v>
      </c>
      <c r="L319" s="33">
        <v>10102.723875000005</v>
      </c>
      <c r="M319" s="33">
        <v>82.712288103862548</v>
      </c>
      <c r="N319" s="33">
        <v>83.081203116309709</v>
      </c>
      <c r="O319" s="33">
        <v>82.85947828820234</v>
      </c>
      <c r="P319" s="33">
        <v>82.399234700221683</v>
      </c>
      <c r="Q319" s="33">
        <v>82.407217806723338</v>
      </c>
      <c r="R319" s="33">
        <v>79.911862065441625</v>
      </c>
      <c r="S319" s="33">
        <v>82.5615734029289</v>
      </c>
      <c r="T319" s="33">
        <v>80.880596330535923</v>
      </c>
      <c r="U319" s="33">
        <v>81.200906159723203</v>
      </c>
    </row>
    <row r="320" spans="1:21" x14ac:dyDescent="0.35">
      <c r="A320" s="25"/>
      <c r="B320" s="26" t="s">
        <v>42</v>
      </c>
      <c r="C320" s="26"/>
      <c r="D320" s="27">
        <v>3394.666162999999</v>
      </c>
      <c r="E320" s="27">
        <v>3262.8661249999986</v>
      </c>
      <c r="F320" s="27">
        <v>3205.9444169999997</v>
      </c>
      <c r="G320" s="27">
        <v>3364.3910590000014</v>
      </c>
      <c r="H320" s="27">
        <v>3287.7211850000012</v>
      </c>
      <c r="I320" s="27">
        <v>3389.6246210000004</v>
      </c>
      <c r="J320" s="27">
        <v>3336.0695760000012</v>
      </c>
      <c r="K320" s="27">
        <v>3359.9411140000002</v>
      </c>
      <c r="L320" s="27">
        <v>3588.4909800000023</v>
      </c>
      <c r="M320" s="27">
        <v>93.519357944423248</v>
      </c>
      <c r="N320" s="27">
        <v>94.064795052758981</v>
      </c>
      <c r="O320" s="27">
        <v>93.998562504094991</v>
      </c>
      <c r="P320" s="27">
        <v>94.053523441095834</v>
      </c>
      <c r="Q320" s="27">
        <v>93.945364976592458</v>
      </c>
      <c r="R320" s="27">
        <v>90.847817806042201</v>
      </c>
      <c r="S320" s="27">
        <v>95.231477070604967</v>
      </c>
      <c r="T320" s="27">
        <v>95.16005067283831</v>
      </c>
      <c r="U320" s="27">
        <v>94.976226840750329</v>
      </c>
    </row>
    <row r="321" spans="1:21" x14ac:dyDescent="0.35">
      <c r="A321" s="28"/>
      <c r="B321" s="29" t="s">
        <v>43</v>
      </c>
      <c r="C321" s="29"/>
      <c r="D321" s="30">
        <v>2571.4332019999997</v>
      </c>
      <c r="E321" s="30">
        <v>2619.3331760000015</v>
      </c>
      <c r="F321" s="30">
        <v>2616.2164590000002</v>
      </c>
      <c r="G321" s="30">
        <v>2631.2748980000001</v>
      </c>
      <c r="H321" s="30">
        <v>2449.9582480000017</v>
      </c>
      <c r="I321" s="30">
        <v>2522.2665950000023</v>
      </c>
      <c r="J321" s="30">
        <v>2421.4999250000019</v>
      </c>
      <c r="K321" s="30">
        <v>2449.8665660000011</v>
      </c>
      <c r="L321" s="30">
        <v>2829.2832260000018</v>
      </c>
      <c r="M321" s="30">
        <v>88.36829457193727</v>
      </c>
      <c r="N321" s="30">
        <v>87.293782285790371</v>
      </c>
      <c r="O321" s="30">
        <v>88.271238364799572</v>
      </c>
      <c r="P321" s="30">
        <v>88.070932272876874</v>
      </c>
      <c r="Q321" s="30">
        <v>88.999475879948932</v>
      </c>
      <c r="R321" s="30">
        <v>87.821340445191396</v>
      </c>
      <c r="S321" s="30">
        <v>89.127265476327395</v>
      </c>
      <c r="T321" s="30">
        <v>89.489907889543773</v>
      </c>
      <c r="U321" s="30">
        <v>88.73725720557421</v>
      </c>
    </row>
    <row r="322" spans="1:21" x14ac:dyDescent="0.35">
      <c r="A322" s="25"/>
      <c r="B322" s="26" t="s">
        <v>44</v>
      </c>
      <c r="C322" s="26"/>
      <c r="D322" s="27">
        <v>2854.2829109999993</v>
      </c>
      <c r="E322" s="27">
        <v>2433.3579380000006</v>
      </c>
      <c r="F322" s="27">
        <v>2518.516388</v>
      </c>
      <c r="G322" s="27">
        <v>2588.2831040000019</v>
      </c>
      <c r="H322" s="27">
        <v>2646.9663749999995</v>
      </c>
      <c r="I322" s="27">
        <v>2680.0163630000011</v>
      </c>
      <c r="J322" s="27">
        <v>2723.3997660000005</v>
      </c>
      <c r="K322" s="27">
        <v>3642.2080239999996</v>
      </c>
      <c r="L322" s="27">
        <v>3684.9496690000019</v>
      </c>
      <c r="M322" s="27">
        <v>64.763668878266984</v>
      </c>
      <c r="N322" s="27">
        <v>63.818875242780607</v>
      </c>
      <c r="O322" s="27">
        <v>63.058288637580652</v>
      </c>
      <c r="P322" s="27">
        <v>61.484451380299141</v>
      </c>
      <c r="Q322" s="27">
        <v>61.97440519667645</v>
      </c>
      <c r="R322" s="27">
        <v>58.636395720976033</v>
      </c>
      <c r="S322" s="27">
        <v>61.203525368238552</v>
      </c>
      <c r="T322" s="27">
        <v>61.916882610795319</v>
      </c>
      <c r="U322" s="27">
        <v>61.999806561272429</v>
      </c>
    </row>
    <row r="323" spans="1:21" x14ac:dyDescent="0.35">
      <c r="A323" s="28"/>
      <c r="B323" s="29"/>
      <c r="C323" s="29" t="s">
        <v>67</v>
      </c>
      <c r="D323" s="30">
        <v>1129.3582020000003</v>
      </c>
      <c r="E323" s="30">
        <v>924.85821399999975</v>
      </c>
      <c r="F323" s="30">
        <v>930.17488800000081</v>
      </c>
      <c r="G323" s="30">
        <v>858.43323900000007</v>
      </c>
      <c r="H323" s="30">
        <v>846.166605</v>
      </c>
      <c r="I323" s="30">
        <v>754.03328599999998</v>
      </c>
      <c r="J323" s="30">
        <v>698.39998900000023</v>
      </c>
      <c r="K323" s="30">
        <v>709.94163800000001</v>
      </c>
      <c r="L323" s="30">
        <v>592.56663000000003</v>
      </c>
      <c r="M323" s="30">
        <v>74.595169643542292</v>
      </c>
      <c r="N323" s="30">
        <v>74.962841817697267</v>
      </c>
      <c r="O323" s="30">
        <v>75.27079144269581</v>
      </c>
      <c r="P323" s="30">
        <v>75.577610914516299</v>
      </c>
      <c r="Q323" s="30">
        <v>76.713615990431293</v>
      </c>
      <c r="R323" s="30">
        <v>74.41957056159454</v>
      </c>
      <c r="S323" s="30">
        <v>77.904258577063047</v>
      </c>
      <c r="T323" s="30">
        <v>80.931535201209044</v>
      </c>
      <c r="U323" s="30">
        <v>76.488444852048076</v>
      </c>
    </row>
    <row r="324" spans="1:21" x14ac:dyDescent="0.35">
      <c r="A324" s="25"/>
      <c r="B324" s="26"/>
      <c r="C324" s="26" t="s">
        <v>68</v>
      </c>
      <c r="D324" s="27">
        <v>1724.9247089999999</v>
      </c>
      <c r="E324" s="27">
        <v>1508.4997239999993</v>
      </c>
      <c r="F324" s="27">
        <v>1588.3415000000002</v>
      </c>
      <c r="G324" s="27">
        <v>1729.8498650000006</v>
      </c>
      <c r="H324" s="27">
        <v>1800.7997700000003</v>
      </c>
      <c r="I324" s="27">
        <v>1925.983076999999</v>
      </c>
      <c r="J324" s="27">
        <v>2024.9997770000002</v>
      </c>
      <c r="K324" s="27">
        <v>2932.2663860000002</v>
      </c>
      <c r="L324" s="27">
        <v>3092.3830390000003</v>
      </c>
      <c r="M324" s="27">
        <v>58.326700372163309</v>
      </c>
      <c r="N324" s="27">
        <v>56.986531252671298</v>
      </c>
      <c r="O324" s="27">
        <v>55.906323251706212</v>
      </c>
      <c r="P324" s="27">
        <v>54.490759712900271</v>
      </c>
      <c r="Q324" s="27">
        <v>55.04868909791729</v>
      </c>
      <c r="R324" s="27">
        <v>52.457193353776802</v>
      </c>
      <c r="S324" s="27">
        <v>55.443627504637483</v>
      </c>
      <c r="T324" s="27">
        <v>57.313176184090366</v>
      </c>
      <c r="U324" s="27">
        <v>59.223474051044263</v>
      </c>
    </row>
    <row r="325" spans="1:21" s="18" customFormat="1" x14ac:dyDescent="0.35">
      <c r="A325" s="31" t="s">
        <v>83</v>
      </c>
      <c r="B325" s="32"/>
      <c r="C325" s="32"/>
      <c r="D325" s="33">
        <v>5409.9796729999989</v>
      </c>
      <c r="E325" s="33">
        <v>5239.2579750000004</v>
      </c>
      <c r="F325" s="33">
        <v>5350.1079820000004</v>
      </c>
      <c r="G325" s="33">
        <v>5383.1997640000009</v>
      </c>
      <c r="H325" s="33">
        <v>5563.3181279999999</v>
      </c>
      <c r="I325" s="33">
        <v>5654.5914810000013</v>
      </c>
      <c r="J325" s="33">
        <v>5638.7131669999999</v>
      </c>
      <c r="K325" s="33">
        <v>5645.2081990000006</v>
      </c>
      <c r="L325" s="33">
        <v>6080.9498779999994</v>
      </c>
      <c r="M325" s="33">
        <v>87.945278064657927</v>
      </c>
      <c r="N325" s="33">
        <v>88.853835578894532</v>
      </c>
      <c r="O325" s="33">
        <v>89.650838502648895</v>
      </c>
      <c r="P325" s="33">
        <v>89.23617694416312</v>
      </c>
      <c r="Q325" s="33">
        <v>89.02855369231726</v>
      </c>
      <c r="R325" s="33">
        <v>89.698198069706848</v>
      </c>
      <c r="S325" s="33">
        <v>90.577995050678197</v>
      </c>
      <c r="T325" s="33">
        <v>91.131418930473146</v>
      </c>
      <c r="U325" s="33">
        <v>90.626877553006693</v>
      </c>
    </row>
    <row r="326" spans="1:21" x14ac:dyDescent="0.35">
      <c r="A326" s="25"/>
      <c r="B326" s="26" t="s">
        <v>42</v>
      </c>
      <c r="C326" s="26"/>
      <c r="D326" s="27">
        <v>2983.7248249999993</v>
      </c>
      <c r="E326" s="27">
        <v>2962.2164029999999</v>
      </c>
      <c r="F326" s="27">
        <v>3141.0080360000002</v>
      </c>
      <c r="G326" s="27">
        <v>3311.241469000001</v>
      </c>
      <c r="H326" s="27">
        <v>3462.7098099999998</v>
      </c>
      <c r="I326" s="27">
        <v>3564.8414930000008</v>
      </c>
      <c r="J326" s="27">
        <v>3543.7965260000001</v>
      </c>
      <c r="K326" s="27">
        <v>3487.3082130000007</v>
      </c>
      <c r="L326" s="27">
        <v>3692.0832319999995</v>
      </c>
      <c r="M326" s="27">
        <v>94.337229416944041</v>
      </c>
      <c r="N326" s="27">
        <v>94.577942735459231</v>
      </c>
      <c r="O326" s="27">
        <v>95.443351273523064</v>
      </c>
      <c r="P326" s="27">
        <v>94.231877355007271</v>
      </c>
      <c r="Q326" s="27">
        <v>93.998154968973552</v>
      </c>
      <c r="R326" s="27">
        <v>93.903427120180837</v>
      </c>
      <c r="S326" s="27">
        <v>94.36701502077662</v>
      </c>
      <c r="T326" s="27">
        <v>94.55717127910475</v>
      </c>
      <c r="U326" s="27">
        <v>94.521614150422792</v>
      </c>
    </row>
    <row r="327" spans="1:21" x14ac:dyDescent="0.35">
      <c r="A327" s="28"/>
      <c r="B327" s="29" t="s">
        <v>43</v>
      </c>
      <c r="C327" s="29"/>
      <c r="D327" s="30">
        <v>1331.7666360000001</v>
      </c>
      <c r="E327" s="30">
        <v>1301.7249820000002</v>
      </c>
      <c r="F327" s="30">
        <v>1227.7166559999998</v>
      </c>
      <c r="G327" s="30">
        <v>1184.9833310000001</v>
      </c>
      <c r="H327" s="30">
        <v>1247.8333239999999</v>
      </c>
      <c r="I327" s="30">
        <v>1339.6749930000001</v>
      </c>
      <c r="J327" s="30">
        <v>1388.424996</v>
      </c>
      <c r="K327" s="30">
        <v>1406.7249999999999</v>
      </c>
      <c r="L327" s="30">
        <v>1533.375</v>
      </c>
      <c r="M327" s="30">
        <v>89.517685339118202</v>
      </c>
      <c r="N327" s="30">
        <v>90.802206022281723</v>
      </c>
      <c r="O327" s="30">
        <v>91.015164441382296</v>
      </c>
      <c r="P327" s="30">
        <v>90.947130237116355</v>
      </c>
      <c r="Q327" s="30">
        <v>91.747028868341076</v>
      </c>
      <c r="R327" s="30">
        <v>90.847905128102155</v>
      </c>
      <c r="S327" s="30">
        <v>91.463949222382013</v>
      </c>
      <c r="T327" s="30">
        <v>92.715349481894478</v>
      </c>
      <c r="U327" s="30">
        <v>92.573571370291063</v>
      </c>
    </row>
    <row r="328" spans="1:21" x14ac:dyDescent="0.35">
      <c r="A328" s="25"/>
      <c r="B328" s="26" t="s">
        <v>44</v>
      </c>
      <c r="C328" s="26"/>
      <c r="D328" s="27">
        <v>1094.4882119999997</v>
      </c>
      <c r="E328" s="27">
        <v>975.31659000000013</v>
      </c>
      <c r="F328" s="27">
        <v>981.3832900000001</v>
      </c>
      <c r="G328" s="27">
        <v>886.974964</v>
      </c>
      <c r="H328" s="27">
        <v>852.77499400000011</v>
      </c>
      <c r="I328" s="27">
        <v>750.07499499999994</v>
      </c>
      <c r="J328" s="27">
        <v>706.49164500000006</v>
      </c>
      <c r="K328" s="27">
        <v>751.17498599999999</v>
      </c>
      <c r="L328" s="27">
        <v>855.49164600000006</v>
      </c>
      <c r="M328" s="27">
        <v>68.606647237688151</v>
      </c>
      <c r="N328" s="27">
        <v>68.868236244371644</v>
      </c>
      <c r="O328" s="27">
        <v>69.404585032056119</v>
      </c>
      <c r="P328" s="27">
        <v>68.300499779596933</v>
      </c>
      <c r="Q328" s="27">
        <v>64.871547269148664</v>
      </c>
      <c r="R328" s="27">
        <v>67.658790127429853</v>
      </c>
      <c r="S328" s="27">
        <v>69.830974434059982</v>
      </c>
      <c r="T328" s="27">
        <v>72.261236522621616</v>
      </c>
      <c r="U328" s="27">
        <v>70.328954834945279</v>
      </c>
    </row>
    <row r="329" spans="1:21" x14ac:dyDescent="0.35">
      <c r="A329" s="28"/>
      <c r="B329" s="29"/>
      <c r="C329" s="29" t="s">
        <v>67</v>
      </c>
      <c r="D329" s="30">
        <v>762.12997199999961</v>
      </c>
      <c r="E329" s="30">
        <v>752.35830399999998</v>
      </c>
      <c r="F329" s="30">
        <v>715.34998799999994</v>
      </c>
      <c r="G329" s="30">
        <v>676.75832200000002</v>
      </c>
      <c r="H329" s="30">
        <v>645.89999399999988</v>
      </c>
      <c r="I329" s="30">
        <v>577.82499500000006</v>
      </c>
      <c r="J329" s="30">
        <v>536.36664500000006</v>
      </c>
      <c r="K329" s="30">
        <v>558.29998599999999</v>
      </c>
      <c r="L329" s="30">
        <v>595.31664599999999</v>
      </c>
      <c r="M329" s="30">
        <v>73.042003391928034</v>
      </c>
      <c r="N329" s="30">
        <v>72.978304408037758</v>
      </c>
      <c r="O329" s="30">
        <v>73.949816016348393</v>
      </c>
      <c r="P329" s="30">
        <v>71.780917580256968</v>
      </c>
      <c r="Q329" s="30">
        <v>68.205863254081407</v>
      </c>
      <c r="R329" s="30">
        <v>71.225429307055137</v>
      </c>
      <c r="S329" s="30">
        <v>72.299735690249705</v>
      </c>
      <c r="T329" s="30">
        <v>76.540392390262397</v>
      </c>
      <c r="U329" s="30">
        <v>73.627483728338376</v>
      </c>
    </row>
    <row r="330" spans="1:21" x14ac:dyDescent="0.35">
      <c r="A330" s="25"/>
      <c r="B330" s="26"/>
      <c r="C330" s="26" t="s">
        <v>68</v>
      </c>
      <c r="D330" s="27">
        <v>332.35824000000002</v>
      </c>
      <c r="E330" s="27">
        <v>222.95828600000002</v>
      </c>
      <c r="F330" s="27">
        <v>266.03330200000005</v>
      </c>
      <c r="G330" s="27">
        <v>210.21664200000001</v>
      </c>
      <c r="H330" s="27">
        <v>206.875</v>
      </c>
      <c r="I330" s="27">
        <v>172.25</v>
      </c>
      <c r="J330" s="27">
        <v>170.125</v>
      </c>
      <c r="K330" s="27">
        <v>192.875</v>
      </c>
      <c r="L330" s="27">
        <v>260.17499999999995</v>
      </c>
      <c r="M330" s="27">
        <v>58.435941490657797</v>
      </c>
      <c r="N330" s="27">
        <v>54.999077271108909</v>
      </c>
      <c r="O330" s="27">
        <v>57.182690608963682</v>
      </c>
      <c r="P330" s="27">
        <v>57.095860183871636</v>
      </c>
      <c r="Q330" s="27">
        <v>54.461228600087011</v>
      </c>
      <c r="R330" s="27">
        <v>55.694242863953548</v>
      </c>
      <c r="S330" s="27">
        <v>62.047514082621589</v>
      </c>
      <c r="T330" s="27">
        <v>59.874702959455618</v>
      </c>
      <c r="U330" s="27">
        <v>62.781461195860501</v>
      </c>
    </row>
    <row r="331" spans="1:21" s="18" customFormat="1" x14ac:dyDescent="0.35">
      <c r="A331" s="31" t="s">
        <v>84</v>
      </c>
      <c r="B331" s="32"/>
      <c r="C331" s="32"/>
      <c r="D331" s="33">
        <v>4708.8397839999971</v>
      </c>
      <c r="E331" s="33">
        <v>4486.583117000001</v>
      </c>
      <c r="F331" s="33">
        <v>4264.1265039999989</v>
      </c>
      <c r="G331" s="33">
        <v>4364.2398750000002</v>
      </c>
      <c r="H331" s="33">
        <v>4315.4431359999962</v>
      </c>
      <c r="I331" s="33">
        <v>4371.7163899999941</v>
      </c>
      <c r="J331" s="33">
        <v>4786.60815</v>
      </c>
      <c r="K331" s="33">
        <v>5070.1798080000026</v>
      </c>
      <c r="L331" s="33">
        <v>5652.7996020000028</v>
      </c>
      <c r="M331" s="33">
        <v>82.674576156894602</v>
      </c>
      <c r="N331" s="33">
        <v>83.116518058760363</v>
      </c>
      <c r="O331" s="33">
        <v>84.68115716726517</v>
      </c>
      <c r="P331" s="33">
        <v>83.515956296148332</v>
      </c>
      <c r="Q331" s="33">
        <v>82.9594988781447</v>
      </c>
      <c r="R331" s="33">
        <v>83.105002152163891</v>
      </c>
      <c r="S331" s="33">
        <v>81.006352413925697</v>
      </c>
      <c r="T331" s="33">
        <v>79.311322654017957</v>
      </c>
      <c r="U331" s="33">
        <v>78.255707698528767</v>
      </c>
    </row>
    <row r="332" spans="1:21" x14ac:dyDescent="0.35">
      <c r="A332" s="25"/>
      <c r="B332" s="26" t="s">
        <v>42</v>
      </c>
      <c r="C332" s="26"/>
      <c r="D332" s="27">
        <v>1857.1082229999972</v>
      </c>
      <c r="E332" s="27">
        <v>1797.5998780000007</v>
      </c>
      <c r="F332" s="27">
        <v>1752.6665319999991</v>
      </c>
      <c r="G332" s="27">
        <v>1812.3749029999999</v>
      </c>
      <c r="H332" s="27">
        <v>1926.9081989999956</v>
      </c>
      <c r="I332" s="27">
        <v>1979.1831909999946</v>
      </c>
      <c r="J332" s="27">
        <v>2010.991583</v>
      </c>
      <c r="K332" s="27">
        <v>1883.176579000002</v>
      </c>
      <c r="L332" s="27">
        <v>1994.7415790000023</v>
      </c>
      <c r="M332" s="27">
        <v>93.418716538918773</v>
      </c>
      <c r="N332" s="27">
        <v>94.019161550689063</v>
      </c>
      <c r="O332" s="27">
        <v>94.402346545843102</v>
      </c>
      <c r="P332" s="27">
        <v>94.72607813226648</v>
      </c>
      <c r="Q332" s="27">
        <v>94.17720752204572</v>
      </c>
      <c r="R332" s="27">
        <v>93.56258725410234</v>
      </c>
      <c r="S332" s="27">
        <v>93.42646429821481</v>
      </c>
      <c r="T332" s="27">
        <v>92.893749467751775</v>
      </c>
      <c r="U332" s="27">
        <v>92.602805602028198</v>
      </c>
    </row>
    <row r="333" spans="1:21" x14ac:dyDescent="0.35">
      <c r="A333" s="28"/>
      <c r="B333" s="29" t="s">
        <v>43</v>
      </c>
      <c r="C333" s="29"/>
      <c r="D333" s="30">
        <v>1393.7532439999998</v>
      </c>
      <c r="E333" s="30">
        <v>1393.506586</v>
      </c>
      <c r="F333" s="30">
        <v>1399.8583099999998</v>
      </c>
      <c r="G333" s="30">
        <v>1296.5249760000002</v>
      </c>
      <c r="H333" s="30">
        <v>1216.2966219999998</v>
      </c>
      <c r="I333" s="30">
        <v>1144.74163</v>
      </c>
      <c r="J333" s="30">
        <v>1158.2066519999998</v>
      </c>
      <c r="K333" s="30">
        <v>1196.0582869999998</v>
      </c>
      <c r="L333" s="30">
        <v>1336.6249410000003</v>
      </c>
      <c r="M333" s="30">
        <v>88.277223530199024</v>
      </c>
      <c r="N333" s="30">
        <v>88.203147298599873</v>
      </c>
      <c r="O333" s="30">
        <v>89.306181280519041</v>
      </c>
      <c r="P333" s="30">
        <v>89.392544541772097</v>
      </c>
      <c r="Q333" s="30">
        <v>88.647920841286378</v>
      </c>
      <c r="R333" s="30">
        <v>90.19196759702011</v>
      </c>
      <c r="S333" s="30">
        <v>88.691282471794992</v>
      </c>
      <c r="T333" s="30">
        <v>88.689100260551939</v>
      </c>
      <c r="U333" s="30">
        <v>89.114502515090351</v>
      </c>
    </row>
    <row r="334" spans="1:21" x14ac:dyDescent="0.35">
      <c r="A334" s="25"/>
      <c r="B334" s="26" t="s">
        <v>44</v>
      </c>
      <c r="C334" s="26"/>
      <c r="D334" s="27">
        <v>1457.9783170000003</v>
      </c>
      <c r="E334" s="27">
        <v>1295.4766530000002</v>
      </c>
      <c r="F334" s="27">
        <v>1111.601662</v>
      </c>
      <c r="G334" s="27">
        <v>1255.3399960000004</v>
      </c>
      <c r="H334" s="27">
        <v>1172.2383150000003</v>
      </c>
      <c r="I334" s="27">
        <v>1247.7915689999995</v>
      </c>
      <c r="J334" s="27">
        <v>1617.409915</v>
      </c>
      <c r="K334" s="27">
        <v>1990.9449420000008</v>
      </c>
      <c r="L334" s="27">
        <v>2321.4330820000005</v>
      </c>
      <c r="M334" s="27">
        <v>63.633319452077245</v>
      </c>
      <c r="N334" s="27">
        <v>62.516500377681425</v>
      </c>
      <c r="O334" s="27">
        <v>63.529352057822855</v>
      </c>
      <c r="P334" s="27">
        <v>61.26215493676581</v>
      </c>
      <c r="Q334" s="27">
        <v>58.617773468661063</v>
      </c>
      <c r="R334" s="27">
        <v>60.016033014156413</v>
      </c>
      <c r="S334" s="27">
        <v>60.060841162745696</v>
      </c>
      <c r="T334" s="27">
        <v>60.830411451832077</v>
      </c>
      <c r="U334" s="27">
        <v>59.675422511091327</v>
      </c>
    </row>
    <row r="335" spans="1:21" x14ac:dyDescent="0.35">
      <c r="A335" s="28"/>
      <c r="B335" s="29"/>
      <c r="C335" s="29" t="s">
        <v>67</v>
      </c>
      <c r="D335" s="30">
        <v>195.68165900000005</v>
      </c>
      <c r="E335" s="30">
        <v>191.32832100000002</v>
      </c>
      <c r="F335" s="30">
        <v>173.50166200000001</v>
      </c>
      <c r="G335" s="30">
        <v>164.68999600000004</v>
      </c>
      <c r="H335" s="30">
        <v>165.33831499999999</v>
      </c>
      <c r="I335" s="30">
        <v>159.73333300000002</v>
      </c>
      <c r="J335" s="30">
        <v>184.45999800000001</v>
      </c>
      <c r="K335" s="30">
        <v>140.91665900000001</v>
      </c>
      <c r="L335" s="30">
        <v>165.45833299999998</v>
      </c>
      <c r="M335" s="30">
        <v>78.685623435566839</v>
      </c>
      <c r="N335" s="30">
        <v>75.378281294701793</v>
      </c>
      <c r="O335" s="30">
        <v>75.476702542048287</v>
      </c>
      <c r="P335" s="30">
        <v>75.235292373150585</v>
      </c>
      <c r="Q335" s="30">
        <v>73.9030151601158</v>
      </c>
      <c r="R335" s="30">
        <v>77.248539393239852</v>
      </c>
      <c r="S335" s="30">
        <v>79.054177010909456</v>
      </c>
      <c r="T335" s="30">
        <v>77.173274452866494</v>
      </c>
      <c r="U335" s="30">
        <v>74.505162577595911</v>
      </c>
    </row>
    <row r="336" spans="1:21" x14ac:dyDescent="0.35">
      <c r="A336" s="25"/>
      <c r="B336" s="26"/>
      <c r="C336" s="26" t="s">
        <v>68</v>
      </c>
      <c r="D336" s="27">
        <v>1262.2966580000002</v>
      </c>
      <c r="E336" s="27">
        <v>1104.1483320000002</v>
      </c>
      <c r="F336" s="27">
        <v>938.1</v>
      </c>
      <c r="G336" s="27">
        <v>1090.6500000000001</v>
      </c>
      <c r="H336" s="27">
        <v>1006.9</v>
      </c>
      <c r="I336" s="27">
        <v>1088.0582360000001</v>
      </c>
      <c r="J336" s="27">
        <v>1432.9499170000001</v>
      </c>
      <c r="K336" s="27">
        <v>1850.0282830000006</v>
      </c>
      <c r="L336" s="27">
        <v>2155.9747490000004</v>
      </c>
      <c r="M336" s="27">
        <v>61.299906148164716</v>
      </c>
      <c r="N336" s="27">
        <v>60.287793530417602</v>
      </c>
      <c r="O336" s="27">
        <v>61.319688732474141</v>
      </c>
      <c r="P336" s="27">
        <v>59.152187533377329</v>
      </c>
      <c r="Q336" s="27">
        <v>56.107855794976672</v>
      </c>
      <c r="R336" s="27">
        <v>57.48619996956301</v>
      </c>
      <c r="S336" s="27">
        <v>57.615877349983478</v>
      </c>
      <c r="T336" s="27">
        <v>59.585575535666557</v>
      </c>
      <c r="U336" s="27">
        <v>58.537327516534802</v>
      </c>
    </row>
    <row r="337" spans="1:21" s="18" customFormat="1" x14ac:dyDescent="0.35">
      <c r="A337" s="31" t="s">
        <v>85</v>
      </c>
      <c r="B337" s="32"/>
      <c r="C337" s="32"/>
      <c r="D337" s="33">
        <v>8453.3624550000022</v>
      </c>
      <c r="E337" s="33">
        <v>8251.507558000003</v>
      </c>
      <c r="F337" s="33">
        <v>8100.8758070000013</v>
      </c>
      <c r="G337" s="33">
        <v>7881.3424270000005</v>
      </c>
      <c r="H337" s="33">
        <v>7716.552079</v>
      </c>
      <c r="I337" s="33">
        <v>7887.2656110000044</v>
      </c>
      <c r="J337" s="33">
        <v>8015.4907260000009</v>
      </c>
      <c r="K337" s="33">
        <v>8259.8825000000052</v>
      </c>
      <c r="L337" s="33">
        <v>8650.4823000000033</v>
      </c>
      <c r="M337" s="33">
        <v>82.934808927321086</v>
      </c>
      <c r="N337" s="33">
        <v>85.108589155283738</v>
      </c>
      <c r="O337" s="33">
        <v>86.074870167697114</v>
      </c>
      <c r="P337" s="33">
        <v>85.720506744000232</v>
      </c>
      <c r="Q337" s="33">
        <v>86.240697466808825</v>
      </c>
      <c r="R337" s="33">
        <v>85.657907313659138</v>
      </c>
      <c r="S337" s="33">
        <v>86.716566345387818</v>
      </c>
      <c r="T337" s="33">
        <v>86.336781021452254</v>
      </c>
      <c r="U337" s="33">
        <v>87.052564302138592</v>
      </c>
    </row>
    <row r="338" spans="1:21" x14ac:dyDescent="0.35">
      <c r="A338" s="25"/>
      <c r="B338" s="26" t="s">
        <v>42</v>
      </c>
      <c r="C338" s="26"/>
      <c r="D338" s="27">
        <v>3786.9164419999993</v>
      </c>
      <c r="E338" s="27">
        <v>3925.6832470000018</v>
      </c>
      <c r="F338" s="27">
        <v>4080.2132490000013</v>
      </c>
      <c r="G338" s="27">
        <v>4045.7365780000005</v>
      </c>
      <c r="H338" s="27">
        <v>4048.3549369999987</v>
      </c>
      <c r="I338" s="27">
        <v>4145.8998070000025</v>
      </c>
      <c r="J338" s="27">
        <v>4275.7331069999991</v>
      </c>
      <c r="K338" s="27">
        <v>4411.0081590000036</v>
      </c>
      <c r="L338" s="27">
        <v>4623.4248130000005</v>
      </c>
      <c r="M338" s="27">
        <v>91.016223519037695</v>
      </c>
      <c r="N338" s="27">
        <v>91.992054362110878</v>
      </c>
      <c r="O338" s="27">
        <v>92.88824142364669</v>
      </c>
      <c r="P338" s="27">
        <v>92.39879054389904</v>
      </c>
      <c r="Q338" s="27">
        <v>92.566817674044003</v>
      </c>
      <c r="R338" s="27">
        <v>91.503055466773873</v>
      </c>
      <c r="S338" s="27">
        <v>92.806112246950903</v>
      </c>
      <c r="T338" s="27">
        <v>92.259332106635441</v>
      </c>
      <c r="U338" s="27">
        <v>92.440131998653968</v>
      </c>
    </row>
    <row r="339" spans="1:21" x14ac:dyDescent="0.35">
      <c r="A339" s="28"/>
      <c r="B339" s="29" t="s">
        <v>43</v>
      </c>
      <c r="C339" s="29"/>
      <c r="D339" s="30">
        <v>2445.4579200000012</v>
      </c>
      <c r="E339" s="30">
        <v>2545.8161610000002</v>
      </c>
      <c r="F339" s="30">
        <v>2356.0578089999999</v>
      </c>
      <c r="G339" s="30">
        <v>2266.2078700000006</v>
      </c>
      <c r="H339" s="30">
        <v>2219.9994850000012</v>
      </c>
      <c r="I339" s="30">
        <v>2269.1659850000015</v>
      </c>
      <c r="J339" s="30">
        <v>2285.2077940000017</v>
      </c>
      <c r="K339" s="30">
        <v>2325.2495130000007</v>
      </c>
      <c r="L339" s="30">
        <v>2491.557772000001</v>
      </c>
      <c r="M339" s="30">
        <v>84.910477625145504</v>
      </c>
      <c r="N339" s="30">
        <v>86.25753764025454</v>
      </c>
      <c r="O339" s="30">
        <v>86.802128772657298</v>
      </c>
      <c r="P339" s="30">
        <v>86.262313321086793</v>
      </c>
      <c r="Q339" s="30">
        <v>87.550320610097273</v>
      </c>
      <c r="R339" s="30">
        <v>87.468627083482772</v>
      </c>
      <c r="S339" s="30">
        <v>88.066754306121837</v>
      </c>
      <c r="T339" s="30">
        <v>89.084346507575006</v>
      </c>
      <c r="U339" s="30">
        <v>88.827627901348933</v>
      </c>
    </row>
    <row r="340" spans="1:21" x14ac:dyDescent="0.35">
      <c r="A340" s="25"/>
      <c r="B340" s="26" t="s">
        <v>44</v>
      </c>
      <c r="C340" s="26"/>
      <c r="D340" s="27">
        <v>2220.9880930000004</v>
      </c>
      <c r="E340" s="27">
        <v>1780.0081500000001</v>
      </c>
      <c r="F340" s="27">
        <v>1664.6047490000001</v>
      </c>
      <c r="G340" s="27">
        <v>1569.3979789999999</v>
      </c>
      <c r="H340" s="27">
        <v>1448.1976569999997</v>
      </c>
      <c r="I340" s="27">
        <v>1472.1998190000002</v>
      </c>
      <c r="J340" s="27">
        <v>1454.5498250000003</v>
      </c>
      <c r="K340" s="27">
        <v>1523.6248280000002</v>
      </c>
      <c r="L340" s="27">
        <v>1535.4997150000011</v>
      </c>
      <c r="M340" s="27">
        <v>66.980172984848622</v>
      </c>
      <c r="N340" s="27">
        <v>68.284331544472408</v>
      </c>
      <c r="O340" s="27">
        <v>68.344852875610144</v>
      </c>
      <c r="P340" s="27">
        <v>67.72225279280994</v>
      </c>
      <c r="Q340" s="27">
        <v>66.548811805471672</v>
      </c>
      <c r="R340" s="27">
        <v>66.406293542107846</v>
      </c>
      <c r="S340" s="27">
        <v>66.694747519660226</v>
      </c>
      <c r="T340" s="27">
        <v>64.997409366516308</v>
      </c>
      <c r="U340" s="27">
        <v>67.95019170665222</v>
      </c>
    </row>
    <row r="341" spans="1:21" x14ac:dyDescent="0.35">
      <c r="A341" s="28"/>
      <c r="B341" s="29"/>
      <c r="C341" s="29" t="s">
        <v>67</v>
      </c>
      <c r="D341" s="30">
        <v>1382.7131099999992</v>
      </c>
      <c r="E341" s="30">
        <v>1157.8414939999996</v>
      </c>
      <c r="F341" s="30">
        <v>1016.9014519999999</v>
      </c>
      <c r="G341" s="30">
        <v>972.08631300000047</v>
      </c>
      <c r="H341" s="30">
        <v>917.33600100000046</v>
      </c>
      <c r="I341" s="30">
        <v>857.45816100000047</v>
      </c>
      <c r="J341" s="30">
        <v>858.40816699999982</v>
      </c>
      <c r="K341" s="30">
        <v>907.97482900000034</v>
      </c>
      <c r="L341" s="30">
        <v>919.64145500000018</v>
      </c>
      <c r="M341" s="30">
        <v>72.954757765909221</v>
      </c>
      <c r="N341" s="30">
        <v>73.026691279690809</v>
      </c>
      <c r="O341" s="30">
        <v>74.190735511384602</v>
      </c>
      <c r="P341" s="30">
        <v>71.870675541252083</v>
      </c>
      <c r="Q341" s="30">
        <v>70.044309387311372</v>
      </c>
      <c r="R341" s="30">
        <v>70.777991774818531</v>
      </c>
      <c r="S341" s="30">
        <v>71.938388256085872</v>
      </c>
      <c r="T341" s="30">
        <v>68.82441157758899</v>
      </c>
      <c r="U341" s="30">
        <v>71.280497027852036</v>
      </c>
    </row>
    <row r="342" spans="1:21" x14ac:dyDescent="0.35">
      <c r="A342" s="25"/>
      <c r="B342" s="26"/>
      <c r="C342" s="26" t="s">
        <v>68</v>
      </c>
      <c r="D342" s="27">
        <v>838.27498300000002</v>
      </c>
      <c r="E342" s="27">
        <v>622.16665599999999</v>
      </c>
      <c r="F342" s="27">
        <v>647.70329700000002</v>
      </c>
      <c r="G342" s="27">
        <v>597.31166599999995</v>
      </c>
      <c r="H342" s="27">
        <v>530.86165600000004</v>
      </c>
      <c r="I342" s="27">
        <v>614.74165799999992</v>
      </c>
      <c r="J342" s="27">
        <v>596.14165799999989</v>
      </c>
      <c r="K342" s="27">
        <v>615.64999899999998</v>
      </c>
      <c r="L342" s="27">
        <v>615.85825999999986</v>
      </c>
      <c r="M342" s="27">
        <v>57.125248442052104</v>
      </c>
      <c r="N342" s="27">
        <v>59.458881276512834</v>
      </c>
      <c r="O342" s="27">
        <v>59.166751470113311</v>
      </c>
      <c r="P342" s="27">
        <v>60.970961626334642</v>
      </c>
      <c r="Q342" s="27">
        <v>60.508545500703882</v>
      </c>
      <c r="R342" s="27">
        <v>60.308531533815454</v>
      </c>
      <c r="S342" s="27">
        <v>59.144219935222139</v>
      </c>
      <c r="T342" s="27">
        <v>59.353258170503139</v>
      </c>
      <c r="U342" s="27">
        <v>62.977153216948025</v>
      </c>
    </row>
    <row r="343" spans="1:21" s="18" customFormat="1" x14ac:dyDescent="0.35">
      <c r="A343" s="31" t="s">
        <v>86</v>
      </c>
      <c r="B343" s="32"/>
      <c r="C343" s="32"/>
      <c r="D343" s="33">
        <v>1334.3728070000002</v>
      </c>
      <c r="E343" s="33">
        <v>1164.8429899999999</v>
      </c>
      <c r="F343" s="33">
        <v>1311.1331540000001</v>
      </c>
      <c r="G343" s="33">
        <v>1103.3714300000001</v>
      </c>
      <c r="H343" s="33">
        <v>1020.961474</v>
      </c>
      <c r="I343" s="33">
        <v>958.34984399999996</v>
      </c>
      <c r="J343" s="33">
        <v>958.71154899999965</v>
      </c>
      <c r="K343" s="33">
        <v>1024.0248560000009</v>
      </c>
      <c r="L343" s="33">
        <v>1158.8165660000004</v>
      </c>
      <c r="M343" s="33">
        <v>81.227549575443319</v>
      </c>
      <c r="N343" s="33">
        <v>86.668332870810332</v>
      </c>
      <c r="O343" s="33">
        <v>78.624737453386047</v>
      </c>
      <c r="P343" s="33">
        <v>85.508074707289637</v>
      </c>
      <c r="Q343" s="33">
        <v>87.898517510257207</v>
      </c>
      <c r="R343" s="33">
        <v>87.013283498189836</v>
      </c>
      <c r="S343" s="33">
        <v>86.502382723546418</v>
      </c>
      <c r="T343" s="33">
        <v>86.190941703438412</v>
      </c>
      <c r="U343" s="33">
        <v>82.474945679231027</v>
      </c>
    </row>
    <row r="344" spans="1:21" x14ac:dyDescent="0.35">
      <c r="A344" s="25"/>
      <c r="B344" s="26" t="s">
        <v>42</v>
      </c>
      <c r="C344" s="26"/>
      <c r="D344" s="27">
        <v>376.91161200000005</v>
      </c>
      <c r="E344" s="27">
        <v>438.34990899999985</v>
      </c>
      <c r="F344" s="27">
        <v>485.23319300000003</v>
      </c>
      <c r="G344" s="27">
        <v>505.40817100000021</v>
      </c>
      <c r="H344" s="27">
        <v>512.86655799999994</v>
      </c>
      <c r="I344" s="27">
        <v>512.09156999999982</v>
      </c>
      <c r="J344" s="27">
        <v>489.46661199999966</v>
      </c>
      <c r="K344" s="27">
        <v>489.46660800000086</v>
      </c>
      <c r="L344" s="27">
        <v>514.86660000000052</v>
      </c>
      <c r="M344" s="27">
        <v>95.808050261375328</v>
      </c>
      <c r="N344" s="27">
        <v>94.040170086792486</v>
      </c>
      <c r="O344" s="27">
        <v>94.171216353389468</v>
      </c>
      <c r="P344" s="27">
        <v>94.303316410960832</v>
      </c>
      <c r="Q344" s="27">
        <v>95.625913930631086</v>
      </c>
      <c r="R344" s="27">
        <v>93.767409605850403</v>
      </c>
      <c r="S344" s="27">
        <v>95.459354164471648</v>
      </c>
      <c r="T344" s="27">
        <v>94.894113798093713</v>
      </c>
      <c r="U344" s="27">
        <v>94.917790355608659</v>
      </c>
    </row>
    <row r="345" spans="1:21" x14ac:dyDescent="0.35">
      <c r="A345" s="28"/>
      <c r="B345" s="29" t="s">
        <v>43</v>
      </c>
      <c r="C345" s="29"/>
      <c r="D345" s="30">
        <v>691.75790899999993</v>
      </c>
      <c r="E345" s="30">
        <v>562.1164510000001</v>
      </c>
      <c r="F345" s="30">
        <v>529.39997800000003</v>
      </c>
      <c r="G345" s="30">
        <v>446.67493399999995</v>
      </c>
      <c r="H345" s="30">
        <v>410.25993800000003</v>
      </c>
      <c r="I345" s="30">
        <v>373.24994600000008</v>
      </c>
      <c r="J345" s="30">
        <v>353.18661500000002</v>
      </c>
      <c r="K345" s="30">
        <v>409.00825400000002</v>
      </c>
      <c r="L345" s="30">
        <v>393.91665700000004</v>
      </c>
      <c r="M345" s="30">
        <v>80.249172835372647</v>
      </c>
      <c r="N345" s="30">
        <v>86.977825643489268</v>
      </c>
      <c r="O345" s="30">
        <v>80.921801624897327</v>
      </c>
      <c r="P345" s="30">
        <v>86.046914823939957</v>
      </c>
      <c r="Q345" s="30">
        <v>85.655044712654799</v>
      </c>
      <c r="R345" s="30">
        <v>84.449666158084327</v>
      </c>
      <c r="S345" s="30">
        <v>84.417128887760924</v>
      </c>
      <c r="T345" s="30">
        <v>85.51783407241696</v>
      </c>
      <c r="U345" s="30">
        <v>82.99132845903236</v>
      </c>
    </row>
    <row r="346" spans="1:21" x14ac:dyDescent="0.35">
      <c r="A346" s="25"/>
      <c r="B346" s="26" t="s">
        <v>44</v>
      </c>
      <c r="C346" s="26"/>
      <c r="D346" s="27">
        <v>265.70328600000011</v>
      </c>
      <c r="E346" s="27">
        <v>164.37662999999992</v>
      </c>
      <c r="F346" s="27">
        <v>296.49998300000004</v>
      </c>
      <c r="G346" s="27">
        <v>151.28832499999999</v>
      </c>
      <c r="H346" s="27">
        <v>97.834978000000007</v>
      </c>
      <c r="I346" s="27">
        <v>73.008327999999977</v>
      </c>
      <c r="J346" s="27">
        <v>116.05832199999999</v>
      </c>
      <c r="K346" s="27">
        <v>125.54999399999998</v>
      </c>
      <c r="L346" s="27">
        <v>250.03330899999997</v>
      </c>
      <c r="M346" s="27">
        <v>63.091679891934064</v>
      </c>
      <c r="N346" s="27">
        <v>65.951183773782247</v>
      </c>
      <c r="O346" s="27">
        <v>49.080947164472505</v>
      </c>
      <c r="P346" s="27">
        <v>54.534941806937177</v>
      </c>
      <c r="Q346" s="27">
        <v>56.798023026887165</v>
      </c>
      <c r="R346" s="27">
        <v>52.745124272699414</v>
      </c>
      <c r="S346" s="27">
        <v>55.072885394663906</v>
      </c>
      <c r="T346" s="27">
        <v>54.453739493034156</v>
      </c>
      <c r="U346" s="27">
        <v>56.039200227386509</v>
      </c>
    </row>
    <row r="347" spans="1:21" x14ac:dyDescent="0.35">
      <c r="A347" s="28"/>
      <c r="B347" s="29"/>
      <c r="C347" s="29" t="s">
        <v>67</v>
      </c>
      <c r="D347" s="30">
        <v>69.078288000000001</v>
      </c>
      <c r="E347" s="30">
        <v>48.30163000000001</v>
      </c>
      <c r="F347" s="30">
        <v>50.849985000000004</v>
      </c>
      <c r="G347" s="30">
        <v>40.213325000000005</v>
      </c>
      <c r="H347" s="30">
        <v>26.943324</v>
      </c>
      <c r="I347" s="30">
        <v>18.049999999999997</v>
      </c>
      <c r="J347" s="30">
        <v>29.824994</v>
      </c>
      <c r="K347" s="30">
        <v>21</v>
      </c>
      <c r="L347" s="30">
        <v>16.099996000000001</v>
      </c>
      <c r="M347" s="30">
        <v>79.479869757108062</v>
      </c>
      <c r="N347" s="30">
        <v>77.87866924230093</v>
      </c>
      <c r="O347" s="30">
        <v>79.056070517621578</v>
      </c>
      <c r="P347" s="30">
        <v>81.287317905818526</v>
      </c>
      <c r="Q347" s="30" t="s">
        <v>20</v>
      </c>
      <c r="R347" s="30" t="s">
        <v>20</v>
      </c>
      <c r="S347" s="30">
        <v>80.553243363368324</v>
      </c>
      <c r="T347" s="30" t="s">
        <v>20</v>
      </c>
      <c r="U347" s="30" t="s">
        <v>20</v>
      </c>
    </row>
    <row r="348" spans="1:21" x14ac:dyDescent="0.35">
      <c r="A348" s="25"/>
      <c r="B348" s="26"/>
      <c r="C348" s="26" t="s">
        <v>68</v>
      </c>
      <c r="D348" s="27">
        <v>196.62499800000001</v>
      </c>
      <c r="E348" s="27">
        <v>116.075</v>
      </c>
      <c r="F348" s="27">
        <v>245.64999799999998</v>
      </c>
      <c r="G348" s="27">
        <v>111.07499999999999</v>
      </c>
      <c r="H348" s="27">
        <v>70.891653999999988</v>
      </c>
      <c r="I348" s="27">
        <v>54.95832799999998</v>
      </c>
      <c r="J348" s="27">
        <v>86.233327999999958</v>
      </c>
      <c r="K348" s="27">
        <v>104.54999399999998</v>
      </c>
      <c r="L348" s="27">
        <v>233.933313</v>
      </c>
      <c r="M348" s="27">
        <v>57.334181553369959</v>
      </c>
      <c r="N348" s="27">
        <v>60.987867039508934</v>
      </c>
      <c r="O348" s="27">
        <v>42.876043499540359</v>
      </c>
      <c r="P348" s="27">
        <v>44.849576111807337</v>
      </c>
      <c r="Q348" s="27">
        <v>47.325740205708854</v>
      </c>
      <c r="R348" s="27">
        <v>39.696743806252634</v>
      </c>
      <c r="S348" s="27">
        <v>46.26014974871434</v>
      </c>
      <c r="T348" s="27">
        <v>47.441418312898229</v>
      </c>
      <c r="U348" s="27">
        <v>54.367345847993874</v>
      </c>
    </row>
    <row r="349" spans="1:21" s="18" customFormat="1" x14ac:dyDescent="0.35">
      <c r="A349" s="31" t="s">
        <v>87</v>
      </c>
      <c r="B349" s="32"/>
      <c r="C349" s="32"/>
      <c r="D349" s="33">
        <v>128.65833099999998</v>
      </c>
      <c r="E349" s="33">
        <v>167.29159700000002</v>
      </c>
      <c r="F349" s="33">
        <v>161.36659500000002</v>
      </c>
      <c r="G349" s="33">
        <v>201.94160199999999</v>
      </c>
      <c r="H349" s="33">
        <v>202.45826900000003</v>
      </c>
      <c r="I349" s="33">
        <v>210.199926</v>
      </c>
      <c r="J349" s="33">
        <v>223.26657699999998</v>
      </c>
      <c r="K349" s="33">
        <v>264.86657200000002</v>
      </c>
      <c r="L349" s="33">
        <v>333.41653099999996</v>
      </c>
      <c r="M349" s="33">
        <v>76.565841145009102</v>
      </c>
      <c r="N349" s="33">
        <v>73.330042990360113</v>
      </c>
      <c r="O349" s="33">
        <v>83.39706244612151</v>
      </c>
      <c r="P349" s="33">
        <v>86.159397044933812</v>
      </c>
      <c r="Q349" s="33">
        <v>87.285477416632446</v>
      </c>
      <c r="R349" s="33">
        <v>85.069804765768566</v>
      </c>
      <c r="S349" s="33">
        <v>81.766978195110696</v>
      </c>
      <c r="T349" s="33">
        <v>88.925277189176597</v>
      </c>
      <c r="U349" s="33">
        <v>87.543149842243437</v>
      </c>
    </row>
    <row r="350" spans="1:21" x14ac:dyDescent="0.35">
      <c r="A350" s="25"/>
      <c r="B350" s="26" t="s">
        <v>42</v>
      </c>
      <c r="C350" s="26"/>
      <c r="D350" s="27">
        <v>32.90833099999999</v>
      </c>
      <c r="E350" s="27">
        <v>28.874994999999998</v>
      </c>
      <c r="F350" s="27">
        <v>31.949994999999994</v>
      </c>
      <c r="G350" s="27">
        <v>33.899997999999997</v>
      </c>
      <c r="H350" s="27">
        <v>40.708327000000004</v>
      </c>
      <c r="I350" s="27">
        <v>49.983319999999999</v>
      </c>
      <c r="J350" s="27">
        <v>48.724970999999996</v>
      </c>
      <c r="K350" s="27">
        <v>62.216636000000001</v>
      </c>
      <c r="L350" s="27">
        <v>90.458289000000008</v>
      </c>
      <c r="M350" s="27">
        <v>93.770581477711559</v>
      </c>
      <c r="N350" s="27" t="s">
        <v>20</v>
      </c>
      <c r="O350" s="27">
        <v>97.339608347200056</v>
      </c>
      <c r="P350" s="27">
        <v>98.672572193013096</v>
      </c>
      <c r="Q350" s="27">
        <v>98.648940628952886</v>
      </c>
      <c r="R350" s="27">
        <v>87.629233111886123</v>
      </c>
      <c r="S350" s="27">
        <v>94.83501454122981</v>
      </c>
      <c r="T350" s="27">
        <v>95.847890800573012</v>
      </c>
      <c r="U350" s="27">
        <v>95.495210320548935</v>
      </c>
    </row>
    <row r="351" spans="1:21" x14ac:dyDescent="0.35">
      <c r="A351" s="28"/>
      <c r="B351" s="29" t="s">
        <v>43</v>
      </c>
      <c r="C351" s="29"/>
      <c r="D351" s="30" t="s">
        <v>112</v>
      </c>
      <c r="E351" s="30">
        <v>30.666601999999997</v>
      </c>
      <c r="F351" s="30">
        <v>54.166600000000003</v>
      </c>
      <c r="G351" s="30">
        <v>105.66660400000001</v>
      </c>
      <c r="H351" s="30">
        <v>104.24994200000002</v>
      </c>
      <c r="I351" s="30">
        <v>88.916606000000002</v>
      </c>
      <c r="J351" s="30">
        <v>100.291606</v>
      </c>
      <c r="K351" s="30">
        <v>137.87493599999999</v>
      </c>
      <c r="L351" s="30">
        <v>174.70824399999995</v>
      </c>
      <c r="M351" s="30" t="s">
        <v>112</v>
      </c>
      <c r="N351" s="30">
        <v>85.108875118964932</v>
      </c>
      <c r="O351" s="30">
        <v>92.215498110237689</v>
      </c>
      <c r="P351" s="30">
        <v>92.224029457263541</v>
      </c>
      <c r="Q351" s="30">
        <v>90.231864748826411</v>
      </c>
      <c r="R351" s="30">
        <v>89.981317250008388</v>
      </c>
      <c r="S351" s="30">
        <v>82.891616405903406</v>
      </c>
      <c r="T351" s="30">
        <v>92.747096542188075</v>
      </c>
      <c r="U351" s="30">
        <v>89.315571545604939</v>
      </c>
    </row>
    <row r="352" spans="1:21" x14ac:dyDescent="0.35">
      <c r="A352" s="25"/>
      <c r="B352" s="26" t="s">
        <v>44</v>
      </c>
      <c r="C352" s="26"/>
      <c r="D352" s="27">
        <v>95.75</v>
      </c>
      <c r="E352" s="27">
        <v>107.75</v>
      </c>
      <c r="F352" s="27">
        <v>75.25</v>
      </c>
      <c r="G352" s="27">
        <v>62.375</v>
      </c>
      <c r="H352" s="27">
        <v>57.5</v>
      </c>
      <c r="I352" s="27">
        <v>71.3</v>
      </c>
      <c r="J352" s="27">
        <v>74.25</v>
      </c>
      <c r="K352" s="27">
        <v>64.775000000000006</v>
      </c>
      <c r="L352" s="27">
        <v>68.249998000000005</v>
      </c>
      <c r="M352" s="27">
        <v>70.65274151432898</v>
      </c>
      <c r="N352" s="27">
        <v>64.106728538283065</v>
      </c>
      <c r="O352" s="27">
        <v>71.129568106312291</v>
      </c>
      <c r="P352" s="27">
        <v>69.084836339318628</v>
      </c>
      <c r="Q352" s="27">
        <v>73.898550724626077</v>
      </c>
      <c r="R352" s="27">
        <v>77.150537634403932</v>
      </c>
      <c r="S352" s="27">
        <v>71.672278338936025</v>
      </c>
      <c r="T352" s="27">
        <v>74.141258201466613</v>
      </c>
      <c r="U352" s="27">
        <v>72.466424589975801</v>
      </c>
    </row>
    <row r="353" spans="1:21" x14ac:dyDescent="0.35">
      <c r="A353" s="28"/>
      <c r="B353" s="29"/>
      <c r="C353" s="29" t="s">
        <v>67</v>
      </c>
      <c r="D353" s="30">
        <v>93.75</v>
      </c>
      <c r="E353" s="30">
        <v>104.625</v>
      </c>
      <c r="F353" s="30">
        <v>70.625</v>
      </c>
      <c r="G353" s="30">
        <v>62.375</v>
      </c>
      <c r="H353" s="30">
        <v>57.5</v>
      </c>
      <c r="I353" s="30">
        <v>71.3</v>
      </c>
      <c r="J353" s="30">
        <v>74.25</v>
      </c>
      <c r="K353" s="30">
        <v>64.775000000000006</v>
      </c>
      <c r="L353" s="30">
        <v>68.249998000000005</v>
      </c>
      <c r="M353" s="30">
        <v>71.493333333301322</v>
      </c>
      <c r="N353" s="30">
        <v>65.065710872162484</v>
      </c>
      <c r="O353" s="30">
        <v>72.601769911504419</v>
      </c>
      <c r="P353" s="30">
        <v>69.084836339318628</v>
      </c>
      <c r="Q353" s="30">
        <v>73.898550724626077</v>
      </c>
      <c r="R353" s="30">
        <v>77.150537634403932</v>
      </c>
      <c r="S353" s="30">
        <v>71.672278338936025</v>
      </c>
      <c r="T353" s="30">
        <v>74.141258201466613</v>
      </c>
      <c r="U353" s="30">
        <v>72.466424589975801</v>
      </c>
    </row>
    <row r="354" spans="1:21" x14ac:dyDescent="0.35">
      <c r="A354" s="25"/>
      <c r="B354" s="26"/>
      <c r="C354" s="26" t="s">
        <v>68</v>
      </c>
      <c r="D354" s="27">
        <v>2</v>
      </c>
      <c r="E354" s="27">
        <v>3.125</v>
      </c>
      <c r="F354" s="27">
        <v>4.625</v>
      </c>
      <c r="G354" s="27" t="s">
        <v>112</v>
      </c>
      <c r="H354" s="27" t="s">
        <v>112</v>
      </c>
      <c r="I354" s="27" t="s">
        <v>112</v>
      </c>
      <c r="J354" s="27" t="s">
        <v>112</v>
      </c>
      <c r="K354" s="27" t="s">
        <v>112</v>
      </c>
      <c r="L354" s="27" t="s">
        <v>112</v>
      </c>
      <c r="M354" s="27" t="s">
        <v>20</v>
      </c>
      <c r="N354" s="27" t="s">
        <v>20</v>
      </c>
      <c r="O354" s="27" t="s">
        <v>20</v>
      </c>
      <c r="P354" s="27" t="s">
        <v>112</v>
      </c>
      <c r="Q354" s="27" t="s">
        <v>112</v>
      </c>
      <c r="R354" s="27" t="s">
        <v>112</v>
      </c>
      <c r="S354" s="27" t="s">
        <v>112</v>
      </c>
      <c r="T354" s="27" t="s">
        <v>112</v>
      </c>
      <c r="U354" s="27" t="s">
        <v>112</v>
      </c>
    </row>
    <row r="355" spans="1:21" s="18" customFormat="1" x14ac:dyDescent="0.35">
      <c r="A355" s="31" t="s">
        <v>88</v>
      </c>
      <c r="B355" s="32"/>
      <c r="C355" s="32"/>
      <c r="D355" s="33">
        <v>363.45833199999998</v>
      </c>
      <c r="E355" s="33">
        <v>327.5</v>
      </c>
      <c r="F355" s="33">
        <v>316.75</v>
      </c>
      <c r="G355" s="33">
        <v>358.875</v>
      </c>
      <c r="H355" s="33">
        <v>352.95</v>
      </c>
      <c r="I355" s="33">
        <v>342.25</v>
      </c>
      <c r="J355" s="33">
        <v>326.2</v>
      </c>
      <c r="K355" s="33">
        <v>321.42499600000002</v>
      </c>
      <c r="L355" s="33">
        <v>344.36665700000003</v>
      </c>
      <c r="M355" s="33">
        <v>83.510260537925987</v>
      </c>
      <c r="N355" s="33">
        <v>86.475826972006104</v>
      </c>
      <c r="O355" s="33">
        <v>83.425414364640886</v>
      </c>
      <c r="P355" s="33">
        <v>84.820619993028203</v>
      </c>
      <c r="Q355" s="33">
        <v>89.467346649650082</v>
      </c>
      <c r="R355" s="33">
        <v>86.077428780122716</v>
      </c>
      <c r="S355" s="33">
        <v>86.958409973412031</v>
      </c>
      <c r="T355" s="33">
        <v>86.098365127334404</v>
      </c>
      <c r="U355" s="33">
        <v>85.035332945459928</v>
      </c>
    </row>
    <row r="356" spans="1:21" x14ac:dyDescent="0.35">
      <c r="A356" s="25"/>
      <c r="B356" s="26" t="s">
        <v>42</v>
      </c>
      <c r="C356" s="26"/>
      <c r="D356" s="27">
        <v>145.625</v>
      </c>
      <c r="E356" s="27">
        <v>131.5</v>
      </c>
      <c r="F356" s="27">
        <v>113.5</v>
      </c>
      <c r="G356" s="27">
        <v>133.75</v>
      </c>
      <c r="H356" s="27">
        <v>146.125</v>
      </c>
      <c r="I356" s="27">
        <v>140.75</v>
      </c>
      <c r="J356" s="27">
        <v>134.32499999999999</v>
      </c>
      <c r="K356" s="27">
        <v>129.82499999999999</v>
      </c>
      <c r="L356" s="27">
        <v>146.25</v>
      </c>
      <c r="M356" s="27">
        <v>87.124463519313295</v>
      </c>
      <c r="N356" s="27">
        <v>86.945500633703432</v>
      </c>
      <c r="O356" s="27">
        <v>86.674008810572687</v>
      </c>
      <c r="P356" s="27">
        <v>88.292834890953273</v>
      </c>
      <c r="Q356" s="27">
        <v>91.668092386614177</v>
      </c>
      <c r="R356" s="27">
        <v>90.894020130238019</v>
      </c>
      <c r="S356" s="27">
        <v>90.737638811293508</v>
      </c>
      <c r="T356" s="27">
        <v>91.719622568804155</v>
      </c>
      <c r="U356" s="27">
        <v>91.891737891664974</v>
      </c>
    </row>
    <row r="357" spans="1:21" x14ac:dyDescent="0.35">
      <c r="A357" s="28"/>
      <c r="B357" s="29" t="s">
        <v>43</v>
      </c>
      <c r="C357" s="29"/>
      <c r="D357" s="30">
        <v>121.375</v>
      </c>
      <c r="E357" s="30">
        <v>133.375</v>
      </c>
      <c r="F357" s="30">
        <v>149.25</v>
      </c>
      <c r="G357" s="30">
        <v>171</v>
      </c>
      <c r="H357" s="30">
        <v>155.125</v>
      </c>
      <c r="I357" s="30">
        <v>145.5</v>
      </c>
      <c r="J357" s="30">
        <v>136.125</v>
      </c>
      <c r="K357" s="30">
        <v>136.875</v>
      </c>
      <c r="L357" s="30">
        <v>136</v>
      </c>
      <c r="M357" s="30">
        <v>87.538619979402682</v>
      </c>
      <c r="N357" s="30">
        <v>87.910028116213681</v>
      </c>
      <c r="O357" s="30">
        <v>85.527638190954775</v>
      </c>
      <c r="P357" s="30">
        <v>86.944444444444429</v>
      </c>
      <c r="Q357" s="30">
        <v>89.492344883158765</v>
      </c>
      <c r="R357" s="30">
        <v>85.183276059560143</v>
      </c>
      <c r="S357" s="30">
        <v>86.629935720844813</v>
      </c>
      <c r="T357" s="30">
        <v>83.616438356164394</v>
      </c>
      <c r="U357" s="30">
        <v>82.683823529375005</v>
      </c>
    </row>
    <row r="358" spans="1:21" x14ac:dyDescent="0.35">
      <c r="A358" s="25"/>
      <c r="B358" s="26" t="s">
        <v>44</v>
      </c>
      <c r="C358" s="26"/>
      <c r="D358" s="27">
        <v>96.458331999999999</v>
      </c>
      <c r="E358" s="27">
        <v>62.625</v>
      </c>
      <c r="F358" s="27">
        <v>54</v>
      </c>
      <c r="G358" s="27">
        <v>54.125</v>
      </c>
      <c r="H358" s="27">
        <v>51.7</v>
      </c>
      <c r="I358" s="27">
        <v>56</v>
      </c>
      <c r="J358" s="27">
        <v>55.75</v>
      </c>
      <c r="K358" s="27">
        <v>54.724996000000012</v>
      </c>
      <c r="L358" s="27">
        <v>62.116657000000004</v>
      </c>
      <c r="M358" s="27">
        <v>72.984882218365556</v>
      </c>
      <c r="N358" s="27">
        <v>82.43512974051896</v>
      </c>
      <c r="O358" s="27">
        <v>70.787037037037038</v>
      </c>
      <c r="P358" s="27">
        <v>69.530408006152427</v>
      </c>
      <c r="Q358" s="27">
        <v>83.172147001934221</v>
      </c>
      <c r="R358" s="27">
        <v>76.294642857142861</v>
      </c>
      <c r="S358" s="27">
        <v>78.654708520179369</v>
      </c>
      <c r="T358" s="27">
        <v>78.97061640105008</v>
      </c>
      <c r="U358" s="27">
        <v>74.040794994151099</v>
      </c>
    </row>
    <row r="359" spans="1:21" x14ac:dyDescent="0.35">
      <c r="A359" s="28"/>
      <c r="B359" s="29"/>
      <c r="C359" s="29" t="s">
        <v>67</v>
      </c>
      <c r="D359" s="30">
        <v>87.958331999999999</v>
      </c>
      <c r="E359" s="30">
        <v>62.625</v>
      </c>
      <c r="F359" s="30">
        <v>50</v>
      </c>
      <c r="G359" s="30">
        <v>47.75</v>
      </c>
      <c r="H359" s="30">
        <v>47.7</v>
      </c>
      <c r="I359" s="30">
        <v>55.25</v>
      </c>
      <c r="J359" s="30">
        <v>55.75</v>
      </c>
      <c r="K359" s="30">
        <v>54.724996000000012</v>
      </c>
      <c r="L359" s="30">
        <v>58.616664</v>
      </c>
      <c r="M359" s="30">
        <v>73.927049912679109</v>
      </c>
      <c r="N359" s="30">
        <v>82.43512974051896</v>
      </c>
      <c r="O359" s="30">
        <v>71.2</v>
      </c>
      <c r="P359" s="30">
        <v>70.698080279225124</v>
      </c>
      <c r="Q359" s="30">
        <v>84.119496855345915</v>
      </c>
      <c r="R359" s="30">
        <v>76.425339366515843</v>
      </c>
      <c r="S359" s="30">
        <v>78.654708520179369</v>
      </c>
      <c r="T359" s="30">
        <v>78.97061640105008</v>
      </c>
      <c r="U359" s="30">
        <v>72.490762467580893</v>
      </c>
    </row>
    <row r="360" spans="1:21" x14ac:dyDescent="0.35">
      <c r="A360" s="25"/>
      <c r="B360" s="26"/>
      <c r="C360" s="26" t="s">
        <v>68</v>
      </c>
      <c r="D360" s="27">
        <v>8.5</v>
      </c>
      <c r="E360" s="27" t="s">
        <v>112</v>
      </c>
      <c r="F360" s="27">
        <v>4</v>
      </c>
      <c r="G360" s="27">
        <v>6.375</v>
      </c>
      <c r="H360" s="27">
        <v>4</v>
      </c>
      <c r="I360" s="27">
        <v>0.75</v>
      </c>
      <c r="J360" s="27" t="s">
        <v>112</v>
      </c>
      <c r="K360" s="27" t="s">
        <v>112</v>
      </c>
      <c r="L360" s="27">
        <v>3.4999929999999999</v>
      </c>
      <c r="M360" s="27" t="s">
        <v>20</v>
      </c>
      <c r="N360" s="27" t="s">
        <v>112</v>
      </c>
      <c r="O360" s="27" t="s">
        <v>20</v>
      </c>
      <c r="P360" s="27" t="s">
        <v>20</v>
      </c>
      <c r="Q360" s="27" t="s">
        <v>20</v>
      </c>
      <c r="R360" s="27" t="s">
        <v>20</v>
      </c>
      <c r="S360" s="27" t="s">
        <v>112</v>
      </c>
      <c r="T360" s="27" t="s">
        <v>112</v>
      </c>
      <c r="U360" s="27" t="s">
        <v>20</v>
      </c>
    </row>
    <row r="361" spans="1:21" s="18" customFormat="1" x14ac:dyDescent="0.35">
      <c r="A361" s="31" t="s">
        <v>89</v>
      </c>
      <c r="B361" s="32"/>
      <c r="C361" s="32"/>
      <c r="D361" s="33">
        <v>4039.3397480000008</v>
      </c>
      <c r="E361" s="33">
        <v>3961.5098690000013</v>
      </c>
      <c r="F361" s="33">
        <v>3969.013237000001</v>
      </c>
      <c r="G361" s="33">
        <v>3891.0915290000003</v>
      </c>
      <c r="H361" s="33">
        <v>3843.5498079999998</v>
      </c>
      <c r="I361" s="33">
        <v>3938.8331449999996</v>
      </c>
      <c r="J361" s="33">
        <v>4060.9412839999991</v>
      </c>
      <c r="K361" s="33">
        <v>4365.0243020000007</v>
      </c>
      <c r="L361" s="33">
        <v>4759.7407030000013</v>
      </c>
      <c r="M361" s="33">
        <v>86.85582014728314</v>
      </c>
      <c r="N361" s="33">
        <v>87.424495066798684</v>
      </c>
      <c r="O361" s="33">
        <v>87.935248845368307</v>
      </c>
      <c r="P361" s="33">
        <v>88.191834461310307</v>
      </c>
      <c r="Q361" s="33">
        <v>87.598621973126242</v>
      </c>
      <c r="R361" s="33">
        <v>85.09343274874189</v>
      </c>
      <c r="S361" s="33">
        <v>84.353677971685045</v>
      </c>
      <c r="T361" s="33">
        <v>81.892633030356251</v>
      </c>
      <c r="U361" s="33">
        <v>79.912931620891271</v>
      </c>
    </row>
    <row r="362" spans="1:21" x14ac:dyDescent="0.35">
      <c r="A362" s="25"/>
      <c r="B362" s="26" t="s">
        <v>42</v>
      </c>
      <c r="C362" s="26"/>
      <c r="D362" s="27">
        <v>2018.6998190000004</v>
      </c>
      <c r="E362" s="27">
        <v>2088.5482570000013</v>
      </c>
      <c r="F362" s="27">
        <v>2112.848289</v>
      </c>
      <c r="G362" s="27">
        <v>2061.9166220000002</v>
      </c>
      <c r="H362" s="27">
        <v>2062.2415800000003</v>
      </c>
      <c r="I362" s="27">
        <v>2018.4582729999997</v>
      </c>
      <c r="J362" s="27">
        <v>2036.0832539999999</v>
      </c>
      <c r="K362" s="27">
        <v>2030.2332410000006</v>
      </c>
      <c r="L362" s="27">
        <v>2092.8832250000005</v>
      </c>
      <c r="M362" s="27">
        <v>92.2743267290668</v>
      </c>
      <c r="N362" s="27">
        <v>91.505666368578858</v>
      </c>
      <c r="O362" s="27">
        <v>91.550823126681166</v>
      </c>
      <c r="P362" s="27">
        <v>91.704726554996455</v>
      </c>
      <c r="Q362" s="27">
        <v>89.937490899060421</v>
      </c>
      <c r="R362" s="27">
        <v>90.097065219968982</v>
      </c>
      <c r="S362" s="27">
        <v>90.604677536571927</v>
      </c>
      <c r="T362" s="27">
        <v>89.876372977578484</v>
      </c>
      <c r="U362" s="27">
        <v>88.038117845558233</v>
      </c>
    </row>
    <row r="363" spans="1:21" x14ac:dyDescent="0.35">
      <c r="A363" s="28"/>
      <c r="B363" s="29" t="s">
        <v>43</v>
      </c>
      <c r="C363" s="29"/>
      <c r="D363" s="30">
        <v>1351.4216370000004</v>
      </c>
      <c r="E363" s="30">
        <v>1365.928308</v>
      </c>
      <c r="F363" s="30">
        <v>1371.6766220000009</v>
      </c>
      <c r="G363" s="30">
        <v>1416.6999250000003</v>
      </c>
      <c r="H363" s="30">
        <v>1413.4999049999994</v>
      </c>
      <c r="I363" s="30">
        <v>1414.3082220000003</v>
      </c>
      <c r="J363" s="30">
        <v>1422.3248949999995</v>
      </c>
      <c r="K363" s="30">
        <v>1457.0915860000002</v>
      </c>
      <c r="L363" s="30">
        <v>1621.6998800000006</v>
      </c>
      <c r="M363" s="30">
        <v>88.846685627803751</v>
      </c>
      <c r="N363" s="30">
        <v>89.614756950432067</v>
      </c>
      <c r="O363" s="30">
        <v>89.928022894054877</v>
      </c>
      <c r="P363" s="30">
        <v>89.506251650102826</v>
      </c>
      <c r="Q363" s="30">
        <v>89.231346640740611</v>
      </c>
      <c r="R363" s="30">
        <v>88.915083273165081</v>
      </c>
      <c r="S363" s="30">
        <v>90.381365831588766</v>
      </c>
      <c r="T363" s="30">
        <v>90.006353244931816</v>
      </c>
      <c r="U363" s="30">
        <v>88.558617886603656</v>
      </c>
    </row>
    <row r="364" spans="1:21" x14ac:dyDescent="0.35">
      <c r="A364" s="25"/>
      <c r="B364" s="26" t="s">
        <v>44</v>
      </c>
      <c r="C364" s="26"/>
      <c r="D364" s="27">
        <v>669.21829200000013</v>
      </c>
      <c r="E364" s="27">
        <v>507.03330399999993</v>
      </c>
      <c r="F364" s="27">
        <v>484.48832599999997</v>
      </c>
      <c r="G364" s="27">
        <v>412.47498199999995</v>
      </c>
      <c r="H364" s="27">
        <v>367.80832300000009</v>
      </c>
      <c r="I364" s="27">
        <v>506.06664999999992</v>
      </c>
      <c r="J364" s="27">
        <v>602.53313499999979</v>
      </c>
      <c r="K364" s="27">
        <v>877.69947500000012</v>
      </c>
      <c r="L364" s="27">
        <v>1045.1575979999998</v>
      </c>
      <c r="M364" s="27">
        <v>66.490511688815317</v>
      </c>
      <c r="N364" s="27">
        <v>64.713040361962115</v>
      </c>
      <c r="O364" s="27">
        <v>66.525854742576357</v>
      </c>
      <c r="P364" s="27">
        <v>66.116737232637774</v>
      </c>
      <c r="Q364" s="27">
        <v>68.210346978067165</v>
      </c>
      <c r="R364" s="27">
        <v>54.455936452745924</v>
      </c>
      <c r="S364" s="27">
        <v>49.001454500592757</v>
      </c>
      <c r="T364" s="27">
        <v>49.955405673388398</v>
      </c>
      <c r="U364" s="27">
        <v>50.22767229866033</v>
      </c>
    </row>
    <row r="365" spans="1:21" x14ac:dyDescent="0.35">
      <c r="A365" s="28"/>
      <c r="B365" s="29"/>
      <c r="C365" s="29" t="s">
        <v>67</v>
      </c>
      <c r="D365" s="30">
        <v>362.1266389999999</v>
      </c>
      <c r="E365" s="30">
        <v>257.06665599999997</v>
      </c>
      <c r="F365" s="30">
        <v>270.37499300000002</v>
      </c>
      <c r="G365" s="30">
        <v>202.82498200000003</v>
      </c>
      <c r="H365" s="30">
        <v>174.86665700000003</v>
      </c>
      <c r="I365" s="30">
        <v>154.73332500000001</v>
      </c>
      <c r="J365" s="30">
        <v>142.90831999999997</v>
      </c>
      <c r="K365" s="30">
        <v>169.89163100000002</v>
      </c>
      <c r="L365" s="30">
        <v>140.45831100000007</v>
      </c>
      <c r="M365" s="30">
        <v>76.985038743032135</v>
      </c>
      <c r="N365" s="30">
        <v>77.158976230550095</v>
      </c>
      <c r="O365" s="30">
        <v>76.523349184060834</v>
      </c>
      <c r="P365" s="30">
        <v>76.616959015872112</v>
      </c>
      <c r="Q365" s="30">
        <v>77.887918906993221</v>
      </c>
      <c r="R365" s="30">
        <v>78.748388558011001</v>
      </c>
      <c r="S365" s="30">
        <v>77.310637570275858</v>
      </c>
      <c r="T365" s="30">
        <v>72.340231991439296</v>
      </c>
      <c r="U365" s="30">
        <v>68.116296798927024</v>
      </c>
    </row>
    <row r="366" spans="1:21" x14ac:dyDescent="0.35">
      <c r="A366" s="25"/>
      <c r="B366" s="26"/>
      <c r="C366" s="26" t="s">
        <v>68</v>
      </c>
      <c r="D366" s="27">
        <v>307.09165300000012</v>
      </c>
      <c r="E366" s="27">
        <v>249.96664800000002</v>
      </c>
      <c r="F366" s="27">
        <v>214.11333300000001</v>
      </c>
      <c r="G366" s="27">
        <v>209.65</v>
      </c>
      <c r="H366" s="27">
        <v>192.941666</v>
      </c>
      <c r="I366" s="27">
        <v>351.333325</v>
      </c>
      <c r="J366" s="27">
        <v>459.62481500000013</v>
      </c>
      <c r="K366" s="27">
        <v>707.80784400000016</v>
      </c>
      <c r="L366" s="27">
        <v>904.69928699999991</v>
      </c>
      <c r="M366" s="27">
        <v>54.11522316204406</v>
      </c>
      <c r="N366" s="27">
        <v>51.913592355088909</v>
      </c>
      <c r="O366" s="27">
        <v>53.901360733910941</v>
      </c>
      <c r="P366" s="27">
        <v>55.958343270412605</v>
      </c>
      <c r="Q366" s="27">
        <v>59.439381710832762</v>
      </c>
      <c r="R366" s="27">
        <v>43.757116787258951</v>
      </c>
      <c r="S366" s="27">
        <v>40.199454127612746</v>
      </c>
      <c r="T366" s="27">
        <v>44.582486052529546</v>
      </c>
      <c r="U366" s="27">
        <v>47.450389261605551</v>
      </c>
    </row>
    <row r="367" spans="1:21" s="18" customFormat="1" x14ac:dyDescent="0.35">
      <c r="A367" s="31" t="s">
        <v>90</v>
      </c>
      <c r="B367" s="32"/>
      <c r="C367" s="32"/>
      <c r="D367" s="33">
        <v>3761.4012940000007</v>
      </c>
      <c r="E367" s="33">
        <v>3889.8746829999995</v>
      </c>
      <c r="F367" s="33">
        <v>3911.8746340000002</v>
      </c>
      <c r="G367" s="33">
        <v>3878.9264030000004</v>
      </c>
      <c r="H367" s="33">
        <v>3868.5997270000016</v>
      </c>
      <c r="I367" s="33">
        <v>3819.423014</v>
      </c>
      <c r="J367" s="33">
        <v>3744.3147240000003</v>
      </c>
      <c r="K367" s="33">
        <v>4034.5913780000005</v>
      </c>
      <c r="L367" s="33">
        <v>4526.8996180000004</v>
      </c>
      <c r="M367" s="33">
        <v>77.010350848486127</v>
      </c>
      <c r="N367" s="33">
        <v>77.016105765253997</v>
      </c>
      <c r="O367" s="33">
        <v>78.04127054908453</v>
      </c>
      <c r="P367" s="33">
        <v>79.846406235838273</v>
      </c>
      <c r="Q367" s="33">
        <v>80.388345985322658</v>
      </c>
      <c r="R367" s="33">
        <v>81.752618703986982</v>
      </c>
      <c r="S367" s="33">
        <v>80.349593675372333</v>
      </c>
      <c r="T367" s="33">
        <v>77.475834365082235</v>
      </c>
      <c r="U367" s="33">
        <v>78.932793630291599</v>
      </c>
    </row>
    <row r="368" spans="1:21" x14ac:dyDescent="0.35">
      <c r="A368" s="25"/>
      <c r="B368" s="26" t="s">
        <v>42</v>
      </c>
      <c r="C368" s="26"/>
      <c r="D368" s="27">
        <v>1400.2665040000006</v>
      </c>
      <c r="E368" s="27">
        <v>1443.7249099999985</v>
      </c>
      <c r="F368" s="27">
        <v>1501.8966129999999</v>
      </c>
      <c r="G368" s="27">
        <v>1605.9415940000001</v>
      </c>
      <c r="H368" s="27">
        <v>1761.3999220000014</v>
      </c>
      <c r="I368" s="27">
        <v>1846.9249200000004</v>
      </c>
      <c r="J368" s="27">
        <v>1834.2416300000004</v>
      </c>
      <c r="K368" s="27">
        <v>1859.6749670000002</v>
      </c>
      <c r="L368" s="27">
        <v>2000.9916410000001</v>
      </c>
      <c r="M368" s="27">
        <v>84.028647163762955</v>
      </c>
      <c r="N368" s="27">
        <v>86.249695125917768</v>
      </c>
      <c r="O368" s="27">
        <v>88.128680443715751</v>
      </c>
      <c r="P368" s="27">
        <v>90.541379094860758</v>
      </c>
      <c r="Q368" s="27">
        <v>89.781522464790299</v>
      </c>
      <c r="R368" s="27">
        <v>90.315889325111186</v>
      </c>
      <c r="S368" s="27">
        <v>89.867749139736262</v>
      </c>
      <c r="T368" s="27">
        <v>89.492341199277377</v>
      </c>
      <c r="U368" s="27">
        <v>88.336617560706202</v>
      </c>
    </row>
    <row r="369" spans="1:21" x14ac:dyDescent="0.35">
      <c r="A369" s="28"/>
      <c r="B369" s="29" t="s">
        <v>43</v>
      </c>
      <c r="C369" s="29"/>
      <c r="D369" s="30">
        <v>969.55826500000046</v>
      </c>
      <c r="E369" s="30">
        <v>920.48327300000108</v>
      </c>
      <c r="F369" s="30">
        <v>878.78661500000032</v>
      </c>
      <c r="G369" s="30">
        <v>826.82495100000006</v>
      </c>
      <c r="H369" s="30">
        <v>786.70827100000031</v>
      </c>
      <c r="I369" s="30">
        <v>786.12494500000025</v>
      </c>
      <c r="J369" s="30">
        <v>716.79162700000052</v>
      </c>
      <c r="K369" s="30">
        <v>761.87495100000001</v>
      </c>
      <c r="L369" s="30">
        <v>925.54157599999996</v>
      </c>
      <c r="M369" s="30">
        <v>86.77233372169735</v>
      </c>
      <c r="N369" s="30">
        <v>85.289074738589861</v>
      </c>
      <c r="O369" s="30">
        <v>87.504177564021063</v>
      </c>
      <c r="P369" s="30">
        <v>86.548952407204254</v>
      </c>
      <c r="Q369" s="30">
        <v>87.763366945083192</v>
      </c>
      <c r="R369" s="30">
        <v>87.909053693567643</v>
      </c>
      <c r="S369" s="30">
        <v>85.873398927433215</v>
      </c>
      <c r="T369" s="30">
        <v>85.207552649711687</v>
      </c>
      <c r="U369" s="30">
        <v>86.008201825493103</v>
      </c>
    </row>
    <row r="370" spans="1:21" x14ac:dyDescent="0.35">
      <c r="A370" s="25"/>
      <c r="B370" s="26" t="s">
        <v>44</v>
      </c>
      <c r="C370" s="26"/>
      <c r="D370" s="27">
        <v>1391.5765249999997</v>
      </c>
      <c r="E370" s="27">
        <v>1525.6665</v>
      </c>
      <c r="F370" s="27">
        <v>1531.1914060000001</v>
      </c>
      <c r="G370" s="27">
        <v>1446.159858</v>
      </c>
      <c r="H370" s="27">
        <v>1320.4915339999998</v>
      </c>
      <c r="I370" s="27">
        <v>1186.3731489999993</v>
      </c>
      <c r="J370" s="27">
        <v>1193.2814669999993</v>
      </c>
      <c r="K370" s="27">
        <v>1413.0414600000004</v>
      </c>
      <c r="L370" s="27">
        <v>1600.366401</v>
      </c>
      <c r="M370" s="27">
        <v>63.146724898817865</v>
      </c>
      <c r="N370" s="27">
        <v>63.287094525441802</v>
      </c>
      <c r="O370" s="27">
        <v>62.715869239716696</v>
      </c>
      <c r="P370" s="27">
        <v>64.137676633747347</v>
      </c>
      <c r="Q370" s="27">
        <v>63.465003630816895</v>
      </c>
      <c r="R370" s="27">
        <v>64.342038363519109</v>
      </c>
      <c r="S370" s="27">
        <v>62.40075684205528</v>
      </c>
      <c r="T370" s="27">
        <v>57.492415449981891</v>
      </c>
      <c r="U370" s="27">
        <v>63.082949798169373</v>
      </c>
    </row>
    <row r="371" spans="1:21" x14ac:dyDescent="0.35">
      <c r="A371" s="28"/>
      <c r="B371" s="29"/>
      <c r="C371" s="29" t="s">
        <v>67</v>
      </c>
      <c r="D371" s="30">
        <v>238.08497200000005</v>
      </c>
      <c r="E371" s="30">
        <v>230.52496600000001</v>
      </c>
      <c r="F371" s="30">
        <v>187.06654400000005</v>
      </c>
      <c r="G371" s="30">
        <v>214.07663399999998</v>
      </c>
      <c r="H371" s="30">
        <v>207.94162600000007</v>
      </c>
      <c r="I371" s="30">
        <v>170.39828400000019</v>
      </c>
      <c r="J371" s="30">
        <v>147.589955</v>
      </c>
      <c r="K371" s="30">
        <v>154.54162700000001</v>
      </c>
      <c r="L371" s="30">
        <v>124.82496700000002</v>
      </c>
      <c r="M371" s="30">
        <v>77.602546035370921</v>
      </c>
      <c r="N371" s="30">
        <v>75.787163691849315</v>
      </c>
      <c r="O371" s="30">
        <v>77.712987523231291</v>
      </c>
      <c r="P371" s="30">
        <v>78.896980414803267</v>
      </c>
      <c r="Q371" s="30">
        <v>79.084694663078182</v>
      </c>
      <c r="R371" s="30">
        <v>81.531533106765266</v>
      </c>
      <c r="S371" s="30">
        <v>79.03089791320825</v>
      </c>
      <c r="T371" s="30">
        <v>79.056369711715277</v>
      </c>
      <c r="U371" s="30">
        <v>73.195826814302308</v>
      </c>
    </row>
    <row r="372" spans="1:21" x14ac:dyDescent="0.35">
      <c r="A372" s="25"/>
      <c r="B372" s="26"/>
      <c r="C372" s="26" t="s">
        <v>68</v>
      </c>
      <c r="D372" s="27">
        <v>1153.4915530000001</v>
      </c>
      <c r="E372" s="27">
        <v>1295.1415340000001</v>
      </c>
      <c r="F372" s="27">
        <v>1344.1248620000001</v>
      </c>
      <c r="G372" s="27">
        <v>1232.0832240000002</v>
      </c>
      <c r="H372" s="27">
        <v>1112.5499079999993</v>
      </c>
      <c r="I372" s="27">
        <v>1015.974865</v>
      </c>
      <c r="J372" s="27">
        <v>1045.6915120000001</v>
      </c>
      <c r="K372" s="27">
        <v>1258.4998330000001</v>
      </c>
      <c r="L372" s="27">
        <v>1475.5414340000002</v>
      </c>
      <c r="M372" s="27">
        <v>60.162989333887204</v>
      </c>
      <c r="N372" s="27">
        <v>61.062180920297784</v>
      </c>
      <c r="O372" s="27">
        <v>60.628667993337046</v>
      </c>
      <c r="P372" s="27">
        <v>61.573221561163784</v>
      </c>
      <c r="Q372" s="27">
        <v>60.545598463003081</v>
      </c>
      <c r="R372" s="27">
        <v>61.459033568832432</v>
      </c>
      <c r="S372" s="27">
        <v>60.053561953152766</v>
      </c>
      <c r="T372" s="27">
        <v>54.844398748845123</v>
      </c>
      <c r="U372" s="27">
        <v>62.227440416510184</v>
      </c>
    </row>
    <row r="373" spans="1:21" s="18" customFormat="1" x14ac:dyDescent="0.35">
      <c r="A373" s="31" t="s">
        <v>91</v>
      </c>
      <c r="B373" s="32"/>
      <c r="C373" s="32"/>
      <c r="D373" s="33">
        <v>1059.31665</v>
      </c>
      <c r="E373" s="33" t="s">
        <v>22</v>
      </c>
      <c r="F373" s="33" t="s">
        <v>22</v>
      </c>
      <c r="G373" s="33" t="s">
        <v>22</v>
      </c>
      <c r="H373" s="33" t="s">
        <v>22</v>
      </c>
      <c r="I373" s="33" t="s">
        <v>22</v>
      </c>
      <c r="J373" s="33" t="s">
        <v>22</v>
      </c>
      <c r="K373" s="33" t="s">
        <v>22</v>
      </c>
      <c r="L373" s="33" t="s">
        <v>22</v>
      </c>
      <c r="M373" s="33">
        <v>66.219576554317356</v>
      </c>
      <c r="N373" s="33" t="s">
        <v>22</v>
      </c>
      <c r="O373" s="33" t="s">
        <v>22</v>
      </c>
      <c r="P373" s="33" t="s">
        <v>22</v>
      </c>
      <c r="Q373" s="33" t="s">
        <v>22</v>
      </c>
      <c r="R373" s="33" t="s">
        <v>22</v>
      </c>
      <c r="S373" s="33" t="s">
        <v>22</v>
      </c>
      <c r="T373" s="33" t="s">
        <v>22</v>
      </c>
      <c r="U373" s="33" t="s">
        <v>22</v>
      </c>
    </row>
    <row r="374" spans="1:21" x14ac:dyDescent="0.35">
      <c r="A374" s="25"/>
      <c r="B374" s="26" t="s">
        <v>42</v>
      </c>
      <c r="C374" s="26"/>
      <c r="D374" s="27" t="s">
        <v>112</v>
      </c>
      <c r="E374" s="27" t="s">
        <v>22</v>
      </c>
      <c r="F374" s="27" t="s">
        <v>22</v>
      </c>
      <c r="G374" s="27" t="s">
        <v>22</v>
      </c>
      <c r="H374" s="27" t="s">
        <v>22</v>
      </c>
      <c r="I374" s="27" t="s">
        <v>22</v>
      </c>
      <c r="J374" s="27" t="s">
        <v>22</v>
      </c>
      <c r="K374" s="27" t="s">
        <v>22</v>
      </c>
      <c r="L374" s="27" t="s">
        <v>22</v>
      </c>
      <c r="M374" s="27" t="s">
        <v>112</v>
      </c>
      <c r="N374" s="27" t="s">
        <v>22</v>
      </c>
      <c r="O374" s="27" t="s">
        <v>22</v>
      </c>
      <c r="P374" s="27" t="s">
        <v>22</v>
      </c>
      <c r="Q374" s="27" t="s">
        <v>22</v>
      </c>
      <c r="R374" s="27" t="s">
        <v>22</v>
      </c>
      <c r="S374" s="27" t="s">
        <v>22</v>
      </c>
      <c r="T374" s="27" t="s">
        <v>22</v>
      </c>
      <c r="U374" s="27" t="s">
        <v>22</v>
      </c>
    </row>
    <row r="375" spans="1:21" x14ac:dyDescent="0.35">
      <c r="A375" s="28"/>
      <c r="B375" s="29" t="s">
        <v>43</v>
      </c>
      <c r="C375" s="29"/>
      <c r="D375" s="30">
        <v>325.44998800000002</v>
      </c>
      <c r="E375" s="30" t="s">
        <v>22</v>
      </c>
      <c r="F375" s="30" t="s">
        <v>22</v>
      </c>
      <c r="G375" s="30" t="s">
        <v>22</v>
      </c>
      <c r="H375" s="30" t="s">
        <v>22</v>
      </c>
      <c r="I375" s="30" t="s">
        <v>22</v>
      </c>
      <c r="J375" s="30" t="s">
        <v>22</v>
      </c>
      <c r="K375" s="30" t="s">
        <v>22</v>
      </c>
      <c r="L375" s="30" t="s">
        <v>22</v>
      </c>
      <c r="M375" s="30">
        <v>80.736931332441785</v>
      </c>
      <c r="N375" s="30" t="s">
        <v>22</v>
      </c>
      <c r="O375" s="30" t="s">
        <v>22</v>
      </c>
      <c r="P375" s="30" t="s">
        <v>22</v>
      </c>
      <c r="Q375" s="30" t="s">
        <v>22</v>
      </c>
      <c r="R375" s="30" t="s">
        <v>22</v>
      </c>
      <c r="S375" s="30" t="s">
        <v>22</v>
      </c>
      <c r="T375" s="30" t="s">
        <v>22</v>
      </c>
      <c r="U375" s="30" t="s">
        <v>22</v>
      </c>
    </row>
    <row r="376" spans="1:21" x14ac:dyDescent="0.35">
      <c r="A376" s="25"/>
      <c r="B376" s="26" t="s">
        <v>44</v>
      </c>
      <c r="C376" s="26"/>
      <c r="D376" s="27">
        <v>733.86666200000002</v>
      </c>
      <c r="E376" s="27" t="s">
        <v>22</v>
      </c>
      <c r="F376" s="27" t="s">
        <v>22</v>
      </c>
      <c r="G376" s="27" t="s">
        <v>22</v>
      </c>
      <c r="H376" s="27" t="s">
        <v>22</v>
      </c>
      <c r="I376" s="27" t="s">
        <v>22</v>
      </c>
      <c r="J376" s="27" t="s">
        <v>22</v>
      </c>
      <c r="K376" s="27" t="s">
        <v>22</v>
      </c>
      <c r="L376" s="27" t="s">
        <v>22</v>
      </c>
      <c r="M376" s="27">
        <v>59.781522909182094</v>
      </c>
      <c r="N376" s="27" t="s">
        <v>22</v>
      </c>
      <c r="O376" s="27" t="s">
        <v>22</v>
      </c>
      <c r="P376" s="27" t="s">
        <v>22</v>
      </c>
      <c r="Q376" s="27" t="s">
        <v>22</v>
      </c>
      <c r="R376" s="27" t="s">
        <v>22</v>
      </c>
      <c r="S376" s="27" t="s">
        <v>22</v>
      </c>
      <c r="T376" s="27" t="s">
        <v>22</v>
      </c>
      <c r="U376" s="27" t="s">
        <v>22</v>
      </c>
    </row>
    <row r="377" spans="1:21" x14ac:dyDescent="0.35">
      <c r="A377" s="28"/>
      <c r="B377" s="29"/>
      <c r="C377" s="29" t="s">
        <v>67</v>
      </c>
      <c r="D377" s="30">
        <v>83.991662000000005</v>
      </c>
      <c r="E377" s="30" t="s">
        <v>22</v>
      </c>
      <c r="F377" s="30" t="s">
        <v>22</v>
      </c>
      <c r="G377" s="30" t="s">
        <v>22</v>
      </c>
      <c r="H377" s="30" t="s">
        <v>22</v>
      </c>
      <c r="I377" s="30" t="s">
        <v>22</v>
      </c>
      <c r="J377" s="30" t="s">
        <v>22</v>
      </c>
      <c r="K377" s="30" t="s">
        <v>22</v>
      </c>
      <c r="L377" s="30" t="s">
        <v>22</v>
      </c>
      <c r="M377" s="30">
        <v>76.664355881646912</v>
      </c>
      <c r="N377" s="30" t="s">
        <v>22</v>
      </c>
      <c r="O377" s="30" t="s">
        <v>22</v>
      </c>
      <c r="P377" s="30" t="s">
        <v>22</v>
      </c>
      <c r="Q377" s="30" t="s">
        <v>22</v>
      </c>
      <c r="R377" s="30" t="s">
        <v>22</v>
      </c>
      <c r="S377" s="30" t="s">
        <v>22</v>
      </c>
      <c r="T377" s="30" t="s">
        <v>22</v>
      </c>
      <c r="U377" s="30" t="s">
        <v>22</v>
      </c>
    </row>
    <row r="378" spans="1:21" x14ac:dyDescent="0.35">
      <c r="A378" s="25"/>
      <c r="B378" s="26"/>
      <c r="C378" s="26" t="s">
        <v>68</v>
      </c>
      <c r="D378" s="27">
        <v>649.875</v>
      </c>
      <c r="E378" s="27" t="s">
        <v>22</v>
      </c>
      <c r="F378" s="27" t="s">
        <v>22</v>
      </c>
      <c r="G378" s="27" t="s">
        <v>22</v>
      </c>
      <c r="H378" s="27" t="s">
        <v>22</v>
      </c>
      <c r="I378" s="27" t="s">
        <v>22</v>
      </c>
      <c r="J378" s="27" t="s">
        <v>22</v>
      </c>
      <c r="K378" s="27" t="s">
        <v>22</v>
      </c>
      <c r="L378" s="27" t="s">
        <v>22</v>
      </c>
      <c r="M378" s="27">
        <v>57.599538372731693</v>
      </c>
      <c r="N378" s="27" t="s">
        <v>22</v>
      </c>
      <c r="O378" s="27" t="s">
        <v>22</v>
      </c>
      <c r="P378" s="27" t="s">
        <v>22</v>
      </c>
      <c r="Q378" s="27" t="s">
        <v>22</v>
      </c>
      <c r="R378" s="27" t="s">
        <v>22</v>
      </c>
      <c r="S378" s="27" t="s">
        <v>22</v>
      </c>
      <c r="T378" s="27" t="s">
        <v>22</v>
      </c>
      <c r="U378" s="27" t="s">
        <v>22</v>
      </c>
    </row>
    <row r="379" spans="1:21" s="18" customFormat="1" x14ac:dyDescent="0.35">
      <c r="A379" s="31" t="s">
        <v>92</v>
      </c>
      <c r="B379" s="32"/>
      <c r="C379" s="32"/>
      <c r="D379" s="33">
        <v>3999.8997440000012</v>
      </c>
      <c r="E379" s="33">
        <v>3737.994670000001</v>
      </c>
      <c r="F379" s="33">
        <v>3532.5797020000009</v>
      </c>
      <c r="G379" s="33">
        <v>3869.8395980000005</v>
      </c>
      <c r="H379" s="33">
        <v>3861.0647369999992</v>
      </c>
      <c r="I379" s="33">
        <v>3914.8214130000006</v>
      </c>
      <c r="J379" s="33">
        <v>4035.598043</v>
      </c>
      <c r="K379" s="33">
        <v>4079.8013570000003</v>
      </c>
      <c r="L379" s="33">
        <v>4206.4330820000005</v>
      </c>
      <c r="M379" s="33">
        <v>80.779899667333964</v>
      </c>
      <c r="N379" s="33">
        <v>82.707715578307898</v>
      </c>
      <c r="O379" s="33">
        <v>84.012966453833414</v>
      </c>
      <c r="P379" s="33">
        <v>81.955765512905359</v>
      </c>
      <c r="Q379" s="33">
        <v>83.868057662033934</v>
      </c>
      <c r="R379" s="33">
        <v>84.751375604976289</v>
      </c>
      <c r="S379" s="33">
        <v>83.521862949364575</v>
      </c>
      <c r="T379" s="33">
        <v>84.440140549589032</v>
      </c>
      <c r="U379" s="33">
        <v>84.974052765918202</v>
      </c>
    </row>
    <row r="380" spans="1:21" x14ac:dyDescent="0.35">
      <c r="A380" s="25"/>
      <c r="B380" s="26" t="s">
        <v>42</v>
      </c>
      <c r="C380" s="26"/>
      <c r="D380" s="27">
        <v>1443.1082670000012</v>
      </c>
      <c r="E380" s="27">
        <v>1558.1498500000002</v>
      </c>
      <c r="F380" s="27">
        <v>1625.4748630000006</v>
      </c>
      <c r="G380" s="27">
        <v>1695.8332790000002</v>
      </c>
      <c r="H380" s="27">
        <v>1761.9749289999995</v>
      </c>
      <c r="I380" s="27">
        <v>1870.5082240000002</v>
      </c>
      <c r="J380" s="27">
        <v>1905.5332179999998</v>
      </c>
      <c r="K380" s="27">
        <v>1870.4332020000002</v>
      </c>
      <c r="L380" s="27">
        <v>1920.458202</v>
      </c>
      <c r="M380" s="27">
        <v>92.826253162356025</v>
      </c>
      <c r="N380" s="27">
        <v>92.156733192133544</v>
      </c>
      <c r="O380" s="27">
        <v>92.907209315088537</v>
      </c>
      <c r="P380" s="27">
        <v>92.581133187296075</v>
      </c>
      <c r="Q380" s="27">
        <v>93.694390282958977</v>
      </c>
      <c r="R380" s="27">
        <v>93.35582228006983</v>
      </c>
      <c r="S380" s="27">
        <v>93.301356100073505</v>
      </c>
      <c r="T380" s="27">
        <v>93.883331311710222</v>
      </c>
      <c r="U380" s="27">
        <v>93.432476936808612</v>
      </c>
    </row>
    <row r="381" spans="1:21" x14ac:dyDescent="0.35">
      <c r="A381" s="28"/>
      <c r="B381" s="29" t="s">
        <v>43</v>
      </c>
      <c r="C381" s="29"/>
      <c r="D381" s="30">
        <v>1287.1316300000005</v>
      </c>
      <c r="E381" s="30">
        <v>1305.6248750000007</v>
      </c>
      <c r="F381" s="30">
        <v>1227.0999120000001</v>
      </c>
      <c r="G381" s="30">
        <v>1316.3998980000001</v>
      </c>
      <c r="H381" s="30">
        <v>1349.0915629999995</v>
      </c>
      <c r="I381" s="30">
        <v>1402.5582370000002</v>
      </c>
      <c r="J381" s="30">
        <v>1417.2748590000001</v>
      </c>
      <c r="K381" s="30">
        <v>1473.6582030000002</v>
      </c>
      <c r="L381" s="30">
        <v>1612.8415840000002</v>
      </c>
      <c r="M381" s="30">
        <v>87.33165335488485</v>
      </c>
      <c r="N381" s="30">
        <v>87.862143404585481</v>
      </c>
      <c r="O381" s="30">
        <v>88.729531259135953</v>
      </c>
      <c r="P381" s="30">
        <v>88.32042616875907</v>
      </c>
      <c r="Q381" s="30">
        <v>87.098115914278381</v>
      </c>
      <c r="R381" s="30">
        <v>86.926871757285156</v>
      </c>
      <c r="S381" s="30">
        <v>85.521519859097324</v>
      </c>
      <c r="T381" s="30">
        <v>87.372702664469244</v>
      </c>
      <c r="U381" s="30">
        <v>86.444737071247275</v>
      </c>
    </row>
    <row r="382" spans="1:21" x14ac:dyDescent="0.35">
      <c r="A382" s="25"/>
      <c r="B382" s="26" t="s">
        <v>44</v>
      </c>
      <c r="C382" s="26"/>
      <c r="D382" s="27">
        <v>1269.6598469999997</v>
      </c>
      <c r="E382" s="27">
        <v>874.21994499999994</v>
      </c>
      <c r="F382" s="27">
        <v>680.00492699999995</v>
      </c>
      <c r="G382" s="27">
        <v>857.60642099999984</v>
      </c>
      <c r="H382" s="27">
        <v>749.99824500000034</v>
      </c>
      <c r="I382" s="27">
        <v>641.75495200000046</v>
      </c>
      <c r="J382" s="27">
        <v>712.7899660000005</v>
      </c>
      <c r="K382" s="27">
        <v>735.70995200000016</v>
      </c>
      <c r="L382" s="27">
        <v>673.13329599999997</v>
      </c>
      <c r="M382" s="27">
        <v>60.445979696494234</v>
      </c>
      <c r="N382" s="27">
        <v>58.168428083545919</v>
      </c>
      <c r="O382" s="27">
        <v>54.2410285603357</v>
      </c>
      <c r="P382" s="27">
        <v>51.175572996117978</v>
      </c>
      <c r="Q382" s="27">
        <v>54.97279530287166</v>
      </c>
      <c r="R382" s="27">
        <v>54.917638822662298</v>
      </c>
      <c r="S382" s="27">
        <v>53.401892771965585</v>
      </c>
      <c r="T382" s="27">
        <v>54.558185451758</v>
      </c>
      <c r="U382" s="27">
        <v>57.318266029211564</v>
      </c>
    </row>
    <row r="383" spans="1:21" x14ac:dyDescent="0.35">
      <c r="A383" s="28"/>
      <c r="B383" s="29"/>
      <c r="C383" s="29" t="s">
        <v>67</v>
      </c>
      <c r="D383" s="30">
        <v>270.32665299999996</v>
      </c>
      <c r="E383" s="30">
        <v>182.06664000000004</v>
      </c>
      <c r="F383" s="30">
        <v>136.53832600000004</v>
      </c>
      <c r="G383" s="30">
        <v>149.64831600000002</v>
      </c>
      <c r="H383" s="30">
        <v>126.933319</v>
      </c>
      <c r="I383" s="30">
        <v>150.37662999999998</v>
      </c>
      <c r="J383" s="30">
        <v>118.473302</v>
      </c>
      <c r="K383" s="30">
        <v>72.974962000000005</v>
      </c>
      <c r="L383" s="30">
        <v>79.591630000000009</v>
      </c>
      <c r="M383" s="30">
        <v>76.275004472603783</v>
      </c>
      <c r="N383" s="30">
        <v>75.45039552534169</v>
      </c>
      <c r="O383" s="30">
        <v>70.040163423814064</v>
      </c>
      <c r="P383" s="30">
        <v>70.620017312109269</v>
      </c>
      <c r="Q383" s="30">
        <v>74.644178596787484</v>
      </c>
      <c r="R383" s="30">
        <v>70.919707847070427</v>
      </c>
      <c r="S383" s="30">
        <v>73.098044204355844</v>
      </c>
      <c r="T383" s="30">
        <v>78.268854276717519</v>
      </c>
      <c r="U383" s="30">
        <v>62.186187165057426</v>
      </c>
    </row>
    <row r="384" spans="1:21" x14ac:dyDescent="0.35">
      <c r="A384" s="25"/>
      <c r="B384" s="26"/>
      <c r="C384" s="26" t="s">
        <v>68</v>
      </c>
      <c r="D384" s="27">
        <v>999.33319399999993</v>
      </c>
      <c r="E384" s="27">
        <v>692.15330500000005</v>
      </c>
      <c r="F384" s="27">
        <v>543.46660099999997</v>
      </c>
      <c r="G384" s="27">
        <v>707.95810499999993</v>
      </c>
      <c r="H384" s="27">
        <v>623.06492600000001</v>
      </c>
      <c r="I384" s="27">
        <v>491.37832200000003</v>
      </c>
      <c r="J384" s="27">
        <v>594.31666399999995</v>
      </c>
      <c r="K384" s="27">
        <v>662.73498999999993</v>
      </c>
      <c r="L384" s="27">
        <v>593.54166599999996</v>
      </c>
      <c r="M384" s="27">
        <v>56.164117236935276</v>
      </c>
      <c r="N384" s="27">
        <v>53.622513584564899</v>
      </c>
      <c r="O384" s="27">
        <v>50.271718537349464</v>
      </c>
      <c r="P384" s="27">
        <v>47.065402737605496</v>
      </c>
      <c r="Q384" s="27">
        <v>50.96526114933161</v>
      </c>
      <c r="R384" s="27">
        <v>50.020521662255987</v>
      </c>
      <c r="S384" s="27">
        <v>49.475588432487569</v>
      </c>
      <c r="T384" s="27">
        <v>51.947360336735805</v>
      </c>
      <c r="U384" s="27">
        <v>56.665496729080523</v>
      </c>
    </row>
    <row r="385" spans="1:21" s="18" customFormat="1" x14ac:dyDescent="0.35">
      <c r="A385" s="31" t="s">
        <v>93</v>
      </c>
      <c r="B385" s="32"/>
      <c r="C385" s="32"/>
      <c r="D385" s="33">
        <v>3030.813326</v>
      </c>
      <c r="E385" s="33">
        <v>3051.6116590000001</v>
      </c>
      <c r="F385" s="33">
        <v>3112.7883250000004</v>
      </c>
      <c r="G385" s="33">
        <v>3034.4282890000004</v>
      </c>
      <c r="H385" s="33">
        <v>3070.9866069999998</v>
      </c>
      <c r="I385" s="33">
        <v>3197.919911</v>
      </c>
      <c r="J385" s="33">
        <v>3275.3132430000001</v>
      </c>
      <c r="K385" s="33">
        <v>3454.1897239999994</v>
      </c>
      <c r="L385" s="33">
        <v>3639.7989649999995</v>
      </c>
      <c r="M385" s="33">
        <v>86.044175369032942</v>
      </c>
      <c r="N385" s="33">
        <v>87.070602801908478</v>
      </c>
      <c r="O385" s="33">
        <v>87.048321861016007</v>
      </c>
      <c r="P385" s="33">
        <v>86.255567245363537</v>
      </c>
      <c r="Q385" s="33">
        <v>85.318563770069204</v>
      </c>
      <c r="R385" s="33">
        <v>83.159733222688587</v>
      </c>
      <c r="S385" s="33">
        <v>84.31610846884881</v>
      </c>
      <c r="T385" s="33">
        <v>84.938057868557564</v>
      </c>
      <c r="U385" s="33">
        <v>86.516728815745452</v>
      </c>
    </row>
    <row r="386" spans="1:21" x14ac:dyDescent="0.35">
      <c r="A386" s="25"/>
      <c r="B386" s="26" t="s">
        <v>42</v>
      </c>
      <c r="C386" s="26"/>
      <c r="D386" s="27">
        <v>1031.388332</v>
      </c>
      <c r="E386" s="27">
        <v>1132.3866659999999</v>
      </c>
      <c r="F386" s="27">
        <v>1231.5949980000003</v>
      </c>
      <c r="G386" s="27">
        <v>1218.1999990000006</v>
      </c>
      <c r="H386" s="27">
        <v>1226.8499999999999</v>
      </c>
      <c r="I386" s="27">
        <v>1274.3666659999999</v>
      </c>
      <c r="J386" s="27">
        <v>1346.5500000000002</v>
      </c>
      <c r="K386" s="27">
        <v>1416.1166629999996</v>
      </c>
      <c r="L386" s="27">
        <v>1593.9662869999995</v>
      </c>
      <c r="M386" s="27">
        <v>95.377913065850933</v>
      </c>
      <c r="N386" s="27">
        <v>95.105028962433053</v>
      </c>
      <c r="O386" s="27">
        <v>95.404198234056963</v>
      </c>
      <c r="P386" s="27">
        <v>95.073058689055173</v>
      </c>
      <c r="Q386" s="27">
        <v>94.719267500731149</v>
      </c>
      <c r="R386" s="27">
        <v>94.118254868569366</v>
      </c>
      <c r="S386" s="27">
        <v>94.645328184296105</v>
      </c>
      <c r="T386" s="27">
        <v>95.477773971072139</v>
      </c>
      <c r="U386" s="27">
        <v>95.300321743593457</v>
      </c>
    </row>
    <row r="387" spans="1:21" x14ac:dyDescent="0.35">
      <c r="A387" s="28"/>
      <c r="B387" s="29" t="s">
        <v>43</v>
      </c>
      <c r="C387" s="29"/>
      <c r="D387" s="30">
        <v>1251.499994</v>
      </c>
      <c r="E387" s="30">
        <v>1244.416663</v>
      </c>
      <c r="F387" s="30">
        <v>1272.5649979999998</v>
      </c>
      <c r="G387" s="30">
        <v>1178.75</v>
      </c>
      <c r="H387" s="30">
        <v>1197.75</v>
      </c>
      <c r="I387" s="30">
        <v>1162.125</v>
      </c>
      <c r="J387" s="30">
        <v>1161.0616660000001</v>
      </c>
      <c r="K387" s="30">
        <v>1211.5831139999996</v>
      </c>
      <c r="L387" s="30">
        <v>1311.349416</v>
      </c>
      <c r="M387" s="30">
        <v>89.97016956163327</v>
      </c>
      <c r="N387" s="30">
        <v>90.874305497718993</v>
      </c>
      <c r="O387" s="30">
        <v>90.727258344140736</v>
      </c>
      <c r="P387" s="30">
        <v>90.008483563002315</v>
      </c>
      <c r="Q387" s="30">
        <v>90.027412509465151</v>
      </c>
      <c r="R387" s="30">
        <v>89.671220106728583</v>
      </c>
      <c r="S387" s="30">
        <v>90.933872355769481</v>
      </c>
      <c r="T387" s="30">
        <v>92.359326163146719</v>
      </c>
      <c r="U387" s="30">
        <v>92.350799251829628</v>
      </c>
    </row>
    <row r="388" spans="1:21" x14ac:dyDescent="0.35">
      <c r="A388" s="25"/>
      <c r="B388" s="26" t="s">
        <v>44</v>
      </c>
      <c r="C388" s="26"/>
      <c r="D388" s="27">
        <v>747.92499999999995</v>
      </c>
      <c r="E388" s="27">
        <v>674.80833000000007</v>
      </c>
      <c r="F388" s="27">
        <v>608.62832900000012</v>
      </c>
      <c r="G388" s="27">
        <v>637.47829000000002</v>
      </c>
      <c r="H388" s="27">
        <v>646.38660699999991</v>
      </c>
      <c r="I388" s="27">
        <v>761.42824499999995</v>
      </c>
      <c r="J388" s="27">
        <v>767.70157699999982</v>
      </c>
      <c r="K388" s="27">
        <v>826.48994700000003</v>
      </c>
      <c r="L388" s="27">
        <v>734.48326200000008</v>
      </c>
      <c r="M388" s="27">
        <v>66.603603302408658</v>
      </c>
      <c r="N388" s="27">
        <v>66.573718792038335</v>
      </c>
      <c r="O388" s="27">
        <v>62.447525891110779</v>
      </c>
      <c r="P388" s="27">
        <v>62.466179567071975</v>
      </c>
      <c r="Q388" s="27">
        <v>58.750443757065653</v>
      </c>
      <c r="R388" s="27">
        <v>54.88085529734326</v>
      </c>
      <c r="S388" s="27">
        <v>56.190019610263207</v>
      </c>
      <c r="T388" s="27">
        <v>56.000076187035575</v>
      </c>
      <c r="U388" s="27">
        <v>57.0385133339839</v>
      </c>
    </row>
    <row r="389" spans="1:21" x14ac:dyDescent="0.35">
      <c r="A389" s="28"/>
      <c r="B389" s="29"/>
      <c r="C389" s="29" t="s">
        <v>67</v>
      </c>
      <c r="D389" s="30">
        <v>405.67500000000001</v>
      </c>
      <c r="E389" s="30">
        <v>366.93333000000007</v>
      </c>
      <c r="F389" s="30">
        <v>275.12832899999995</v>
      </c>
      <c r="G389" s="30">
        <v>317.25996599999996</v>
      </c>
      <c r="H389" s="30">
        <v>290.269947</v>
      </c>
      <c r="I389" s="30">
        <v>327.928245</v>
      </c>
      <c r="J389" s="30">
        <v>247.20157700000001</v>
      </c>
      <c r="K389" s="30">
        <v>239.239947</v>
      </c>
      <c r="L389" s="30">
        <v>195.27496800000006</v>
      </c>
      <c r="M389" s="30">
        <v>76.029251658692303</v>
      </c>
      <c r="N389" s="30">
        <v>76.020167841659429</v>
      </c>
      <c r="O389" s="30">
        <v>75.538083417978399</v>
      </c>
      <c r="P389" s="30">
        <v>73.813284087488682</v>
      </c>
      <c r="Q389" s="30">
        <v>69.597284213181055</v>
      </c>
      <c r="R389" s="30">
        <v>69.688517782904057</v>
      </c>
      <c r="S389" s="30">
        <v>72.901368801583359</v>
      </c>
      <c r="T389" s="30">
        <v>73.752315284997152</v>
      </c>
      <c r="U389" s="30">
        <v>73.023525814168849</v>
      </c>
    </row>
    <row r="390" spans="1:21" x14ac:dyDescent="0.35">
      <c r="A390" s="25"/>
      <c r="B390" s="26"/>
      <c r="C390" s="26" t="s">
        <v>68</v>
      </c>
      <c r="D390" s="27">
        <v>342.25</v>
      </c>
      <c r="E390" s="27">
        <v>307.875</v>
      </c>
      <c r="F390" s="27">
        <v>333.5</v>
      </c>
      <c r="G390" s="27">
        <v>320.218324</v>
      </c>
      <c r="H390" s="27">
        <v>356.11666000000002</v>
      </c>
      <c r="I390" s="27">
        <v>433.5</v>
      </c>
      <c r="J390" s="27">
        <v>520.5</v>
      </c>
      <c r="K390" s="27">
        <v>587.25</v>
      </c>
      <c r="L390" s="27">
        <v>539.2082939999998</v>
      </c>
      <c r="M390" s="27">
        <v>55.431214998726077</v>
      </c>
      <c r="N390" s="27">
        <v>55.315198267628084</v>
      </c>
      <c r="O390" s="27">
        <v>51.64817591196401</v>
      </c>
      <c r="P390" s="27">
        <v>51.223906016399631</v>
      </c>
      <c r="Q390" s="27">
        <v>49.909206718860055</v>
      </c>
      <c r="R390" s="27">
        <v>43.679354094477503</v>
      </c>
      <c r="S390" s="27">
        <v>48.25328210038424</v>
      </c>
      <c r="T390" s="27">
        <v>48.76798637702683</v>
      </c>
      <c r="U390" s="27">
        <v>51.249520777152611</v>
      </c>
    </row>
    <row r="391" spans="1:21" s="18" customFormat="1" x14ac:dyDescent="0.35">
      <c r="A391" s="31" t="s">
        <v>94</v>
      </c>
      <c r="B391" s="32"/>
      <c r="C391" s="32"/>
      <c r="D391" s="33">
        <v>3652.4498440000002</v>
      </c>
      <c r="E391" s="33">
        <v>3544.861535</v>
      </c>
      <c r="F391" s="33">
        <v>3540.3581290000002</v>
      </c>
      <c r="G391" s="33">
        <v>3631.1580290000011</v>
      </c>
      <c r="H391" s="33">
        <v>3747.2495010000002</v>
      </c>
      <c r="I391" s="33">
        <v>3892.8995220000006</v>
      </c>
      <c r="J391" s="33">
        <v>3998.7245570000005</v>
      </c>
      <c r="K391" s="33">
        <v>3973.9411899999996</v>
      </c>
      <c r="L391" s="33">
        <v>4072.0244760000005</v>
      </c>
      <c r="M391" s="33">
        <v>80.600239813382331</v>
      </c>
      <c r="N391" s="33">
        <v>82.495934969158071</v>
      </c>
      <c r="O391" s="33">
        <v>81.824584625984315</v>
      </c>
      <c r="P391" s="33">
        <v>80.88902520539763</v>
      </c>
      <c r="Q391" s="33">
        <v>81.768418831974628</v>
      </c>
      <c r="R391" s="33">
        <v>81.822045033243683</v>
      </c>
      <c r="S391" s="33">
        <v>83.533302157792235</v>
      </c>
      <c r="T391" s="33">
        <v>83.664214131395568</v>
      </c>
      <c r="U391" s="33">
        <v>85.950080947475598</v>
      </c>
    </row>
    <row r="392" spans="1:21" x14ac:dyDescent="0.35">
      <c r="A392" s="25"/>
      <c r="B392" s="26" t="s">
        <v>42</v>
      </c>
      <c r="C392" s="26"/>
      <c r="D392" s="27">
        <v>1595.9999990000001</v>
      </c>
      <c r="E392" s="27">
        <v>1542.9583140000002</v>
      </c>
      <c r="F392" s="27">
        <v>1526.524889</v>
      </c>
      <c r="G392" s="27">
        <v>1570.5081160000007</v>
      </c>
      <c r="H392" s="27">
        <v>1685.7913959999994</v>
      </c>
      <c r="I392" s="27">
        <v>1765.2831220000005</v>
      </c>
      <c r="J392" s="27">
        <v>1879.341512</v>
      </c>
      <c r="K392" s="27">
        <v>1941.149852</v>
      </c>
      <c r="L392" s="27">
        <v>1997.8330860000008</v>
      </c>
      <c r="M392" s="27">
        <v>93.190267393343504</v>
      </c>
      <c r="N392" s="27">
        <v>93.114958904780238</v>
      </c>
      <c r="O392" s="27">
        <v>92.713304372775951</v>
      </c>
      <c r="P392" s="27">
        <v>93.406075718555542</v>
      </c>
      <c r="Q392" s="27">
        <v>92.856486892583519</v>
      </c>
      <c r="R392" s="27">
        <v>93.188545574472954</v>
      </c>
      <c r="S392" s="27">
        <v>94.075060619639586</v>
      </c>
      <c r="T392" s="27">
        <v>94.024168104118573</v>
      </c>
      <c r="U392" s="27">
        <v>92.873958273345394</v>
      </c>
    </row>
    <row r="393" spans="1:21" x14ac:dyDescent="0.35">
      <c r="A393" s="28"/>
      <c r="B393" s="29" t="s">
        <v>43</v>
      </c>
      <c r="C393" s="29"/>
      <c r="D393" s="30">
        <v>718.87485899999979</v>
      </c>
      <c r="E393" s="30">
        <v>744.00323300000002</v>
      </c>
      <c r="F393" s="30">
        <v>795.41658599999994</v>
      </c>
      <c r="G393" s="30">
        <v>777.58327799999984</v>
      </c>
      <c r="H393" s="30">
        <v>836.74147700000003</v>
      </c>
      <c r="I393" s="30">
        <v>919.49144399999966</v>
      </c>
      <c r="J393" s="30">
        <v>961.97474899999997</v>
      </c>
      <c r="K393" s="30">
        <v>981.52470499999993</v>
      </c>
      <c r="L393" s="30">
        <v>1081.7581109999996</v>
      </c>
      <c r="M393" s="30">
        <v>82.225716005669895</v>
      </c>
      <c r="N393" s="30">
        <v>85.341251019066306</v>
      </c>
      <c r="O393" s="30">
        <v>84.390789071524338</v>
      </c>
      <c r="P393" s="30">
        <v>85.779665304438325</v>
      </c>
      <c r="Q393" s="30">
        <v>86.076964804702698</v>
      </c>
      <c r="R393" s="30">
        <v>86.101943108058947</v>
      </c>
      <c r="S393" s="30">
        <v>86.172566815454871</v>
      </c>
      <c r="T393" s="30">
        <v>86.843628318355996</v>
      </c>
      <c r="U393" s="30">
        <v>89.857580616131884</v>
      </c>
    </row>
    <row r="394" spans="1:21" x14ac:dyDescent="0.35">
      <c r="A394" s="25"/>
      <c r="B394" s="26" t="s">
        <v>44</v>
      </c>
      <c r="C394" s="26"/>
      <c r="D394" s="27">
        <v>1337.5749860000001</v>
      </c>
      <c r="E394" s="27">
        <v>1257.8999879999997</v>
      </c>
      <c r="F394" s="27">
        <v>1218.4166540000001</v>
      </c>
      <c r="G394" s="27">
        <v>1283.0666350000001</v>
      </c>
      <c r="H394" s="27">
        <v>1224.7166280000008</v>
      </c>
      <c r="I394" s="27">
        <v>1208.1249560000008</v>
      </c>
      <c r="J394" s="27">
        <v>1157.4082960000003</v>
      </c>
      <c r="K394" s="27">
        <v>1051.266633</v>
      </c>
      <c r="L394" s="27">
        <v>992.43327900000008</v>
      </c>
      <c r="M394" s="27">
        <v>64.704160568396674</v>
      </c>
      <c r="N394" s="27">
        <v>67.787583125154597</v>
      </c>
      <c r="O394" s="27">
        <v>66.507079550357972</v>
      </c>
      <c r="P394" s="27">
        <v>62.603919242037641</v>
      </c>
      <c r="Q394" s="27">
        <v>63.562322543242168</v>
      </c>
      <c r="R394" s="27">
        <v>61.956201600885485</v>
      </c>
      <c r="S394" s="27">
        <v>64.222510693215966</v>
      </c>
      <c r="T394" s="27">
        <v>61.566207818274741</v>
      </c>
      <c r="U394" s="27">
        <v>67.752665516662887</v>
      </c>
    </row>
    <row r="395" spans="1:21" x14ac:dyDescent="0.35">
      <c r="A395" s="28"/>
      <c r="B395" s="29"/>
      <c r="C395" s="29" t="s">
        <v>67</v>
      </c>
      <c r="D395" s="30">
        <v>247.16666000000001</v>
      </c>
      <c r="E395" s="30">
        <v>218.19166399999997</v>
      </c>
      <c r="F395" s="30">
        <v>189.99999600000001</v>
      </c>
      <c r="G395" s="30">
        <v>153.48333200000002</v>
      </c>
      <c r="H395" s="30">
        <v>100.583333</v>
      </c>
      <c r="I395" s="30">
        <v>98.116664</v>
      </c>
      <c r="J395" s="30">
        <v>90.624999000000003</v>
      </c>
      <c r="K395" s="30">
        <v>85.416665999999992</v>
      </c>
      <c r="L395" s="30">
        <v>59.958333000000003</v>
      </c>
      <c r="M395" s="30">
        <v>76.308161194940311</v>
      </c>
      <c r="N395" s="30">
        <v>80.410954654784618</v>
      </c>
      <c r="O395" s="30">
        <v>75.105264738889787</v>
      </c>
      <c r="P395" s="30">
        <v>73.558476043366056</v>
      </c>
      <c r="Q395" s="30">
        <v>78.956089739549583</v>
      </c>
      <c r="R395" s="30">
        <v>78.384578315086202</v>
      </c>
      <c r="S395" s="30">
        <v>83.025288272290084</v>
      </c>
      <c r="T395" s="30">
        <v>84.16585431524571</v>
      </c>
      <c r="U395" s="30">
        <v>76.692147750738826</v>
      </c>
    </row>
    <row r="396" spans="1:21" x14ac:dyDescent="0.35">
      <c r="A396" s="25"/>
      <c r="B396" s="26"/>
      <c r="C396" s="26" t="s">
        <v>68</v>
      </c>
      <c r="D396" s="27">
        <v>1090.408326</v>
      </c>
      <c r="E396" s="27">
        <v>1039.7083240000002</v>
      </c>
      <c r="F396" s="27">
        <v>1028.4166580000001</v>
      </c>
      <c r="G396" s="27">
        <v>1129.5833029999999</v>
      </c>
      <c r="H396" s="27">
        <v>1124.1332949999996</v>
      </c>
      <c r="I396" s="27">
        <v>1110.008292</v>
      </c>
      <c r="J396" s="27">
        <v>1066.7832969999999</v>
      </c>
      <c r="K396" s="27">
        <v>965.84996699999999</v>
      </c>
      <c r="L396" s="27">
        <v>932.47494600000005</v>
      </c>
      <c r="M396" s="27">
        <v>62.073841256711049</v>
      </c>
      <c r="N396" s="27">
        <v>65.138460889849554</v>
      </c>
      <c r="O396" s="27">
        <v>64.918564682653141</v>
      </c>
      <c r="P396" s="27">
        <v>61.115457192372311</v>
      </c>
      <c r="Q396" s="27">
        <v>62.184944594454883</v>
      </c>
      <c r="R396" s="27">
        <v>60.504052522586015</v>
      </c>
      <c r="S396" s="27">
        <v>62.625183753346683</v>
      </c>
      <c r="T396" s="27">
        <v>59.567567736994043</v>
      </c>
      <c r="U396" s="27">
        <v>67.177854949432586</v>
      </c>
    </row>
    <row r="397" spans="1:21" s="18" customFormat="1" x14ac:dyDescent="0.35">
      <c r="A397" s="31" t="s">
        <v>95</v>
      </c>
      <c r="B397" s="32"/>
      <c r="C397" s="32"/>
      <c r="D397" s="33">
        <v>2341.6980959999996</v>
      </c>
      <c r="E397" s="33">
        <v>2226.8081569999986</v>
      </c>
      <c r="F397" s="33">
        <v>2140.2947099999992</v>
      </c>
      <c r="G397" s="33">
        <v>2079.191362999999</v>
      </c>
      <c r="H397" s="33">
        <v>1789.508063</v>
      </c>
      <c r="I397" s="33">
        <v>1739.8412969999999</v>
      </c>
      <c r="J397" s="33">
        <v>1910.2662530000005</v>
      </c>
      <c r="K397" s="33">
        <v>2011.3162430000004</v>
      </c>
      <c r="L397" s="33">
        <v>2253.0329000000002</v>
      </c>
      <c r="M397" s="33">
        <v>78.361510526422691</v>
      </c>
      <c r="N397" s="33">
        <v>79.377590795348894</v>
      </c>
      <c r="O397" s="33">
        <v>80.20492031495327</v>
      </c>
      <c r="P397" s="33">
        <v>82.261948744330169</v>
      </c>
      <c r="Q397" s="33">
        <v>85.69906436133779</v>
      </c>
      <c r="R397" s="33">
        <v>83.916178782841541</v>
      </c>
      <c r="S397" s="33">
        <v>80.357471857637421</v>
      </c>
      <c r="T397" s="33">
        <v>80.798664671295512</v>
      </c>
      <c r="U397" s="33">
        <v>81.206463222363936</v>
      </c>
    </row>
    <row r="398" spans="1:21" x14ac:dyDescent="0.35">
      <c r="A398" s="25"/>
      <c r="B398" s="26" t="s">
        <v>42</v>
      </c>
      <c r="C398" s="26"/>
      <c r="D398" s="27">
        <v>519.76822499999992</v>
      </c>
      <c r="E398" s="27">
        <v>527.77483900000004</v>
      </c>
      <c r="F398" s="27">
        <v>544.13311499999986</v>
      </c>
      <c r="G398" s="27">
        <v>560.94976199999996</v>
      </c>
      <c r="H398" s="27">
        <v>544.67481400000008</v>
      </c>
      <c r="I398" s="27">
        <v>526.77477099999999</v>
      </c>
      <c r="J398" s="27">
        <v>519.39973900000018</v>
      </c>
      <c r="K398" s="27">
        <v>472.64980300000065</v>
      </c>
      <c r="L398" s="27">
        <v>503.20810600000038</v>
      </c>
      <c r="M398" s="27">
        <v>93.805913844004223</v>
      </c>
      <c r="N398" s="27">
        <v>93.607468594157424</v>
      </c>
      <c r="O398" s="27">
        <v>93.417704721782968</v>
      </c>
      <c r="P398" s="27">
        <v>93.309009490930123</v>
      </c>
      <c r="Q398" s="27">
        <v>94.059180541507487</v>
      </c>
      <c r="R398" s="27">
        <v>94.208510730691401</v>
      </c>
      <c r="S398" s="27">
        <v>94.224152083559275</v>
      </c>
      <c r="T398" s="27">
        <v>95.581689402354328</v>
      </c>
      <c r="U398" s="27">
        <v>92.932061524408326</v>
      </c>
    </row>
    <row r="399" spans="1:21" x14ac:dyDescent="0.35">
      <c r="A399" s="28"/>
      <c r="B399" s="29" t="s">
        <v>43</v>
      </c>
      <c r="C399" s="29"/>
      <c r="D399" s="30">
        <v>1129.549902</v>
      </c>
      <c r="E399" s="30">
        <v>1142.4499999999987</v>
      </c>
      <c r="F399" s="30">
        <v>1132.2833019999994</v>
      </c>
      <c r="G399" s="30">
        <v>1120.8083159999994</v>
      </c>
      <c r="H399" s="30">
        <v>1026.183293</v>
      </c>
      <c r="I399" s="30">
        <v>949.51660799999979</v>
      </c>
      <c r="J399" s="30">
        <v>981.0916060000003</v>
      </c>
      <c r="K399" s="30">
        <v>1050.666581</v>
      </c>
      <c r="L399" s="30">
        <v>1267.1082589999999</v>
      </c>
      <c r="M399" s="30">
        <v>84.337427823526085</v>
      </c>
      <c r="N399" s="30">
        <v>82.520752184381834</v>
      </c>
      <c r="O399" s="30">
        <v>84.07201021592212</v>
      </c>
      <c r="P399" s="30">
        <v>85.51194582660014</v>
      </c>
      <c r="Q399" s="30">
        <v>86.458725848502894</v>
      </c>
      <c r="R399" s="30">
        <v>85.406615657439801</v>
      </c>
      <c r="S399" s="30">
        <v>84.918166142997208</v>
      </c>
      <c r="T399" s="30">
        <v>87.641187348738868</v>
      </c>
      <c r="U399" s="30">
        <v>87.86870883021443</v>
      </c>
    </row>
    <row r="400" spans="1:21" x14ac:dyDescent="0.35">
      <c r="A400" s="25"/>
      <c r="B400" s="26" t="s">
        <v>44</v>
      </c>
      <c r="C400" s="26"/>
      <c r="D400" s="27">
        <v>692.37996899999996</v>
      </c>
      <c r="E400" s="27">
        <v>556.58331800000008</v>
      </c>
      <c r="F400" s="27">
        <v>463.87829299999987</v>
      </c>
      <c r="G400" s="27">
        <v>397.43328500000013</v>
      </c>
      <c r="H400" s="27">
        <v>218.64995599999997</v>
      </c>
      <c r="I400" s="27">
        <v>263.54991800000005</v>
      </c>
      <c r="J400" s="27">
        <v>409.77490800000004</v>
      </c>
      <c r="K400" s="27">
        <v>487.99985899999984</v>
      </c>
      <c r="L400" s="27">
        <v>482.71653500000019</v>
      </c>
      <c r="M400" s="27">
        <v>57.018306566883105</v>
      </c>
      <c r="N400" s="27">
        <v>59.43255142002841</v>
      </c>
      <c r="O400" s="27">
        <v>55.267010880782955</v>
      </c>
      <c r="P400" s="27">
        <v>57.504410247299795</v>
      </c>
      <c r="Q400" s="27">
        <v>61.308038863410509</v>
      </c>
      <c r="R400" s="27">
        <v>57.974469438461377</v>
      </c>
      <c r="S400" s="27">
        <v>51.861805717340346</v>
      </c>
      <c r="T400" s="27">
        <v>51.748648831427289</v>
      </c>
      <c r="U400" s="27">
        <v>51.495024921452092</v>
      </c>
    </row>
    <row r="401" spans="1:21" x14ac:dyDescent="0.35">
      <c r="A401" s="28"/>
      <c r="B401" s="29"/>
      <c r="C401" s="29" t="s">
        <v>67</v>
      </c>
      <c r="D401" s="30">
        <v>267.06330700000007</v>
      </c>
      <c r="E401" s="30">
        <v>221.358318</v>
      </c>
      <c r="F401" s="30">
        <v>166.78332500000005</v>
      </c>
      <c r="G401" s="30">
        <v>144.34998099999996</v>
      </c>
      <c r="H401" s="30">
        <v>110.24165599999998</v>
      </c>
      <c r="I401" s="30">
        <v>115.349996</v>
      </c>
      <c r="J401" s="30">
        <v>124.44166300000001</v>
      </c>
      <c r="K401" s="30">
        <v>127.33332700000003</v>
      </c>
      <c r="L401" s="30">
        <v>105.24166199999998</v>
      </c>
      <c r="M401" s="30">
        <v>71.431253064705018</v>
      </c>
      <c r="N401" s="30">
        <v>69.318229399543057</v>
      </c>
      <c r="O401" s="30">
        <v>68.502051988554626</v>
      </c>
      <c r="P401" s="30">
        <v>72.838019054702912</v>
      </c>
      <c r="Q401" s="30">
        <v>72.076505575206525</v>
      </c>
      <c r="R401" s="30">
        <v>75.856092790675063</v>
      </c>
      <c r="S401" s="30">
        <v>70.421216834003573</v>
      </c>
      <c r="T401" s="30">
        <v>71.858642317340824</v>
      </c>
      <c r="U401" s="30">
        <v>65.38918652425879</v>
      </c>
    </row>
    <row r="402" spans="1:21" x14ac:dyDescent="0.35">
      <c r="A402" s="25"/>
      <c r="B402" s="26"/>
      <c r="C402" s="26" t="s">
        <v>68</v>
      </c>
      <c r="D402" s="27">
        <v>424.26666199999977</v>
      </c>
      <c r="E402" s="27">
        <v>334.87500000000011</v>
      </c>
      <c r="F402" s="27">
        <v>296.71996800000005</v>
      </c>
      <c r="G402" s="27">
        <v>253.08330399999997</v>
      </c>
      <c r="H402" s="27">
        <v>108.40829999999995</v>
      </c>
      <c r="I402" s="27">
        <v>148.19992199999996</v>
      </c>
      <c r="J402" s="27">
        <v>285.33324499999992</v>
      </c>
      <c r="K402" s="27">
        <v>360.66653200000002</v>
      </c>
      <c r="L402" s="27">
        <v>377.47487300000012</v>
      </c>
      <c r="M402" s="27">
        <v>47.969045153486576</v>
      </c>
      <c r="N402" s="27">
        <v>52.922732362654713</v>
      </c>
      <c r="O402" s="27">
        <v>47.847021426667169</v>
      </c>
      <c r="P402" s="27">
        <v>48.758649049200038</v>
      </c>
      <c r="Q402" s="27">
        <v>50.357460329393625</v>
      </c>
      <c r="R402" s="27">
        <v>44.056478427971115</v>
      </c>
      <c r="S402" s="27">
        <v>43.767536913653402</v>
      </c>
      <c r="T402" s="27">
        <v>44.64881519199848</v>
      </c>
      <c r="U402" s="27">
        <v>47.62127129235698</v>
      </c>
    </row>
    <row r="403" spans="1:21" s="18" customFormat="1" x14ac:dyDescent="0.35">
      <c r="A403" s="31" t="s">
        <v>96</v>
      </c>
      <c r="B403" s="32"/>
      <c r="C403" s="32"/>
      <c r="D403" s="33">
        <v>3322.1149969999997</v>
      </c>
      <c r="E403" s="33">
        <v>3435.68165</v>
      </c>
      <c r="F403" s="33">
        <v>3374.9749470000006</v>
      </c>
      <c r="G403" s="33">
        <v>3047.4165699999994</v>
      </c>
      <c r="H403" s="33">
        <v>3057.9348230000005</v>
      </c>
      <c r="I403" s="33">
        <v>3305.1498070000011</v>
      </c>
      <c r="J403" s="33">
        <v>3371.8162880000009</v>
      </c>
      <c r="K403" s="33">
        <v>3469.8012540000004</v>
      </c>
      <c r="L403" s="33">
        <v>3391.2658240000014</v>
      </c>
      <c r="M403" s="33">
        <v>81.794930913551966</v>
      </c>
      <c r="N403" s="33">
        <v>81.092495866089919</v>
      </c>
      <c r="O403" s="33">
        <v>81.737742550754078</v>
      </c>
      <c r="P403" s="33">
        <v>83.788949580043109</v>
      </c>
      <c r="Q403" s="33">
        <v>81.520213617609187</v>
      </c>
      <c r="R403" s="33">
        <v>77.351965345584375</v>
      </c>
      <c r="S403" s="33">
        <v>79.976974909902637</v>
      </c>
      <c r="T403" s="33">
        <v>81.802043562450081</v>
      </c>
      <c r="U403" s="33">
        <v>84.627741250669018</v>
      </c>
    </row>
    <row r="404" spans="1:21" x14ac:dyDescent="0.35">
      <c r="A404" s="25"/>
      <c r="B404" s="26" t="s">
        <v>42</v>
      </c>
      <c r="C404" s="26"/>
      <c r="D404" s="27">
        <v>1198.3099999999997</v>
      </c>
      <c r="E404" s="27">
        <v>1205.3166550000001</v>
      </c>
      <c r="F404" s="27">
        <v>1221.6582900000005</v>
      </c>
      <c r="G404" s="27">
        <v>1217.2916159999993</v>
      </c>
      <c r="H404" s="27">
        <v>1268.0749420000006</v>
      </c>
      <c r="I404" s="27">
        <v>1280.608293</v>
      </c>
      <c r="J404" s="27">
        <v>1346.1332630000009</v>
      </c>
      <c r="K404" s="27">
        <v>1379.0765440000002</v>
      </c>
      <c r="L404" s="27">
        <v>1383.2080910000004</v>
      </c>
      <c r="M404" s="27">
        <v>92.967874200583296</v>
      </c>
      <c r="N404" s="27">
        <v>92.188637350191584</v>
      </c>
      <c r="O404" s="27">
        <v>92.867621763456384</v>
      </c>
      <c r="P404" s="27">
        <v>94.010614900379778</v>
      </c>
      <c r="Q404" s="27">
        <v>92.407787677792413</v>
      </c>
      <c r="R404" s="27">
        <v>92.79756658051484</v>
      </c>
      <c r="S404" s="27">
        <v>93.991065726939112</v>
      </c>
      <c r="T404" s="27">
        <v>93.673069776423475</v>
      </c>
      <c r="U404" s="27">
        <v>93.434121860592796</v>
      </c>
    </row>
    <row r="405" spans="1:21" x14ac:dyDescent="0.35">
      <c r="A405" s="28"/>
      <c r="B405" s="29" t="s">
        <v>43</v>
      </c>
      <c r="C405" s="29"/>
      <c r="D405" s="30">
        <v>1164.95</v>
      </c>
      <c r="E405" s="30">
        <v>1178.5899979999999</v>
      </c>
      <c r="F405" s="30">
        <v>1169.7083299999999</v>
      </c>
      <c r="G405" s="30">
        <v>1025.666665</v>
      </c>
      <c r="H405" s="30">
        <v>888.62491400000022</v>
      </c>
      <c r="I405" s="30">
        <v>870.86660300000051</v>
      </c>
      <c r="J405" s="30">
        <v>1055.3748430000001</v>
      </c>
      <c r="K405" s="30">
        <v>1210.8497620000001</v>
      </c>
      <c r="L405" s="30">
        <v>1287.0078540000011</v>
      </c>
      <c r="M405" s="30">
        <v>88.000629497602446</v>
      </c>
      <c r="N405" s="30">
        <v>90.440554827510084</v>
      </c>
      <c r="O405" s="30">
        <v>89.486695656239363</v>
      </c>
      <c r="P405" s="30">
        <v>89.4272019652106</v>
      </c>
      <c r="Q405" s="30">
        <v>88.286218512664789</v>
      </c>
      <c r="R405" s="30">
        <v>88.887513196487731</v>
      </c>
      <c r="S405" s="30">
        <v>88.029386540697558</v>
      </c>
      <c r="T405" s="30">
        <v>88.005275312073735</v>
      </c>
      <c r="U405" s="30">
        <v>88.995442395164204</v>
      </c>
    </row>
    <row r="406" spans="1:21" x14ac:dyDescent="0.35">
      <c r="A406" s="25"/>
      <c r="B406" s="26" t="s">
        <v>44</v>
      </c>
      <c r="C406" s="26"/>
      <c r="D406" s="27">
        <v>958.85499699999991</v>
      </c>
      <c r="E406" s="27">
        <v>1051.774997</v>
      </c>
      <c r="F406" s="27">
        <v>983.60832700000026</v>
      </c>
      <c r="G406" s="27">
        <v>804.45828899999992</v>
      </c>
      <c r="H406" s="27">
        <v>901.23496699999964</v>
      </c>
      <c r="I406" s="27">
        <v>1153.6749110000005</v>
      </c>
      <c r="J406" s="27">
        <v>970.30818199999953</v>
      </c>
      <c r="K406" s="27">
        <v>879.87494800000013</v>
      </c>
      <c r="L406" s="27">
        <v>721.04987899999981</v>
      </c>
      <c r="M406" s="27">
        <v>60.292223726041641</v>
      </c>
      <c r="N406" s="27">
        <v>57.901325702089323</v>
      </c>
      <c r="O406" s="27">
        <v>58.699177726605356</v>
      </c>
      <c r="P406" s="27">
        <v>61.133063916931086</v>
      </c>
      <c r="Q406" s="27">
        <v>59.529610624416684</v>
      </c>
      <c r="R406" s="27">
        <v>51.499198575584671</v>
      </c>
      <c r="S406" s="27">
        <v>51.776505236714584</v>
      </c>
      <c r="T406" s="27">
        <v>54.659282483903617</v>
      </c>
      <c r="U406" s="27">
        <v>59.938294504416675</v>
      </c>
    </row>
    <row r="407" spans="1:21" x14ac:dyDescent="0.35">
      <c r="A407" s="28"/>
      <c r="B407" s="29"/>
      <c r="C407" s="29" t="s">
        <v>67</v>
      </c>
      <c r="D407" s="30">
        <v>564.22999699999991</v>
      </c>
      <c r="E407" s="30">
        <v>648.84999700000003</v>
      </c>
      <c r="F407" s="30">
        <v>597.23332700000026</v>
      </c>
      <c r="G407" s="30">
        <v>530.32498399999997</v>
      </c>
      <c r="H407" s="30">
        <v>488.3599670000001</v>
      </c>
      <c r="I407" s="30">
        <v>466.64165299999996</v>
      </c>
      <c r="J407" s="30">
        <v>366.76664299999993</v>
      </c>
      <c r="K407" s="30">
        <v>313.69163699999996</v>
      </c>
      <c r="L407" s="30">
        <v>257.816641</v>
      </c>
      <c r="M407" s="30">
        <v>70.691916792885451</v>
      </c>
      <c r="N407" s="30">
        <v>69.227608138996416</v>
      </c>
      <c r="O407" s="30">
        <v>68.06580414865391</v>
      </c>
      <c r="P407" s="30">
        <v>71.101056529955983</v>
      </c>
      <c r="Q407" s="30">
        <v>72.286501185083793</v>
      </c>
      <c r="R407" s="30">
        <v>69.225139088239501</v>
      </c>
      <c r="S407" s="30">
        <v>67.822416445756218</v>
      </c>
      <c r="T407" s="30">
        <v>70.881711137077602</v>
      </c>
      <c r="U407" s="30">
        <v>73.961478692746624</v>
      </c>
    </row>
    <row r="408" spans="1:21" x14ac:dyDescent="0.35">
      <c r="A408" s="25"/>
      <c r="B408" s="26"/>
      <c r="C408" s="26" t="s">
        <v>68</v>
      </c>
      <c r="D408" s="27">
        <v>394.625</v>
      </c>
      <c r="E408" s="27">
        <v>402.92500000000007</v>
      </c>
      <c r="F408" s="27">
        <v>386.375</v>
      </c>
      <c r="G408" s="27">
        <v>274.13330500000001</v>
      </c>
      <c r="H408" s="27">
        <v>412.875</v>
      </c>
      <c r="I408" s="27">
        <v>687.03325799999993</v>
      </c>
      <c r="J408" s="27">
        <v>603.54153900000006</v>
      </c>
      <c r="K408" s="27">
        <v>566.18331100000012</v>
      </c>
      <c r="L408" s="27">
        <v>463.23323800000009</v>
      </c>
      <c r="M408" s="27">
        <v>45.422869813070648</v>
      </c>
      <c r="N408" s="27">
        <v>39.662054559300117</v>
      </c>
      <c r="O408" s="27">
        <v>44.220856249268202</v>
      </c>
      <c r="P408" s="27">
        <v>41.849469305854683</v>
      </c>
      <c r="Q408" s="27">
        <v>44.440407710144711</v>
      </c>
      <c r="R408" s="27">
        <v>39.459516237812196</v>
      </c>
      <c r="S408" s="27">
        <v>42.025552555367682</v>
      </c>
      <c r="T408" s="27">
        <v>45.67130968169954</v>
      </c>
      <c r="U408" s="27">
        <v>52.133564733364402</v>
      </c>
    </row>
    <row r="409" spans="1:21" s="18" customFormat="1" x14ac:dyDescent="0.35">
      <c r="A409" s="31" t="s">
        <v>97</v>
      </c>
      <c r="B409" s="32"/>
      <c r="C409" s="32"/>
      <c r="D409" s="33">
        <v>4958.1662520000009</v>
      </c>
      <c r="E409" s="33">
        <v>4628.6079870000003</v>
      </c>
      <c r="F409" s="33">
        <v>4461.6580010000007</v>
      </c>
      <c r="G409" s="33">
        <v>4504.7913290000006</v>
      </c>
      <c r="H409" s="33">
        <v>4869.6980450000037</v>
      </c>
      <c r="I409" s="33">
        <v>4783.4159040000022</v>
      </c>
      <c r="J409" s="33">
        <v>4916.9403470000016</v>
      </c>
      <c r="K409" s="33">
        <v>5135.5066770000003</v>
      </c>
      <c r="L409" s="33">
        <v>5681.256569000001</v>
      </c>
      <c r="M409" s="33">
        <v>84.513099944972296</v>
      </c>
      <c r="N409" s="33">
        <v>85.804054793128657</v>
      </c>
      <c r="O409" s="33">
        <v>86.666772736158677</v>
      </c>
      <c r="P409" s="33">
        <v>86.191006784170582</v>
      </c>
      <c r="Q409" s="33">
        <v>84.405815213601997</v>
      </c>
      <c r="R409" s="33">
        <v>85.31873627322571</v>
      </c>
      <c r="S409" s="33">
        <v>86.758221555051094</v>
      </c>
      <c r="T409" s="33">
        <v>86.523595030614715</v>
      </c>
      <c r="U409" s="33">
        <v>84.954797259317218</v>
      </c>
    </row>
    <row r="410" spans="1:21" x14ac:dyDescent="0.35">
      <c r="A410" s="25"/>
      <c r="B410" s="26" t="s">
        <v>42</v>
      </c>
      <c r="C410" s="26"/>
      <c r="D410" s="27">
        <v>2317.5666310000001</v>
      </c>
      <c r="E410" s="27">
        <v>2260.9916379999995</v>
      </c>
      <c r="F410" s="27">
        <v>2336.649962</v>
      </c>
      <c r="G410" s="27">
        <v>2487.0749550000005</v>
      </c>
      <c r="H410" s="27">
        <v>2568.2649220000035</v>
      </c>
      <c r="I410" s="27">
        <v>2748.966138000002</v>
      </c>
      <c r="J410" s="27">
        <v>2894.9489340000018</v>
      </c>
      <c r="K410" s="27">
        <v>2926.6987850000005</v>
      </c>
      <c r="L410" s="27">
        <v>3115.3653980000004</v>
      </c>
      <c r="M410" s="27">
        <v>93.181067782240149</v>
      </c>
      <c r="N410" s="27">
        <v>93.763062382333771</v>
      </c>
      <c r="O410" s="27">
        <v>93.547744372435105</v>
      </c>
      <c r="P410" s="27">
        <v>92.918389747388929</v>
      </c>
      <c r="Q410" s="27">
        <v>92.605646440765</v>
      </c>
      <c r="R410" s="27">
        <v>92.236191330550881</v>
      </c>
      <c r="S410" s="27">
        <v>93.376719069933955</v>
      </c>
      <c r="T410" s="27">
        <v>94.58125132335168</v>
      </c>
      <c r="U410" s="27">
        <v>93.550021511289557</v>
      </c>
    </row>
    <row r="411" spans="1:21" x14ac:dyDescent="0.35">
      <c r="A411" s="28"/>
      <c r="B411" s="29" t="s">
        <v>43</v>
      </c>
      <c r="C411" s="29"/>
      <c r="D411" s="30">
        <v>1401.4580400000007</v>
      </c>
      <c r="E411" s="30">
        <v>1338.4081140000001</v>
      </c>
      <c r="F411" s="30">
        <v>1299.0498230000001</v>
      </c>
      <c r="G411" s="30">
        <v>1211.5747960000003</v>
      </c>
      <c r="H411" s="30">
        <v>1268.9081729999996</v>
      </c>
      <c r="I411" s="30">
        <v>1210.5831369999999</v>
      </c>
      <c r="J411" s="30">
        <v>1192.3997989999996</v>
      </c>
      <c r="K411" s="30">
        <v>1211.3747769999998</v>
      </c>
      <c r="L411" s="30">
        <v>1349.299775</v>
      </c>
      <c r="M411" s="30">
        <v>86.612178080563794</v>
      </c>
      <c r="N411" s="30">
        <v>88.158834936382476</v>
      </c>
      <c r="O411" s="30">
        <v>89.194038556671245</v>
      </c>
      <c r="P411" s="30">
        <v>88.806595918173883</v>
      </c>
      <c r="Q411" s="30">
        <v>89.507396266412925</v>
      </c>
      <c r="R411" s="30">
        <v>89.527790385050608</v>
      </c>
      <c r="S411" s="30">
        <v>89.851714799181252</v>
      </c>
      <c r="T411" s="30">
        <v>91.21798535378943</v>
      </c>
      <c r="U411" s="30">
        <v>90.248044891499319</v>
      </c>
    </row>
    <row r="412" spans="1:21" x14ac:dyDescent="0.35">
      <c r="A412" s="25"/>
      <c r="B412" s="26" t="s">
        <v>44</v>
      </c>
      <c r="C412" s="26"/>
      <c r="D412" s="27">
        <v>1239.1415810000003</v>
      </c>
      <c r="E412" s="27">
        <v>1029.2082350000005</v>
      </c>
      <c r="F412" s="27">
        <v>825.95821600000022</v>
      </c>
      <c r="G412" s="27">
        <v>806.14157799999987</v>
      </c>
      <c r="H412" s="27">
        <v>1032.5249500000007</v>
      </c>
      <c r="I412" s="27">
        <v>823.8666290000001</v>
      </c>
      <c r="J412" s="27">
        <v>829.59161399999994</v>
      </c>
      <c r="K412" s="27">
        <v>997.43311500000016</v>
      </c>
      <c r="L412" s="27">
        <v>1216.5913960000007</v>
      </c>
      <c r="M412" s="27">
        <v>65.927360186840431</v>
      </c>
      <c r="N412" s="27">
        <v>65.257283267939471</v>
      </c>
      <c r="O412" s="27">
        <v>63.225555064151038</v>
      </c>
      <c r="P412" s="27">
        <v>61.504911816415472</v>
      </c>
      <c r="Q412" s="27">
        <v>57.740331924140833</v>
      </c>
      <c r="R412" s="27">
        <v>56.052761908557628</v>
      </c>
      <c r="S412" s="27">
        <v>59.215883057038731</v>
      </c>
      <c r="T412" s="27">
        <v>57.179272616787948</v>
      </c>
      <c r="U412" s="27">
        <v>57.074078906967699</v>
      </c>
    </row>
    <row r="413" spans="1:21" x14ac:dyDescent="0.35">
      <c r="A413" s="28"/>
      <c r="B413" s="29"/>
      <c r="C413" s="29" t="s">
        <v>67</v>
      </c>
      <c r="D413" s="30">
        <v>893.52491500000008</v>
      </c>
      <c r="E413" s="30">
        <v>771.88323500000013</v>
      </c>
      <c r="F413" s="30">
        <v>584.20821599999977</v>
      </c>
      <c r="G413" s="30">
        <v>504.12491400000005</v>
      </c>
      <c r="H413" s="30">
        <v>534.45828899999992</v>
      </c>
      <c r="I413" s="30">
        <v>440.02496700000006</v>
      </c>
      <c r="J413" s="30">
        <v>401.21664899999996</v>
      </c>
      <c r="K413" s="30">
        <v>420.14995499999998</v>
      </c>
      <c r="L413" s="30">
        <v>485.24994900000002</v>
      </c>
      <c r="M413" s="30">
        <v>70.560427517393762</v>
      </c>
      <c r="N413" s="30">
        <v>69.093999690030842</v>
      </c>
      <c r="O413" s="30">
        <v>68.614235305114235</v>
      </c>
      <c r="P413" s="30">
        <v>69.099937401375882</v>
      </c>
      <c r="Q413" s="30">
        <v>65.472836178426292</v>
      </c>
      <c r="R413" s="30">
        <v>63.956598171680568</v>
      </c>
      <c r="S413" s="30">
        <v>69.079469663962072</v>
      </c>
      <c r="T413" s="30">
        <v>70.617644121666061</v>
      </c>
      <c r="U413" s="30">
        <v>67.496143106071699</v>
      </c>
    </row>
    <row r="414" spans="1:21" x14ac:dyDescent="0.35">
      <c r="A414" s="25"/>
      <c r="B414" s="26"/>
      <c r="C414" s="26" t="s">
        <v>68</v>
      </c>
      <c r="D414" s="27">
        <v>345.61666600000001</v>
      </c>
      <c r="E414" s="27">
        <v>257.32499999999999</v>
      </c>
      <c r="F414" s="27">
        <v>241.75</v>
      </c>
      <c r="G414" s="27">
        <v>302.01666399999999</v>
      </c>
      <c r="H414" s="27">
        <v>498.06666100000001</v>
      </c>
      <c r="I414" s="27">
        <v>383.84166199999999</v>
      </c>
      <c r="J414" s="27">
        <v>428.37496499999997</v>
      </c>
      <c r="K414" s="27">
        <v>577.28315999999995</v>
      </c>
      <c r="L414" s="27">
        <v>731.34144700000002</v>
      </c>
      <c r="M414" s="27">
        <v>53.949462417518376</v>
      </c>
      <c r="N414" s="27">
        <v>53.748502218054995</v>
      </c>
      <c r="O414" s="27">
        <v>50.203378145154097</v>
      </c>
      <c r="P414" s="27">
        <v>48.827327840963093</v>
      </c>
      <c r="Q414" s="27">
        <v>49.442846231898265</v>
      </c>
      <c r="R414" s="27">
        <v>46.992032875829416</v>
      </c>
      <c r="S414" s="27">
        <v>49.977632718223859</v>
      </c>
      <c r="T414" s="27">
        <v>47.398749687541589</v>
      </c>
      <c r="U414" s="27">
        <v>50.1589694983115</v>
      </c>
    </row>
    <row r="415" spans="1:21" s="18" customFormat="1" x14ac:dyDescent="0.35">
      <c r="A415" s="31" t="s">
        <v>98</v>
      </c>
      <c r="B415" s="32"/>
      <c r="C415" s="32"/>
      <c r="D415" s="33">
        <v>4476.1894949999978</v>
      </c>
      <c r="E415" s="33">
        <v>4123.3997320000017</v>
      </c>
      <c r="F415" s="33">
        <v>3980.8431130000004</v>
      </c>
      <c r="G415" s="33">
        <v>4176.691507999999</v>
      </c>
      <c r="H415" s="33">
        <v>4375.1048839999985</v>
      </c>
      <c r="I415" s="33">
        <v>4561.6714789999987</v>
      </c>
      <c r="J415" s="33">
        <v>4447.1331159999991</v>
      </c>
      <c r="K415" s="33">
        <v>4354.1448310000014</v>
      </c>
      <c r="L415" s="33">
        <v>4633.5031110000009</v>
      </c>
      <c r="M415" s="33">
        <v>85.304327209385477</v>
      </c>
      <c r="N415" s="33">
        <v>86.084587897589458</v>
      </c>
      <c r="O415" s="33">
        <v>86.512284849488879</v>
      </c>
      <c r="P415" s="33">
        <v>88.251470322944442</v>
      </c>
      <c r="Q415" s="33">
        <v>89.594042594614493</v>
      </c>
      <c r="R415" s="33">
        <v>89.421827476487792</v>
      </c>
      <c r="S415" s="33">
        <v>90.326731744152994</v>
      </c>
      <c r="T415" s="33">
        <v>91.266180177780811</v>
      </c>
      <c r="U415" s="33">
        <v>90.639772242514596</v>
      </c>
    </row>
    <row r="416" spans="1:21" x14ac:dyDescent="0.35">
      <c r="A416" s="25"/>
      <c r="B416" s="26" t="s">
        <v>42</v>
      </c>
      <c r="C416" s="26"/>
      <c r="D416" s="27">
        <v>2375.3663739999993</v>
      </c>
      <c r="E416" s="27">
        <v>2259.8915100000004</v>
      </c>
      <c r="F416" s="27">
        <v>2295.9915220000003</v>
      </c>
      <c r="G416" s="27">
        <v>2411.9332729999987</v>
      </c>
      <c r="H416" s="27">
        <v>2518.5916479999973</v>
      </c>
      <c r="I416" s="27">
        <v>2576.2216059999978</v>
      </c>
      <c r="J416" s="27">
        <v>2535.9165899999985</v>
      </c>
      <c r="K416" s="27">
        <v>2427.4665870000008</v>
      </c>
      <c r="L416" s="27">
        <v>2542.8749090000006</v>
      </c>
      <c r="M416" s="27">
        <v>91.832079346016201</v>
      </c>
      <c r="N416" s="27">
        <v>92.04166029476653</v>
      </c>
      <c r="O416" s="27">
        <v>91.488070108434442</v>
      </c>
      <c r="P416" s="27">
        <v>91.968754891770644</v>
      </c>
      <c r="Q416" s="27">
        <v>92.917338751212341</v>
      </c>
      <c r="R416" s="27">
        <v>92.589407983215665</v>
      </c>
      <c r="S416" s="27">
        <v>94.033061237149042</v>
      </c>
      <c r="T416" s="27">
        <v>94.179463158873531</v>
      </c>
      <c r="U416" s="27">
        <v>94.370876240787112</v>
      </c>
    </row>
    <row r="417" spans="1:21" x14ac:dyDescent="0.35">
      <c r="A417" s="28"/>
      <c r="B417" s="29" t="s">
        <v>43</v>
      </c>
      <c r="C417" s="29"/>
      <c r="D417" s="30">
        <v>1201.1681369999988</v>
      </c>
      <c r="E417" s="30">
        <v>1105.3332410000007</v>
      </c>
      <c r="F417" s="30">
        <v>976.82494300000019</v>
      </c>
      <c r="G417" s="30">
        <v>1110.1582440000004</v>
      </c>
      <c r="H417" s="30">
        <v>1300.054912000001</v>
      </c>
      <c r="I417" s="30">
        <v>1407.683212000001</v>
      </c>
      <c r="J417" s="30">
        <v>1354.2332210000004</v>
      </c>
      <c r="K417" s="30">
        <v>1385.3615820000002</v>
      </c>
      <c r="L417" s="30">
        <v>1532.4299040000001</v>
      </c>
      <c r="M417" s="30">
        <v>91.078700777391774</v>
      </c>
      <c r="N417" s="30">
        <v>91.382999189621685</v>
      </c>
      <c r="O417" s="30">
        <v>91.961206195306957</v>
      </c>
      <c r="P417" s="30">
        <v>91.208468594884337</v>
      </c>
      <c r="Q417" s="30">
        <v>90.830137693853658</v>
      </c>
      <c r="R417" s="30">
        <v>90.941744261203681</v>
      </c>
      <c r="S417" s="30">
        <v>92.505607397520805</v>
      </c>
      <c r="T417" s="30">
        <v>94.689118256871836</v>
      </c>
      <c r="U417" s="30">
        <v>92.958357373873056</v>
      </c>
    </row>
    <row r="418" spans="1:21" x14ac:dyDescent="0.35">
      <c r="A418" s="25"/>
      <c r="B418" s="26" t="s">
        <v>44</v>
      </c>
      <c r="C418" s="26"/>
      <c r="D418" s="27">
        <v>899.65498399999967</v>
      </c>
      <c r="E418" s="27">
        <v>758.17498100000012</v>
      </c>
      <c r="F418" s="27">
        <v>708.02664800000002</v>
      </c>
      <c r="G418" s="27">
        <v>654.59999100000005</v>
      </c>
      <c r="H418" s="27">
        <v>556.45832399999995</v>
      </c>
      <c r="I418" s="27">
        <v>577.766661</v>
      </c>
      <c r="J418" s="27">
        <v>556.98330500000009</v>
      </c>
      <c r="K418" s="27">
        <v>541.31666200000006</v>
      </c>
      <c r="L418" s="27">
        <v>558.19829800000002</v>
      </c>
      <c r="M418" s="27">
        <v>60.359435152650697</v>
      </c>
      <c r="N418" s="27">
        <v>60.603863863504351</v>
      </c>
      <c r="O418" s="27">
        <v>62.859215999357417</v>
      </c>
      <c r="P418" s="27">
        <v>69.539923555066153</v>
      </c>
      <c r="Q418" s="27">
        <v>71.664546316106538</v>
      </c>
      <c r="R418" s="27">
        <v>71.594646752990869</v>
      </c>
      <c r="S418" s="27">
        <v>68.154346804331993</v>
      </c>
      <c r="T418" s="27">
        <v>69.441793757146513</v>
      </c>
      <c r="U418" s="27">
        <v>67.277465375824235</v>
      </c>
    </row>
    <row r="419" spans="1:21" x14ac:dyDescent="0.35">
      <c r="A419" s="28"/>
      <c r="B419" s="29"/>
      <c r="C419" s="29" t="s">
        <v>67</v>
      </c>
      <c r="D419" s="30">
        <v>560.02998400000001</v>
      </c>
      <c r="E419" s="30">
        <v>474.674981</v>
      </c>
      <c r="F419" s="30">
        <v>463.51831800000002</v>
      </c>
      <c r="G419" s="30">
        <v>475.24999100000002</v>
      </c>
      <c r="H419" s="30">
        <v>419.74165800000009</v>
      </c>
      <c r="I419" s="30">
        <v>412.36666100000025</v>
      </c>
      <c r="J419" s="30">
        <v>336.59997299999998</v>
      </c>
      <c r="K419" s="30">
        <v>302.34166300000004</v>
      </c>
      <c r="L419" s="30">
        <v>247.42500000000001</v>
      </c>
      <c r="M419" s="30">
        <v>72.997877199333999</v>
      </c>
      <c r="N419" s="30">
        <v>71.93167542706658</v>
      </c>
      <c r="O419" s="30">
        <v>70.954045876484642</v>
      </c>
      <c r="P419" s="30">
        <v>73.88742906881825</v>
      </c>
      <c r="Q419" s="30">
        <v>75.848241554894713</v>
      </c>
      <c r="R419" s="30">
        <v>77.800906412189377</v>
      </c>
      <c r="S419" s="30">
        <v>77.322248230213006</v>
      </c>
      <c r="T419" s="30">
        <v>77.795541308847007</v>
      </c>
      <c r="U419" s="30">
        <v>74.379441581533783</v>
      </c>
    </row>
    <row r="420" spans="1:21" x14ac:dyDescent="0.35">
      <c r="A420" s="25"/>
      <c r="B420" s="26"/>
      <c r="C420" s="26" t="s">
        <v>68</v>
      </c>
      <c r="D420" s="27">
        <v>339.625</v>
      </c>
      <c r="E420" s="27">
        <v>283.5</v>
      </c>
      <c r="F420" s="27">
        <v>244.50833</v>
      </c>
      <c r="G420" s="27">
        <v>179.35</v>
      </c>
      <c r="H420" s="27">
        <v>136.71666600000003</v>
      </c>
      <c r="I420" s="27">
        <v>165.4</v>
      </c>
      <c r="J420" s="27">
        <v>220.38333200000002</v>
      </c>
      <c r="K420" s="27">
        <v>238.974999</v>
      </c>
      <c r="L420" s="27">
        <v>310.77329800000001</v>
      </c>
      <c r="M420" s="27">
        <v>39.519077413411857</v>
      </c>
      <c r="N420" s="27">
        <v>41.637272192585542</v>
      </c>
      <c r="O420" s="27">
        <v>47.513718653143634</v>
      </c>
      <c r="P420" s="27">
        <v>58.019700771218297</v>
      </c>
      <c r="Q420" s="27">
        <v>58.81994420961815</v>
      </c>
      <c r="R420" s="27">
        <v>56.121523579093122</v>
      </c>
      <c r="S420" s="27">
        <v>54.15185694081439</v>
      </c>
      <c r="T420" s="27">
        <v>58.872964642669579</v>
      </c>
      <c r="U420" s="27">
        <v>61.623162145764553</v>
      </c>
    </row>
    <row r="421" spans="1:21" s="18" customFormat="1" x14ac:dyDescent="0.35">
      <c r="A421" s="31" t="s">
        <v>99</v>
      </c>
      <c r="B421" s="32"/>
      <c r="C421" s="32"/>
      <c r="D421" s="33">
        <v>4488.9333219999999</v>
      </c>
      <c r="E421" s="33">
        <v>4680.9832539999979</v>
      </c>
      <c r="F421" s="33">
        <v>4771.8164309999993</v>
      </c>
      <c r="G421" s="33">
        <v>4739.6913699999996</v>
      </c>
      <c r="H421" s="33">
        <v>4553.4580870000009</v>
      </c>
      <c r="I421" s="33">
        <v>4516.0743760000005</v>
      </c>
      <c r="J421" s="33">
        <v>4564.2987510000003</v>
      </c>
      <c r="K421" s="33">
        <v>4801.6069879999995</v>
      </c>
      <c r="L421" s="33">
        <v>5347.0812240000005</v>
      </c>
      <c r="M421" s="33">
        <v>81.587236965999409</v>
      </c>
      <c r="N421" s="33">
        <v>79.574164896842674</v>
      </c>
      <c r="O421" s="33">
        <v>80.956942131435909</v>
      </c>
      <c r="P421" s="33">
        <v>82.761506895239876</v>
      </c>
      <c r="Q421" s="33">
        <v>82.698868890010473</v>
      </c>
      <c r="R421" s="33">
        <v>78.141612372002896</v>
      </c>
      <c r="S421" s="33">
        <v>82.459545382778757</v>
      </c>
      <c r="T421" s="33">
        <v>83.0249819129739</v>
      </c>
      <c r="U421" s="33">
        <v>83.459707200278899</v>
      </c>
    </row>
    <row r="422" spans="1:21" x14ac:dyDescent="0.35">
      <c r="A422" s="25"/>
      <c r="B422" s="26" t="s">
        <v>42</v>
      </c>
      <c r="C422" s="26"/>
      <c r="D422" s="27">
        <v>1053.05</v>
      </c>
      <c r="E422" s="27">
        <v>1018.5332719999996</v>
      </c>
      <c r="F422" s="27">
        <v>1219.0164329999998</v>
      </c>
      <c r="G422" s="27">
        <v>1105.1163909999996</v>
      </c>
      <c r="H422" s="27">
        <v>1066.0247900000004</v>
      </c>
      <c r="I422" s="27">
        <v>1132.4827460000001</v>
      </c>
      <c r="J422" s="27">
        <v>1306.765449</v>
      </c>
      <c r="K422" s="27">
        <v>1474.0070179999998</v>
      </c>
      <c r="L422" s="27">
        <v>1587.4312539999996</v>
      </c>
      <c r="M422" s="27">
        <v>86.265292879387516</v>
      </c>
      <c r="N422" s="27">
        <v>84.219961872003552</v>
      </c>
      <c r="O422" s="27">
        <v>84.959204702012443</v>
      </c>
      <c r="P422" s="27">
        <v>92.802291385974939</v>
      </c>
      <c r="Q422" s="27">
        <v>92.423585508847253</v>
      </c>
      <c r="R422" s="27">
        <v>88.211056947460946</v>
      </c>
      <c r="S422" s="27">
        <v>92.991056728494797</v>
      </c>
      <c r="T422" s="27">
        <v>93.28766076836348</v>
      </c>
      <c r="U422" s="27">
        <v>93.190387274120638</v>
      </c>
    </row>
    <row r="423" spans="1:21" x14ac:dyDescent="0.35">
      <c r="A423" s="28"/>
      <c r="B423" s="29" t="s">
        <v>43</v>
      </c>
      <c r="C423" s="29"/>
      <c r="D423" s="30">
        <v>2224.7750000000001</v>
      </c>
      <c r="E423" s="30">
        <v>2247.4249999999993</v>
      </c>
      <c r="F423" s="30">
        <v>2348.1499999999996</v>
      </c>
      <c r="G423" s="30">
        <v>2476.6</v>
      </c>
      <c r="H423" s="30">
        <v>2404.5833000000002</v>
      </c>
      <c r="I423" s="30">
        <v>2345.124969</v>
      </c>
      <c r="J423" s="30">
        <v>2177.6249709999997</v>
      </c>
      <c r="K423" s="30">
        <v>2250.8749740000003</v>
      </c>
      <c r="L423" s="30">
        <v>2522.5999700000002</v>
      </c>
      <c r="M423" s="30">
        <v>87.948219482856445</v>
      </c>
      <c r="N423" s="30">
        <v>87.658320077409968</v>
      </c>
      <c r="O423" s="30">
        <v>87.656240018723267</v>
      </c>
      <c r="P423" s="30">
        <v>87.345217906245637</v>
      </c>
      <c r="Q423" s="30">
        <v>86.97452901710038</v>
      </c>
      <c r="R423" s="30">
        <v>82.18538566070292</v>
      </c>
      <c r="S423" s="30">
        <v>85.897863876584807</v>
      </c>
      <c r="T423" s="30">
        <v>86.306807609133315</v>
      </c>
      <c r="U423" s="30">
        <v>86.761345147623231</v>
      </c>
    </row>
    <row r="424" spans="1:21" x14ac:dyDescent="0.35">
      <c r="A424" s="25"/>
      <c r="B424" s="26" t="s">
        <v>44</v>
      </c>
      <c r="C424" s="26"/>
      <c r="D424" s="27">
        <v>1211.108322</v>
      </c>
      <c r="E424" s="27">
        <v>1415.0249819999995</v>
      </c>
      <c r="F424" s="27">
        <v>1204.6499980000003</v>
      </c>
      <c r="G424" s="27">
        <v>1157.9749790000001</v>
      </c>
      <c r="H424" s="27">
        <v>1082.8499969999998</v>
      </c>
      <c r="I424" s="27">
        <v>1038.4666609999999</v>
      </c>
      <c r="J424" s="27">
        <v>1079.9083310000001</v>
      </c>
      <c r="K424" s="27">
        <v>1076.7249959999999</v>
      </c>
      <c r="L424" s="27">
        <v>1237.05</v>
      </c>
      <c r="M424" s="27">
        <v>65.834738769117266</v>
      </c>
      <c r="N424" s="27">
        <v>63.390400269254762</v>
      </c>
      <c r="O424" s="27">
        <v>63.848420809089632</v>
      </c>
      <c r="P424" s="27">
        <v>63.375721695932242</v>
      </c>
      <c r="Q424" s="27">
        <v>63.630696948665189</v>
      </c>
      <c r="R424" s="27">
        <v>58.028664372591734</v>
      </c>
      <c r="S424" s="27">
        <v>62.782335056028934</v>
      </c>
      <c r="T424" s="27">
        <v>62.115055916568529</v>
      </c>
      <c r="U424" s="27">
        <v>64.24019508774262</v>
      </c>
    </row>
    <row r="425" spans="1:21" x14ac:dyDescent="0.35">
      <c r="A425" s="28"/>
      <c r="B425" s="29"/>
      <c r="C425" s="29" t="s">
        <v>67</v>
      </c>
      <c r="D425" s="30">
        <v>1065.3999999999999</v>
      </c>
      <c r="E425" s="30">
        <v>1257.9499999999996</v>
      </c>
      <c r="F425" s="30">
        <v>1082.5250000000001</v>
      </c>
      <c r="G425" s="30">
        <v>1022.6166660000001</v>
      </c>
      <c r="H425" s="30">
        <v>965.86666500000001</v>
      </c>
      <c r="I425" s="30">
        <v>892.59166200000004</v>
      </c>
      <c r="J425" s="30">
        <v>931.06666499999994</v>
      </c>
      <c r="K425" s="30">
        <v>917.98332999999991</v>
      </c>
      <c r="L425" s="30">
        <v>1036.925</v>
      </c>
      <c r="M425" s="30">
        <v>67.900632000487121</v>
      </c>
      <c r="N425" s="30">
        <v>65.788783337955422</v>
      </c>
      <c r="O425" s="30">
        <v>65.854522220404149</v>
      </c>
      <c r="P425" s="30">
        <v>64.955098890042919</v>
      </c>
      <c r="Q425" s="30">
        <v>64.292000387004762</v>
      </c>
      <c r="R425" s="30">
        <v>59.813651571652258</v>
      </c>
      <c r="S425" s="30">
        <v>64.832450352314979</v>
      </c>
      <c r="T425" s="30">
        <v>64.037110564933698</v>
      </c>
      <c r="U425" s="30">
        <v>66.423961874424847</v>
      </c>
    </row>
    <row r="426" spans="1:21" x14ac:dyDescent="0.35">
      <c r="A426" s="25"/>
      <c r="B426" s="26"/>
      <c r="C426" s="26" t="s">
        <v>68</v>
      </c>
      <c r="D426" s="27">
        <v>145.70832200000001</v>
      </c>
      <c r="E426" s="27">
        <v>157.07498200000001</v>
      </c>
      <c r="F426" s="27">
        <v>122.12499800000001</v>
      </c>
      <c r="G426" s="27">
        <v>135.35831300000001</v>
      </c>
      <c r="H426" s="27">
        <v>116.983332</v>
      </c>
      <c r="I426" s="27">
        <v>145.874999</v>
      </c>
      <c r="J426" s="27">
        <v>148.841666</v>
      </c>
      <c r="K426" s="27">
        <v>158.74166600000001</v>
      </c>
      <c r="L426" s="27">
        <v>200.125</v>
      </c>
      <c r="M426" s="27">
        <v>50.7292003997891</v>
      </c>
      <c r="N426" s="27">
        <v>44.182720326487114</v>
      </c>
      <c r="O426" s="27">
        <v>46.066189768371579</v>
      </c>
      <c r="P426" s="27">
        <v>51.443706551817023</v>
      </c>
      <c r="Q426" s="27">
        <v>58.170680246951754</v>
      </c>
      <c r="R426" s="27">
        <v>47.106541311201653</v>
      </c>
      <c r="S426" s="27">
        <v>49.958009293788741</v>
      </c>
      <c r="T426" s="27">
        <v>51.000052710364017</v>
      </c>
      <c r="U426" s="27">
        <v>52.925255048864464</v>
      </c>
    </row>
    <row r="427" spans="1:21" s="18" customFormat="1" x14ac:dyDescent="0.35">
      <c r="A427" s="31" t="s">
        <v>100</v>
      </c>
      <c r="B427" s="32"/>
      <c r="C427" s="32"/>
      <c r="D427" s="33">
        <v>127.29157200000003</v>
      </c>
      <c r="E427" s="33">
        <v>63.898297000000007</v>
      </c>
      <c r="F427" s="33" t="s">
        <v>22</v>
      </c>
      <c r="G427" s="33" t="s">
        <v>22</v>
      </c>
      <c r="H427" s="33" t="s">
        <v>22</v>
      </c>
      <c r="I427" s="33" t="s">
        <v>22</v>
      </c>
      <c r="J427" s="33" t="s">
        <v>22</v>
      </c>
      <c r="K427" s="33" t="s">
        <v>22</v>
      </c>
      <c r="L427" s="33" t="s">
        <v>22</v>
      </c>
      <c r="M427" s="33">
        <v>93.246550524955381</v>
      </c>
      <c r="N427" s="33">
        <v>89.558985689853344</v>
      </c>
      <c r="O427" s="33" t="s">
        <v>22</v>
      </c>
      <c r="P427" s="33" t="s">
        <v>22</v>
      </c>
      <c r="Q427" s="33" t="s">
        <v>22</v>
      </c>
      <c r="R427" s="33" t="s">
        <v>22</v>
      </c>
      <c r="S427" s="33" t="s">
        <v>22</v>
      </c>
      <c r="T427" s="33" t="s">
        <v>22</v>
      </c>
      <c r="U427" s="33" t="s">
        <v>22</v>
      </c>
    </row>
    <row r="428" spans="1:21" x14ac:dyDescent="0.35">
      <c r="A428" s="25"/>
      <c r="B428" s="26" t="s">
        <v>42</v>
      </c>
      <c r="C428" s="26"/>
      <c r="D428" s="27">
        <v>17.899987000000003</v>
      </c>
      <c r="E428" s="27">
        <v>12.80832</v>
      </c>
      <c r="F428" s="27" t="s">
        <v>22</v>
      </c>
      <c r="G428" s="27" t="s">
        <v>22</v>
      </c>
      <c r="H428" s="27" t="s">
        <v>22</v>
      </c>
      <c r="I428" s="27" t="s">
        <v>22</v>
      </c>
      <c r="J428" s="27" t="s">
        <v>22</v>
      </c>
      <c r="K428" s="27" t="s">
        <v>22</v>
      </c>
      <c r="L428" s="27" t="s">
        <v>22</v>
      </c>
      <c r="M428" s="27" t="s">
        <v>20</v>
      </c>
      <c r="N428" s="27" t="s">
        <v>20</v>
      </c>
      <c r="O428" s="27" t="s">
        <v>22</v>
      </c>
      <c r="P428" s="27" t="s">
        <v>22</v>
      </c>
      <c r="Q428" s="27" t="s">
        <v>22</v>
      </c>
      <c r="R428" s="27" t="s">
        <v>22</v>
      </c>
      <c r="S428" s="27" t="s">
        <v>22</v>
      </c>
      <c r="T428" s="27" t="s">
        <v>22</v>
      </c>
      <c r="U428" s="27" t="s">
        <v>22</v>
      </c>
    </row>
    <row r="429" spans="1:21" x14ac:dyDescent="0.35">
      <c r="A429" s="28"/>
      <c r="B429" s="29" t="s">
        <v>43</v>
      </c>
      <c r="C429" s="29"/>
      <c r="D429" s="30">
        <v>86.749938000000014</v>
      </c>
      <c r="E429" s="30">
        <v>41.458311999999999</v>
      </c>
      <c r="F429" s="30" t="s">
        <v>22</v>
      </c>
      <c r="G429" s="30" t="s">
        <v>22</v>
      </c>
      <c r="H429" s="30" t="s">
        <v>22</v>
      </c>
      <c r="I429" s="30" t="s">
        <v>22</v>
      </c>
      <c r="J429" s="30" t="s">
        <v>22</v>
      </c>
      <c r="K429" s="30" t="s">
        <v>22</v>
      </c>
      <c r="L429" s="30" t="s">
        <v>22</v>
      </c>
      <c r="M429" s="30">
        <v>94.647522014378822</v>
      </c>
      <c r="N429" s="30">
        <v>91.529695339332648</v>
      </c>
      <c r="O429" s="30" t="s">
        <v>22</v>
      </c>
      <c r="P429" s="30" t="s">
        <v>22</v>
      </c>
      <c r="Q429" s="30" t="s">
        <v>22</v>
      </c>
      <c r="R429" s="30" t="s">
        <v>22</v>
      </c>
      <c r="S429" s="30" t="s">
        <v>22</v>
      </c>
      <c r="T429" s="30" t="s">
        <v>22</v>
      </c>
      <c r="U429" s="30" t="s">
        <v>22</v>
      </c>
    </row>
    <row r="430" spans="1:21" x14ac:dyDescent="0.35">
      <c r="A430" s="25"/>
      <c r="B430" s="26" t="s">
        <v>44</v>
      </c>
      <c r="C430" s="26"/>
      <c r="D430" s="27">
        <v>22.641647000000003</v>
      </c>
      <c r="E430" s="27">
        <v>9.6316650000000017</v>
      </c>
      <c r="F430" s="27" t="s">
        <v>22</v>
      </c>
      <c r="G430" s="27" t="s">
        <v>22</v>
      </c>
      <c r="H430" s="27" t="s">
        <v>22</v>
      </c>
      <c r="I430" s="27" t="s">
        <v>22</v>
      </c>
      <c r="J430" s="27" t="s">
        <v>22</v>
      </c>
      <c r="K430" s="27" t="s">
        <v>22</v>
      </c>
      <c r="L430" s="27" t="s">
        <v>22</v>
      </c>
      <c r="M430" s="27" t="s">
        <v>20</v>
      </c>
      <c r="N430" s="27" t="s">
        <v>20</v>
      </c>
      <c r="O430" s="27" t="s">
        <v>22</v>
      </c>
      <c r="P430" s="27" t="s">
        <v>22</v>
      </c>
      <c r="Q430" s="27" t="s">
        <v>22</v>
      </c>
      <c r="R430" s="27" t="s">
        <v>22</v>
      </c>
      <c r="S430" s="27" t="s">
        <v>22</v>
      </c>
      <c r="T430" s="27" t="s">
        <v>22</v>
      </c>
      <c r="U430" s="27" t="s">
        <v>22</v>
      </c>
    </row>
    <row r="431" spans="1:21" x14ac:dyDescent="0.35">
      <c r="A431" s="28"/>
      <c r="B431" s="29"/>
      <c r="C431" s="29" t="s">
        <v>67</v>
      </c>
      <c r="D431" s="30">
        <v>21.524985000000001</v>
      </c>
      <c r="E431" s="30">
        <v>9.6316649999999999</v>
      </c>
      <c r="F431" s="30" t="s">
        <v>22</v>
      </c>
      <c r="G431" s="30" t="s">
        <v>22</v>
      </c>
      <c r="H431" s="30" t="s">
        <v>22</v>
      </c>
      <c r="I431" s="30" t="s">
        <v>22</v>
      </c>
      <c r="J431" s="30" t="s">
        <v>22</v>
      </c>
      <c r="K431" s="30" t="s">
        <v>22</v>
      </c>
      <c r="L431" s="30" t="s">
        <v>22</v>
      </c>
      <c r="M431" s="30" t="s">
        <v>20</v>
      </c>
      <c r="N431" s="30" t="s">
        <v>20</v>
      </c>
      <c r="O431" s="30" t="s">
        <v>22</v>
      </c>
      <c r="P431" s="30" t="s">
        <v>22</v>
      </c>
      <c r="Q431" s="30" t="s">
        <v>22</v>
      </c>
      <c r="R431" s="30" t="s">
        <v>22</v>
      </c>
      <c r="S431" s="30" t="s">
        <v>22</v>
      </c>
      <c r="T431" s="30" t="s">
        <v>22</v>
      </c>
      <c r="U431" s="30" t="s">
        <v>22</v>
      </c>
    </row>
    <row r="432" spans="1:21" x14ac:dyDescent="0.35">
      <c r="A432" s="25"/>
      <c r="B432" s="26"/>
      <c r="C432" s="26" t="s">
        <v>68</v>
      </c>
      <c r="D432" s="27">
        <v>1.116662</v>
      </c>
      <c r="E432" s="27" t="s">
        <v>112</v>
      </c>
      <c r="F432" s="27" t="s">
        <v>22</v>
      </c>
      <c r="G432" s="27" t="s">
        <v>22</v>
      </c>
      <c r="H432" s="27" t="s">
        <v>22</v>
      </c>
      <c r="I432" s="27" t="s">
        <v>22</v>
      </c>
      <c r="J432" s="27" t="s">
        <v>22</v>
      </c>
      <c r="K432" s="27" t="s">
        <v>22</v>
      </c>
      <c r="L432" s="27" t="s">
        <v>22</v>
      </c>
      <c r="M432" s="27" t="s">
        <v>20</v>
      </c>
      <c r="N432" s="27" t="s">
        <v>112</v>
      </c>
      <c r="O432" s="27" t="s">
        <v>22</v>
      </c>
      <c r="P432" s="27" t="s">
        <v>22</v>
      </c>
      <c r="Q432" s="27" t="s">
        <v>22</v>
      </c>
      <c r="R432" s="27" t="s">
        <v>22</v>
      </c>
      <c r="S432" s="27" t="s">
        <v>22</v>
      </c>
      <c r="T432" s="27" t="s">
        <v>22</v>
      </c>
      <c r="U432" s="27" t="s">
        <v>22</v>
      </c>
    </row>
    <row r="433" spans="1:21" s="18" customFormat="1" x14ac:dyDescent="0.35">
      <c r="A433" s="31" t="s">
        <v>101</v>
      </c>
      <c r="B433" s="32"/>
      <c r="C433" s="32"/>
      <c r="D433" s="33">
        <v>438.70648600000004</v>
      </c>
      <c r="E433" s="33">
        <v>495.45478700000001</v>
      </c>
      <c r="F433" s="33">
        <v>513.96142299999997</v>
      </c>
      <c r="G433" s="33">
        <v>470.06645800000035</v>
      </c>
      <c r="H433" s="33">
        <v>479.86644999999999</v>
      </c>
      <c r="I433" s="33">
        <v>483.56647299999997</v>
      </c>
      <c r="J433" s="33">
        <v>496.74143200000009</v>
      </c>
      <c r="K433" s="33">
        <v>509.56643800000001</v>
      </c>
      <c r="L433" s="33">
        <v>498.33309800000001</v>
      </c>
      <c r="M433" s="33">
        <v>92.361296887302046</v>
      </c>
      <c r="N433" s="33">
        <v>91.893686086141287</v>
      </c>
      <c r="O433" s="33">
        <v>91.785098820095698</v>
      </c>
      <c r="P433" s="33">
        <v>92.91239410192496</v>
      </c>
      <c r="Q433" s="33">
        <v>94.196347059585037</v>
      </c>
      <c r="R433" s="33">
        <v>93.871961493748984</v>
      </c>
      <c r="S433" s="33">
        <v>95.874829301087942</v>
      </c>
      <c r="T433" s="33">
        <v>96.572294268281468</v>
      </c>
      <c r="U433" s="33">
        <v>96.269276231046177</v>
      </c>
    </row>
    <row r="434" spans="1:21" x14ac:dyDescent="0.35">
      <c r="A434" s="25"/>
      <c r="B434" s="26" t="s">
        <v>42</v>
      </c>
      <c r="C434" s="26"/>
      <c r="D434" s="27">
        <v>90.875</v>
      </c>
      <c r="E434" s="27">
        <v>110.625</v>
      </c>
      <c r="F434" s="27">
        <v>124.375</v>
      </c>
      <c r="G434" s="27">
        <v>139.375</v>
      </c>
      <c r="H434" s="27">
        <v>146.25</v>
      </c>
      <c r="I434" s="27">
        <v>152.125</v>
      </c>
      <c r="J434" s="27">
        <v>158.375</v>
      </c>
      <c r="K434" s="27">
        <v>163.125</v>
      </c>
      <c r="L434" s="27">
        <v>156.75</v>
      </c>
      <c r="M434" s="27">
        <v>92.462173314993152</v>
      </c>
      <c r="N434" s="27">
        <v>95.141242937853107</v>
      </c>
      <c r="O434" s="27">
        <v>94.572864321608037</v>
      </c>
      <c r="P434" s="27">
        <v>94.493273542600889</v>
      </c>
      <c r="Q434" s="27">
        <v>96.495726495726501</v>
      </c>
      <c r="R434" s="27">
        <v>96.516023007388654</v>
      </c>
      <c r="S434" s="27">
        <v>96.669297553275442</v>
      </c>
      <c r="T434" s="27">
        <v>96.296296296294258</v>
      </c>
      <c r="U434" s="27">
        <v>95.693779904306226</v>
      </c>
    </row>
    <row r="435" spans="1:21" x14ac:dyDescent="0.35">
      <c r="A435" s="28"/>
      <c r="B435" s="29" t="s">
        <v>43</v>
      </c>
      <c r="C435" s="29"/>
      <c r="D435" s="30">
        <v>272.67316200000005</v>
      </c>
      <c r="E435" s="30">
        <v>288.35479700000002</v>
      </c>
      <c r="F435" s="30">
        <v>295.11143499999997</v>
      </c>
      <c r="G435" s="30">
        <v>283.7164680000003</v>
      </c>
      <c r="H435" s="30">
        <v>282.55811699999998</v>
      </c>
      <c r="I435" s="30">
        <v>271.56647299999997</v>
      </c>
      <c r="J435" s="30">
        <v>287.01643300000006</v>
      </c>
      <c r="K435" s="30">
        <v>291.84977400000002</v>
      </c>
      <c r="L435" s="30">
        <v>301.216432</v>
      </c>
      <c r="M435" s="30">
        <v>94.418288709928163</v>
      </c>
      <c r="N435" s="30">
        <v>93.793595995311279</v>
      </c>
      <c r="O435" s="30">
        <v>95.593268578186411</v>
      </c>
      <c r="P435" s="30">
        <v>93.805505383892509</v>
      </c>
      <c r="Q435" s="30">
        <v>94.794657765170527</v>
      </c>
      <c r="R435" s="30">
        <v>96.102928483093748</v>
      </c>
      <c r="S435" s="30">
        <v>96.443374491776893</v>
      </c>
      <c r="T435" s="30">
        <v>97.881407530043177</v>
      </c>
      <c r="U435" s="30">
        <v>97.70659966220569</v>
      </c>
    </row>
    <row r="436" spans="1:21" x14ac:dyDescent="0.35">
      <c r="A436" s="25"/>
      <c r="B436" s="26" t="s">
        <v>44</v>
      </c>
      <c r="C436" s="26"/>
      <c r="D436" s="27">
        <v>75.158323999999993</v>
      </c>
      <c r="E436" s="27">
        <v>96.474989999999977</v>
      </c>
      <c r="F436" s="27">
        <v>94.474988000000025</v>
      </c>
      <c r="G436" s="27">
        <v>46.974989999999998</v>
      </c>
      <c r="H436" s="27">
        <v>51.058333000000005</v>
      </c>
      <c r="I436" s="27">
        <v>59.875</v>
      </c>
      <c r="J436" s="27">
        <v>51.349999000000004</v>
      </c>
      <c r="K436" s="27">
        <v>54.591664000000002</v>
      </c>
      <c r="L436" s="27">
        <v>40.366665999999995</v>
      </c>
      <c r="M436" s="27">
        <v>84.776593297450319</v>
      </c>
      <c r="N436" s="27">
        <v>82.491154788676326</v>
      </c>
      <c r="O436" s="27">
        <v>76.219468091628656</v>
      </c>
      <c r="P436" s="27">
        <v>82.827762886570071</v>
      </c>
      <c r="Q436" s="27">
        <v>84.29900495703609</v>
      </c>
      <c r="R436" s="27">
        <v>77.035490605427967</v>
      </c>
      <c r="S436" s="27">
        <v>90.246674915514589</v>
      </c>
      <c r="T436" s="27">
        <v>90.398416871813978</v>
      </c>
      <c r="U436" s="27">
        <v>87.778696742827364</v>
      </c>
    </row>
    <row r="437" spans="1:21" x14ac:dyDescent="0.35">
      <c r="A437" s="28"/>
      <c r="B437" s="29"/>
      <c r="C437" s="29" t="s">
        <v>67</v>
      </c>
      <c r="D437" s="30">
        <v>75.158323999999993</v>
      </c>
      <c r="E437" s="30">
        <v>96.474989999999991</v>
      </c>
      <c r="F437" s="30">
        <v>94.474988000000025</v>
      </c>
      <c r="G437" s="30">
        <v>46.974989999999998</v>
      </c>
      <c r="H437" s="30">
        <v>51.058333000000005</v>
      </c>
      <c r="I437" s="30">
        <v>59.875</v>
      </c>
      <c r="J437" s="30">
        <v>51.349999000000004</v>
      </c>
      <c r="K437" s="30">
        <v>54.591664000000002</v>
      </c>
      <c r="L437" s="30">
        <v>39.616665999999995</v>
      </c>
      <c r="M437" s="30">
        <v>84.776593297450319</v>
      </c>
      <c r="N437" s="30">
        <v>82.491154788676326</v>
      </c>
      <c r="O437" s="30">
        <v>76.219468091628656</v>
      </c>
      <c r="P437" s="30">
        <v>82.827762886570071</v>
      </c>
      <c r="Q437" s="30">
        <v>84.29900495703609</v>
      </c>
      <c r="R437" s="30">
        <v>77.035490605427967</v>
      </c>
      <c r="S437" s="30">
        <v>90.246674915514618</v>
      </c>
      <c r="T437" s="30">
        <v>90.398416871813978</v>
      </c>
      <c r="U437" s="30">
        <v>87.862853813417814</v>
      </c>
    </row>
    <row r="438" spans="1:21" s="18" customFormat="1" x14ac:dyDescent="0.35">
      <c r="A438" s="38" t="s">
        <v>102</v>
      </c>
      <c r="B438" s="39"/>
      <c r="C438" s="39"/>
      <c r="D438" s="40" t="s">
        <v>22</v>
      </c>
      <c r="E438" s="40" t="s">
        <v>22</v>
      </c>
      <c r="F438" s="40" t="s">
        <v>22</v>
      </c>
      <c r="G438" s="40" t="s">
        <v>22</v>
      </c>
      <c r="H438" s="40">
        <v>60.266666000000001</v>
      </c>
      <c r="I438" s="40">
        <v>128.42500000000001</v>
      </c>
      <c r="J438" s="40">
        <v>130.25</v>
      </c>
      <c r="K438" s="40">
        <v>134.02499999999998</v>
      </c>
      <c r="L438" s="40">
        <v>126.3</v>
      </c>
      <c r="M438" s="40" t="s">
        <v>22</v>
      </c>
      <c r="N438" s="40" t="s">
        <v>22</v>
      </c>
      <c r="O438" s="40" t="s">
        <v>22</v>
      </c>
      <c r="P438" s="40" t="s">
        <v>22</v>
      </c>
      <c r="Q438" s="40">
        <v>19.137168353265135</v>
      </c>
      <c r="R438" s="40">
        <v>92.700019466614762</v>
      </c>
      <c r="S438" s="40">
        <v>95.092770313497127</v>
      </c>
      <c r="T438" s="40">
        <v>90.412236523036768</v>
      </c>
      <c r="U438" s="40">
        <v>97.842438638163117</v>
      </c>
    </row>
    <row r="439" spans="1:21" x14ac:dyDescent="0.35">
      <c r="A439" s="28"/>
      <c r="B439" s="29" t="s">
        <v>43</v>
      </c>
      <c r="C439" s="29"/>
      <c r="D439" s="30" t="s">
        <v>22</v>
      </c>
      <c r="E439" s="30" t="s">
        <v>22</v>
      </c>
      <c r="F439" s="30" t="s">
        <v>22</v>
      </c>
      <c r="G439" s="30" t="s">
        <v>22</v>
      </c>
      <c r="H439" s="30">
        <v>30.966666</v>
      </c>
      <c r="I439" s="30">
        <v>58.575000000000003</v>
      </c>
      <c r="J439" s="30">
        <v>53.8</v>
      </c>
      <c r="K439" s="30">
        <v>57.575000000000003</v>
      </c>
      <c r="L439" s="30">
        <v>59.7</v>
      </c>
      <c r="M439" s="30" t="s">
        <v>22</v>
      </c>
      <c r="N439" s="30" t="s">
        <v>22</v>
      </c>
      <c r="O439" s="30" t="s">
        <v>22</v>
      </c>
      <c r="P439" s="30" t="s">
        <v>22</v>
      </c>
      <c r="Q439" s="30">
        <v>6.0818085270141768</v>
      </c>
      <c r="R439" s="30">
        <v>95.774647887323937</v>
      </c>
      <c r="S439" s="30">
        <v>96.483890954144982</v>
      </c>
      <c r="T439" s="30">
        <v>97.134172818063405</v>
      </c>
      <c r="U439" s="30">
        <v>99.455611390284744</v>
      </c>
    </row>
    <row r="440" spans="1:21" x14ac:dyDescent="0.35">
      <c r="A440" s="25"/>
      <c r="B440" s="26" t="s">
        <v>44</v>
      </c>
      <c r="C440" s="26"/>
      <c r="D440" s="27" t="s">
        <v>22</v>
      </c>
      <c r="E440" s="27" t="s">
        <v>22</v>
      </c>
      <c r="F440" s="27" t="s">
        <v>22</v>
      </c>
      <c r="G440" s="27" t="s">
        <v>22</v>
      </c>
      <c r="H440" s="27">
        <v>29.3</v>
      </c>
      <c r="I440" s="27">
        <v>69.849999999999994</v>
      </c>
      <c r="J440" s="27">
        <v>76.45</v>
      </c>
      <c r="K440" s="27">
        <v>76.449999999999989</v>
      </c>
      <c r="L440" s="27">
        <v>66.599999999999994</v>
      </c>
      <c r="M440" s="27" t="s">
        <v>22</v>
      </c>
      <c r="N440" s="27" t="s">
        <v>22</v>
      </c>
      <c r="O440" s="27" t="s">
        <v>22</v>
      </c>
      <c r="P440" s="27" t="s">
        <v>22</v>
      </c>
      <c r="Q440" s="27" t="s">
        <v>20</v>
      </c>
      <c r="R440" s="27">
        <v>90.121689334287765</v>
      </c>
      <c r="S440" s="27">
        <v>94.113799869195532</v>
      </c>
      <c r="T440" s="27">
        <v>85.349901896664505</v>
      </c>
      <c r="U440" s="27">
        <v>96.396396396396426</v>
      </c>
    </row>
    <row r="441" spans="1:21" x14ac:dyDescent="0.35">
      <c r="A441" s="28"/>
      <c r="B441" s="29"/>
      <c r="C441" s="29" t="s">
        <v>67</v>
      </c>
      <c r="D441" s="30" t="s">
        <v>22</v>
      </c>
      <c r="E441" s="30" t="s">
        <v>22</v>
      </c>
      <c r="F441" s="30" t="s">
        <v>22</v>
      </c>
      <c r="G441" s="30" t="s">
        <v>22</v>
      </c>
      <c r="H441" s="30">
        <v>29.3</v>
      </c>
      <c r="I441" s="30">
        <v>69.849999999999994</v>
      </c>
      <c r="J441" s="30">
        <v>76.45</v>
      </c>
      <c r="K441" s="30">
        <v>76.449999999999989</v>
      </c>
      <c r="L441" s="30">
        <v>66.599999999999994</v>
      </c>
      <c r="M441" s="30" t="s">
        <v>22</v>
      </c>
      <c r="N441" s="30" t="s">
        <v>22</v>
      </c>
      <c r="O441" s="30" t="s">
        <v>22</v>
      </c>
      <c r="P441" s="30" t="s">
        <v>22</v>
      </c>
      <c r="Q441" s="30" t="s">
        <v>20</v>
      </c>
      <c r="R441" s="30">
        <v>90.121689334287765</v>
      </c>
      <c r="S441" s="30">
        <v>94.11379986919556</v>
      </c>
      <c r="T441" s="30">
        <v>85.349901896664505</v>
      </c>
      <c r="U441" s="30">
        <v>96.396396396396426</v>
      </c>
    </row>
    <row r="442" spans="1:21" x14ac:dyDescent="0.35">
      <c r="A442" s="25"/>
      <c r="B442" s="26"/>
      <c r="C442" s="26" t="s">
        <v>68</v>
      </c>
      <c r="D442" s="27" t="s">
        <v>112</v>
      </c>
      <c r="E442" s="27" t="s">
        <v>112</v>
      </c>
      <c r="F442" s="27" t="s">
        <v>112</v>
      </c>
      <c r="G442" s="27" t="s">
        <v>112</v>
      </c>
      <c r="H442" s="27" t="s">
        <v>112</v>
      </c>
      <c r="I442" s="27" t="s">
        <v>112</v>
      </c>
      <c r="J442" s="27" t="s">
        <v>112</v>
      </c>
      <c r="K442" s="27" t="s">
        <v>112</v>
      </c>
      <c r="L442" s="27">
        <v>0.75</v>
      </c>
      <c r="M442" s="27" t="s">
        <v>112</v>
      </c>
      <c r="N442" s="27" t="s">
        <v>112</v>
      </c>
      <c r="O442" s="27" t="s">
        <v>112</v>
      </c>
      <c r="P442" s="27" t="s">
        <v>112</v>
      </c>
      <c r="Q442" s="27" t="s">
        <v>112</v>
      </c>
      <c r="R442" s="27" t="s">
        <v>112</v>
      </c>
      <c r="S442" s="27" t="s">
        <v>112</v>
      </c>
      <c r="T442" s="27" t="s">
        <v>112</v>
      </c>
      <c r="U442" s="27">
        <v>83.333333333333343</v>
      </c>
    </row>
    <row r="443" spans="1:21" s="18" customFormat="1" x14ac:dyDescent="0.35">
      <c r="A443" s="31" t="s">
        <v>103</v>
      </c>
      <c r="B443" s="32"/>
      <c r="C443" s="32"/>
      <c r="D443" s="33">
        <v>269.50797900000003</v>
      </c>
      <c r="E443" s="33">
        <v>300.482981</v>
      </c>
      <c r="F443" s="33">
        <v>301.71635799999996</v>
      </c>
      <c r="G443" s="33">
        <v>306.37471500000004</v>
      </c>
      <c r="H443" s="33">
        <v>285.99133899999993</v>
      </c>
      <c r="I443" s="33">
        <v>280.90803599999998</v>
      </c>
      <c r="J443" s="33">
        <v>265.54969000000006</v>
      </c>
      <c r="K443" s="33">
        <v>285.71627600000011</v>
      </c>
      <c r="L443" s="33">
        <v>305.20778800000016</v>
      </c>
      <c r="M443" s="33">
        <v>91.546454732844865</v>
      </c>
      <c r="N443" s="33">
        <v>93.541071464766247</v>
      </c>
      <c r="O443" s="33">
        <v>94.051910833763955</v>
      </c>
      <c r="P443" s="33">
        <v>93.311660308090367</v>
      </c>
      <c r="Q443" s="33">
        <v>92.576812846612128</v>
      </c>
      <c r="R443" s="33">
        <v>90.857137314978758</v>
      </c>
      <c r="S443" s="33">
        <v>91.792613275891952</v>
      </c>
      <c r="T443" s="33">
        <v>92.463522564461769</v>
      </c>
      <c r="U443" s="33">
        <v>92.032928943956023</v>
      </c>
    </row>
    <row r="444" spans="1:21" x14ac:dyDescent="0.35">
      <c r="A444" s="25"/>
      <c r="B444" s="26" t="s">
        <v>42</v>
      </c>
      <c r="C444" s="26"/>
      <c r="D444" s="27">
        <v>72.616607000000002</v>
      </c>
      <c r="E444" s="27">
        <v>70.049965999999998</v>
      </c>
      <c r="F444" s="27">
        <v>67.074995999999999</v>
      </c>
      <c r="G444" s="27">
        <v>62.291665999999999</v>
      </c>
      <c r="H444" s="27">
        <v>66.291665999999992</v>
      </c>
      <c r="I444" s="27">
        <v>57.875</v>
      </c>
      <c r="J444" s="27">
        <v>65.999977999999999</v>
      </c>
      <c r="K444" s="27">
        <v>63.458296000000018</v>
      </c>
      <c r="L444" s="27">
        <v>61.333276000000005</v>
      </c>
      <c r="M444" s="27">
        <v>94.790070999516715</v>
      </c>
      <c r="N444" s="27">
        <v>94.408801473194131</v>
      </c>
      <c r="O444" s="27">
        <v>96.397073707257476</v>
      </c>
      <c r="P444" s="27">
        <v>95.812710055467136</v>
      </c>
      <c r="Q444" s="27">
        <v>96.995601226826935</v>
      </c>
      <c r="R444" s="27">
        <v>96.313894888380119</v>
      </c>
      <c r="S444" s="27">
        <v>93.901546451651825</v>
      </c>
      <c r="T444" s="27">
        <v>94.734133211298342</v>
      </c>
      <c r="U444" s="27">
        <v>94.375088219207456</v>
      </c>
    </row>
    <row r="445" spans="1:21" x14ac:dyDescent="0.35">
      <c r="A445" s="28"/>
      <c r="B445" s="29" t="s">
        <v>43</v>
      </c>
      <c r="C445" s="29"/>
      <c r="D445" s="30">
        <v>143.04144200000002</v>
      </c>
      <c r="E445" s="30">
        <v>157.12475699999999</v>
      </c>
      <c r="F445" s="30">
        <v>161.04143999999999</v>
      </c>
      <c r="G445" s="30">
        <v>166.533106</v>
      </c>
      <c r="H445" s="30">
        <v>173.34140599999995</v>
      </c>
      <c r="I445" s="30">
        <v>158.624775</v>
      </c>
      <c r="J445" s="30">
        <v>146.37477300000006</v>
      </c>
      <c r="K445" s="30">
        <v>160.54136400000007</v>
      </c>
      <c r="L445" s="30">
        <v>173.83291600000013</v>
      </c>
      <c r="M445" s="30">
        <v>90.154525519408566</v>
      </c>
      <c r="N445" s="30">
        <v>94.319954937266843</v>
      </c>
      <c r="O445" s="30">
        <v>94.325617885154273</v>
      </c>
      <c r="P445" s="30">
        <v>92.439077347509496</v>
      </c>
      <c r="Q445" s="30">
        <v>93.300462401245341</v>
      </c>
      <c r="R445" s="30">
        <v>92.020093749239351</v>
      </c>
      <c r="S445" s="30">
        <v>93.746800662467962</v>
      </c>
      <c r="T445" s="30">
        <v>95.172772210736866</v>
      </c>
      <c r="U445" s="30">
        <v>94.065422375265172</v>
      </c>
    </row>
    <row r="446" spans="1:21" x14ac:dyDescent="0.35">
      <c r="A446" s="25"/>
      <c r="B446" s="26" t="s">
        <v>44</v>
      </c>
      <c r="C446" s="26"/>
      <c r="D446" s="27">
        <v>53.849930000000001</v>
      </c>
      <c r="E446" s="27">
        <v>73.308257999999995</v>
      </c>
      <c r="F446" s="27">
        <v>73.599922000000007</v>
      </c>
      <c r="G446" s="27">
        <v>77.549943000000013</v>
      </c>
      <c r="H446" s="27">
        <v>46.358266999999998</v>
      </c>
      <c r="I446" s="27">
        <v>64.40826100000001</v>
      </c>
      <c r="J446" s="27">
        <v>53.174939000000002</v>
      </c>
      <c r="K446" s="27">
        <v>61.716616000000023</v>
      </c>
      <c r="L446" s="27">
        <v>70.041596000000041</v>
      </c>
      <c r="M446" s="27">
        <v>90.869817904461527</v>
      </c>
      <c r="N446" s="27">
        <v>91.042494374917496</v>
      </c>
      <c r="O446" s="27">
        <v>91.315767063761285</v>
      </c>
      <c r="P446" s="27">
        <v>93.176513789094557</v>
      </c>
      <c r="Q446" s="27">
        <v>83.552159818118326</v>
      </c>
      <c r="R446" s="27">
        <v>83.089755623366386</v>
      </c>
      <c r="S446" s="27">
        <v>83.795739441901375</v>
      </c>
      <c r="T446" s="27">
        <v>83.081353649736698</v>
      </c>
      <c r="U446" s="27">
        <v>84.937622874969875</v>
      </c>
    </row>
    <row r="447" spans="1:21" x14ac:dyDescent="0.35">
      <c r="A447" s="28"/>
      <c r="B447" s="29"/>
      <c r="C447" s="29" t="s">
        <v>67</v>
      </c>
      <c r="D447" s="30">
        <v>53.849930000000001</v>
      </c>
      <c r="E447" s="30">
        <v>73.308258000000009</v>
      </c>
      <c r="F447" s="30">
        <v>73.599922000000007</v>
      </c>
      <c r="G447" s="30">
        <v>77.549943000000013</v>
      </c>
      <c r="H447" s="30">
        <v>46.358266999999998</v>
      </c>
      <c r="I447" s="30">
        <v>64.40826100000001</v>
      </c>
      <c r="J447" s="30">
        <v>53.174938999999988</v>
      </c>
      <c r="K447" s="30">
        <v>61.716616000000023</v>
      </c>
      <c r="L447" s="30">
        <v>69.333265000000026</v>
      </c>
      <c r="M447" s="30">
        <v>90.869817904461527</v>
      </c>
      <c r="N447" s="30">
        <v>91.042494374917482</v>
      </c>
      <c r="O447" s="30">
        <v>91.315767063761285</v>
      </c>
      <c r="P447" s="30">
        <v>93.176513789094557</v>
      </c>
      <c r="Q447" s="30">
        <v>83.552159818118326</v>
      </c>
      <c r="R447" s="30">
        <v>83.089755623366386</v>
      </c>
      <c r="S447" s="30">
        <v>83.795739441901389</v>
      </c>
      <c r="T447" s="30">
        <v>83.081353649736698</v>
      </c>
      <c r="U447" s="30">
        <v>85.204410897770344</v>
      </c>
    </row>
    <row r="448" spans="1:21" x14ac:dyDescent="0.35">
      <c r="A448" s="25"/>
      <c r="B448" s="26"/>
      <c r="C448" s="26" t="s">
        <v>68</v>
      </c>
      <c r="D448" s="27" t="s">
        <v>112</v>
      </c>
      <c r="E448" s="27" t="s">
        <v>112</v>
      </c>
      <c r="F448" s="27" t="s">
        <v>112</v>
      </c>
      <c r="G448" s="27" t="s">
        <v>112</v>
      </c>
      <c r="H448" s="27" t="s">
        <v>112</v>
      </c>
      <c r="I448" s="27" t="s">
        <v>112</v>
      </c>
      <c r="J448" s="27" t="s">
        <v>112</v>
      </c>
      <c r="K448" s="27" t="s">
        <v>112</v>
      </c>
      <c r="L448" s="27">
        <v>0.70833099999999993</v>
      </c>
      <c r="M448" s="27" t="s">
        <v>112</v>
      </c>
      <c r="N448" s="27" t="s">
        <v>112</v>
      </c>
      <c r="O448" s="27" t="s">
        <v>112</v>
      </c>
      <c r="P448" s="27" t="s">
        <v>112</v>
      </c>
      <c r="Q448" s="27" t="s">
        <v>112</v>
      </c>
      <c r="R448" s="27" t="s">
        <v>112</v>
      </c>
      <c r="S448" s="27" t="s">
        <v>112</v>
      </c>
      <c r="T448" s="27" t="s">
        <v>112</v>
      </c>
      <c r="U448" s="27" t="s">
        <v>20</v>
      </c>
    </row>
    <row r="449" spans="1:21" s="18" customFormat="1" x14ac:dyDescent="0.35">
      <c r="A449" s="31" t="s">
        <v>104</v>
      </c>
      <c r="B449" s="32"/>
      <c r="C449" s="32"/>
      <c r="D449" s="33">
        <v>163.708155</v>
      </c>
      <c r="E449" s="33">
        <v>44.716606000000006</v>
      </c>
      <c r="F449" s="33" t="s">
        <v>22</v>
      </c>
      <c r="G449" s="33" t="s">
        <v>22</v>
      </c>
      <c r="H449" s="33" t="s">
        <v>22</v>
      </c>
      <c r="I449" s="33" t="s">
        <v>22</v>
      </c>
      <c r="J449" s="33" t="s">
        <v>22</v>
      </c>
      <c r="K449" s="33" t="s">
        <v>22</v>
      </c>
      <c r="L449" s="33" t="s">
        <v>22</v>
      </c>
      <c r="M449" s="33">
        <v>97.429477473690923</v>
      </c>
      <c r="N449" s="33">
        <v>94.987083767918335</v>
      </c>
      <c r="O449" s="33" t="s">
        <v>22</v>
      </c>
      <c r="P449" s="33" t="s">
        <v>22</v>
      </c>
      <c r="Q449" s="33" t="s">
        <v>22</v>
      </c>
      <c r="R449" s="33" t="s">
        <v>22</v>
      </c>
      <c r="S449" s="33" t="s">
        <v>22</v>
      </c>
      <c r="T449" s="33" t="s">
        <v>22</v>
      </c>
      <c r="U449" s="33" t="s">
        <v>22</v>
      </c>
    </row>
    <row r="450" spans="1:21" x14ac:dyDescent="0.35">
      <c r="A450" s="25"/>
      <c r="B450" s="26" t="s">
        <v>43</v>
      </c>
      <c r="C450" s="26"/>
      <c r="D450" s="27">
        <v>138.933167</v>
      </c>
      <c r="E450" s="27">
        <v>40.608280000000008</v>
      </c>
      <c r="F450" s="27" t="s">
        <v>22</v>
      </c>
      <c r="G450" s="27" t="s">
        <v>22</v>
      </c>
      <c r="H450" s="27" t="s">
        <v>22</v>
      </c>
      <c r="I450" s="27" t="s">
        <v>22</v>
      </c>
      <c r="J450" s="27" t="s">
        <v>22</v>
      </c>
      <c r="K450" s="27" t="s">
        <v>22</v>
      </c>
      <c r="L450" s="27" t="s">
        <v>22</v>
      </c>
      <c r="M450" s="27">
        <v>98.350645576977328</v>
      </c>
      <c r="N450" s="27">
        <v>95.505973985576318</v>
      </c>
      <c r="O450" s="27" t="s">
        <v>22</v>
      </c>
      <c r="P450" s="27" t="s">
        <v>22</v>
      </c>
      <c r="Q450" s="27" t="s">
        <v>22</v>
      </c>
      <c r="R450" s="27" t="s">
        <v>22</v>
      </c>
      <c r="S450" s="27" t="s">
        <v>22</v>
      </c>
      <c r="T450" s="27" t="s">
        <v>22</v>
      </c>
      <c r="U450" s="27" t="s">
        <v>22</v>
      </c>
    </row>
    <row r="451" spans="1:21" x14ac:dyDescent="0.35">
      <c r="A451" s="28"/>
      <c r="B451" s="29" t="s">
        <v>44</v>
      </c>
      <c r="C451" s="29"/>
      <c r="D451" s="30">
        <v>24.774988000000004</v>
      </c>
      <c r="E451" s="30">
        <v>4.1083259999999999</v>
      </c>
      <c r="F451" s="30" t="s">
        <v>22</v>
      </c>
      <c r="G451" s="30" t="s">
        <v>22</v>
      </c>
      <c r="H451" s="30" t="s">
        <v>22</v>
      </c>
      <c r="I451" s="30" t="s">
        <v>22</v>
      </c>
      <c r="J451" s="30" t="s">
        <v>22</v>
      </c>
      <c r="K451" s="30" t="s">
        <v>22</v>
      </c>
      <c r="L451" s="30" t="s">
        <v>22</v>
      </c>
      <c r="M451" s="30" t="s">
        <v>20</v>
      </c>
      <c r="N451" s="30" t="s">
        <v>20</v>
      </c>
      <c r="O451" s="30" t="s">
        <v>22</v>
      </c>
      <c r="P451" s="30" t="s">
        <v>22</v>
      </c>
      <c r="Q451" s="30" t="s">
        <v>22</v>
      </c>
      <c r="R451" s="30" t="s">
        <v>22</v>
      </c>
      <c r="S451" s="30" t="s">
        <v>22</v>
      </c>
      <c r="T451" s="30" t="s">
        <v>22</v>
      </c>
      <c r="U451" s="30" t="s">
        <v>22</v>
      </c>
    </row>
    <row r="452" spans="1:21" x14ac:dyDescent="0.35">
      <c r="A452" s="25"/>
      <c r="B452" s="26"/>
      <c r="C452" s="26" t="s">
        <v>67</v>
      </c>
      <c r="D452" s="27">
        <v>24.774988000000004</v>
      </c>
      <c r="E452" s="27">
        <v>4.1083259999999999</v>
      </c>
      <c r="F452" s="27" t="s">
        <v>22</v>
      </c>
      <c r="G452" s="27" t="s">
        <v>22</v>
      </c>
      <c r="H452" s="27" t="s">
        <v>22</v>
      </c>
      <c r="I452" s="27" t="s">
        <v>22</v>
      </c>
      <c r="J452" s="27" t="s">
        <v>22</v>
      </c>
      <c r="K452" s="27" t="s">
        <v>22</v>
      </c>
      <c r="L452" s="27" t="s">
        <v>22</v>
      </c>
      <c r="M452" s="27" t="s">
        <v>20</v>
      </c>
      <c r="N452" s="27" t="s">
        <v>20</v>
      </c>
      <c r="O452" s="27" t="s">
        <v>22</v>
      </c>
      <c r="P452" s="27" t="s">
        <v>22</v>
      </c>
      <c r="Q452" s="27" t="s">
        <v>22</v>
      </c>
      <c r="R452" s="27" t="s">
        <v>22</v>
      </c>
      <c r="S452" s="27" t="s">
        <v>22</v>
      </c>
      <c r="T452" s="27" t="s">
        <v>22</v>
      </c>
      <c r="U452" s="27" t="s">
        <v>22</v>
      </c>
    </row>
    <row r="453" spans="1:21" s="18" customFormat="1" x14ac:dyDescent="0.35">
      <c r="A453" s="31" t="s">
        <v>105</v>
      </c>
      <c r="B453" s="32"/>
      <c r="C453" s="32"/>
      <c r="D453" s="33" t="s">
        <v>22</v>
      </c>
      <c r="E453" s="33">
        <v>150.59983800000003</v>
      </c>
      <c r="F453" s="33">
        <v>317.93307700000003</v>
      </c>
      <c r="G453" s="33">
        <v>281.79979700000007</v>
      </c>
      <c r="H453" s="33">
        <v>332.08311300000008</v>
      </c>
      <c r="I453" s="33">
        <v>279.67486200000008</v>
      </c>
      <c r="J453" s="33">
        <v>292.50821500000006</v>
      </c>
      <c r="K453" s="33">
        <v>327.8832010000001</v>
      </c>
      <c r="L453" s="33">
        <v>357.06654700000001</v>
      </c>
      <c r="M453" s="33" t="s">
        <v>22</v>
      </c>
      <c r="N453" s="33">
        <v>95.254639870011005</v>
      </c>
      <c r="O453" s="33">
        <v>94.686593429695279</v>
      </c>
      <c r="P453" s="33">
        <v>92.932998102198781</v>
      </c>
      <c r="Q453" s="33">
        <v>92.524528138595826</v>
      </c>
      <c r="R453" s="33">
        <v>90.661228846985182</v>
      </c>
      <c r="S453" s="33">
        <v>91.634463439630196</v>
      </c>
      <c r="T453" s="33">
        <v>92.851661527697487</v>
      </c>
      <c r="U453" s="33">
        <v>93.472305410960274</v>
      </c>
    </row>
    <row r="454" spans="1:21" x14ac:dyDescent="0.35">
      <c r="A454" s="25"/>
      <c r="B454" s="26" t="s">
        <v>42</v>
      </c>
      <c r="C454" s="26"/>
      <c r="D454" s="27" t="s">
        <v>22</v>
      </c>
      <c r="E454" s="27">
        <v>9.7583300000000008</v>
      </c>
      <c r="F454" s="27">
        <v>26.399987999999997</v>
      </c>
      <c r="G454" s="27">
        <v>25.666637999999999</v>
      </c>
      <c r="H454" s="27">
        <v>24.391642000000001</v>
      </c>
      <c r="I454" s="27">
        <v>22.808320000000005</v>
      </c>
      <c r="J454" s="27">
        <v>22.191651</v>
      </c>
      <c r="K454" s="27">
        <v>16.408310999999998</v>
      </c>
      <c r="L454" s="27">
        <v>9.9666589999999999</v>
      </c>
      <c r="M454" s="27" t="s">
        <v>22</v>
      </c>
      <c r="N454" s="27" t="s">
        <v>20</v>
      </c>
      <c r="O454" s="27" t="s">
        <v>20</v>
      </c>
      <c r="P454" s="27" t="s">
        <v>20</v>
      </c>
      <c r="Q454" s="27" t="s">
        <v>20</v>
      </c>
      <c r="R454" s="27" t="s">
        <v>20</v>
      </c>
      <c r="S454" s="27" t="s">
        <v>20</v>
      </c>
      <c r="T454" s="27" t="s">
        <v>20</v>
      </c>
      <c r="U454" s="27" t="s">
        <v>20</v>
      </c>
    </row>
    <row r="455" spans="1:21" x14ac:dyDescent="0.35">
      <c r="A455" s="28"/>
      <c r="B455" s="29" t="s">
        <v>43</v>
      </c>
      <c r="C455" s="29"/>
      <c r="D455" s="30" t="s">
        <v>22</v>
      </c>
      <c r="E455" s="30">
        <v>108.94985300000003</v>
      </c>
      <c r="F455" s="30">
        <v>238.69143200000005</v>
      </c>
      <c r="G455" s="30">
        <v>195.12484500000005</v>
      </c>
      <c r="H455" s="30">
        <v>258.7914980000001</v>
      </c>
      <c r="I455" s="30">
        <v>191.59156300000004</v>
      </c>
      <c r="J455" s="30">
        <v>197.64157800000007</v>
      </c>
      <c r="K455" s="30">
        <v>174.01661100000001</v>
      </c>
      <c r="L455" s="30">
        <v>223.28323699999999</v>
      </c>
      <c r="M455" s="30" t="s">
        <v>22</v>
      </c>
      <c r="N455" s="30">
        <v>96.942153131560431</v>
      </c>
      <c r="O455" s="30">
        <v>95.64580153470277</v>
      </c>
      <c r="P455" s="30">
        <v>94.015022364343181</v>
      </c>
      <c r="Q455" s="30">
        <v>92.787051295773225</v>
      </c>
      <c r="R455" s="30">
        <v>92.677184676237545</v>
      </c>
      <c r="S455" s="30">
        <v>94.638487453834202</v>
      </c>
      <c r="T455" s="30">
        <v>94.58100908888521</v>
      </c>
      <c r="U455" s="30">
        <v>96.208147800083182</v>
      </c>
    </row>
    <row r="456" spans="1:21" x14ac:dyDescent="0.35">
      <c r="A456" s="25"/>
      <c r="B456" s="26" t="s">
        <v>44</v>
      </c>
      <c r="C456" s="26"/>
      <c r="D456" s="27" t="s">
        <v>22</v>
      </c>
      <c r="E456" s="27">
        <v>31.891655</v>
      </c>
      <c r="F456" s="27">
        <v>52.841657000000005</v>
      </c>
      <c r="G456" s="27">
        <v>61.008313999999984</v>
      </c>
      <c r="H456" s="27">
        <v>48.899973000000003</v>
      </c>
      <c r="I456" s="27">
        <v>65.27497900000003</v>
      </c>
      <c r="J456" s="27">
        <v>72.674986000000018</v>
      </c>
      <c r="K456" s="27">
        <v>137.45827900000009</v>
      </c>
      <c r="L456" s="27">
        <v>123.81665100000001</v>
      </c>
      <c r="M456" s="27" t="s">
        <v>22</v>
      </c>
      <c r="N456" s="27">
        <v>90.22736512075025</v>
      </c>
      <c r="O456" s="27">
        <v>92.430232962925459</v>
      </c>
      <c r="P456" s="27">
        <v>90.206284561723834</v>
      </c>
      <c r="Q456" s="27">
        <v>89.110478649466742</v>
      </c>
      <c r="R456" s="27">
        <v>83.2248448518842</v>
      </c>
      <c r="S456" s="27">
        <v>82.245171215471544</v>
      </c>
      <c r="T456" s="27">
        <v>90.869996512047109</v>
      </c>
      <c r="U456" s="27">
        <v>88.437216735776516</v>
      </c>
    </row>
    <row r="457" spans="1:21" x14ac:dyDescent="0.35">
      <c r="A457" s="28"/>
      <c r="B457" s="29"/>
      <c r="C457" s="29" t="s">
        <v>67</v>
      </c>
      <c r="D457" s="30" t="s">
        <v>22</v>
      </c>
      <c r="E457" s="30">
        <v>31.891655</v>
      </c>
      <c r="F457" s="30">
        <v>52.841657000000005</v>
      </c>
      <c r="G457" s="30">
        <v>61.008313999999984</v>
      </c>
      <c r="H457" s="30">
        <v>48.899973000000003</v>
      </c>
      <c r="I457" s="30">
        <v>65.27497900000003</v>
      </c>
      <c r="J457" s="30">
        <v>72.674986000000018</v>
      </c>
      <c r="K457" s="30">
        <v>137.45827900000009</v>
      </c>
      <c r="L457" s="30">
        <v>123.81665100000001</v>
      </c>
      <c r="M457" s="30" t="s">
        <v>22</v>
      </c>
      <c r="N457" s="30">
        <v>90.22736512075025</v>
      </c>
      <c r="O457" s="30">
        <v>92.430232962925459</v>
      </c>
      <c r="P457" s="30">
        <v>90.206284561723834</v>
      </c>
      <c r="Q457" s="30">
        <v>89.110478649466742</v>
      </c>
      <c r="R457" s="30">
        <v>83.2248448518842</v>
      </c>
      <c r="S457" s="30">
        <v>82.245171215471544</v>
      </c>
      <c r="T457" s="30">
        <v>90.869996512047109</v>
      </c>
      <c r="U457" s="30">
        <v>88.437216735776516</v>
      </c>
    </row>
    <row r="458" spans="1:21" s="18" customFormat="1" x14ac:dyDescent="0.35">
      <c r="A458" s="38" t="s">
        <v>106</v>
      </c>
      <c r="B458" s="39"/>
      <c r="C458" s="39"/>
      <c r="D458" s="40">
        <v>175.48332400000001</v>
      </c>
      <c r="E458" s="40">
        <v>172.59165400000001</v>
      </c>
      <c r="F458" s="40">
        <v>167.174981</v>
      </c>
      <c r="G458" s="40">
        <v>138.18331699999999</v>
      </c>
      <c r="H458" s="40">
        <v>165.166652</v>
      </c>
      <c r="I458" s="40">
        <v>189.99994700000002</v>
      </c>
      <c r="J458" s="40">
        <v>181.94160600000004</v>
      </c>
      <c r="K458" s="40">
        <v>203.74995200000004</v>
      </c>
      <c r="L458" s="40">
        <v>230.81656799999996</v>
      </c>
      <c r="M458" s="40">
        <v>77.856400759715498</v>
      </c>
      <c r="N458" s="40">
        <v>78.127570795827694</v>
      </c>
      <c r="O458" s="40">
        <v>80.045869223995908</v>
      </c>
      <c r="P458" s="40">
        <v>84.688226147972713</v>
      </c>
      <c r="Q458" s="40">
        <v>75.565092481895206</v>
      </c>
      <c r="R458" s="40">
        <v>82.491251080596356</v>
      </c>
      <c r="S458" s="40">
        <v>81.894407373401975</v>
      </c>
      <c r="T458" s="40">
        <v>80.543986254701039</v>
      </c>
      <c r="U458" s="40">
        <v>72.644265293438579</v>
      </c>
    </row>
    <row r="459" spans="1:21" x14ac:dyDescent="0.35">
      <c r="A459" s="28"/>
      <c r="B459" s="29" t="s">
        <v>43</v>
      </c>
      <c r="C459" s="29"/>
      <c r="D459" s="30">
        <v>114.149991</v>
      </c>
      <c r="E459" s="30">
        <v>110.266655</v>
      </c>
      <c r="F459" s="30">
        <v>107.34164799999999</v>
      </c>
      <c r="G459" s="30">
        <v>105.33331800000001</v>
      </c>
      <c r="H459" s="30">
        <v>121.999987</v>
      </c>
      <c r="I459" s="30">
        <v>152.83330500000002</v>
      </c>
      <c r="J459" s="30">
        <v>148.44162700000001</v>
      </c>
      <c r="K459" s="30">
        <v>158.29163800000003</v>
      </c>
      <c r="L459" s="30">
        <v>146.18326299999998</v>
      </c>
      <c r="M459" s="30">
        <v>85.581843511998173</v>
      </c>
      <c r="N459" s="30">
        <v>81.998194890876121</v>
      </c>
      <c r="O459" s="30">
        <v>84.620773973183262</v>
      </c>
      <c r="P459" s="30">
        <v>87.721531756694503</v>
      </c>
      <c r="Q459" s="30">
        <v>81.810118006881439</v>
      </c>
      <c r="R459" s="30">
        <v>85.109067031986243</v>
      </c>
      <c r="S459" s="30">
        <v>85.645338105105793</v>
      </c>
      <c r="T459" s="30">
        <v>84.443289838437323</v>
      </c>
      <c r="U459" s="30">
        <v>81.518680196672065</v>
      </c>
    </row>
    <row r="460" spans="1:21" x14ac:dyDescent="0.35">
      <c r="A460" s="25"/>
      <c r="B460" s="26" t="s">
        <v>44</v>
      </c>
      <c r="C460" s="26"/>
      <c r="D460" s="27">
        <v>61.333332999999996</v>
      </c>
      <c r="E460" s="27">
        <v>62.324998999999998</v>
      </c>
      <c r="F460" s="27">
        <v>59.83333300000001</v>
      </c>
      <c r="G460" s="27">
        <v>32.849998999999997</v>
      </c>
      <c r="H460" s="27">
        <v>43.166664999999995</v>
      </c>
      <c r="I460" s="27">
        <v>37.166641999999996</v>
      </c>
      <c r="J460" s="27">
        <v>33.499978999999996</v>
      </c>
      <c r="K460" s="27">
        <v>45.458314000000009</v>
      </c>
      <c r="L460" s="27">
        <v>84.633304999999993</v>
      </c>
      <c r="M460" s="27">
        <v>63.478261214550336</v>
      </c>
      <c r="N460" s="27">
        <v>71.279583975588992</v>
      </c>
      <c r="O460" s="27">
        <v>71.838440511629187</v>
      </c>
      <c r="P460" s="27">
        <v>74.961950531505352</v>
      </c>
      <c r="Q460" s="27">
        <v>57.915060151091126</v>
      </c>
      <c r="R460" s="27">
        <v>71.726505001770136</v>
      </c>
      <c r="S460" s="27">
        <v>65.273672758063526</v>
      </c>
      <c r="T460" s="27">
        <v>66.96611463964544</v>
      </c>
      <c r="U460" s="27">
        <v>57.315891578498565</v>
      </c>
    </row>
    <row r="461" spans="1:21" x14ac:dyDescent="0.35">
      <c r="A461" s="28"/>
      <c r="B461" s="29"/>
      <c r="C461" s="29" t="s">
        <v>67</v>
      </c>
      <c r="D461" s="30">
        <v>41.683332999999998</v>
      </c>
      <c r="E461" s="30">
        <v>48.624999000000003</v>
      </c>
      <c r="F461" s="30">
        <v>51.983332999999995</v>
      </c>
      <c r="G461" s="30">
        <v>27.624998999999999</v>
      </c>
      <c r="H461" s="30">
        <v>33.541664999999995</v>
      </c>
      <c r="I461" s="30">
        <v>29.166656000000003</v>
      </c>
      <c r="J461" s="30">
        <v>19.041661999999999</v>
      </c>
      <c r="K461" s="30">
        <v>18.791661000000001</v>
      </c>
      <c r="L461" s="30">
        <v>22.216660000000001</v>
      </c>
      <c r="M461" s="30">
        <v>66.773291217691252</v>
      </c>
      <c r="N461" s="30">
        <v>74.190232888210446</v>
      </c>
      <c r="O461" s="30">
        <v>76.338570544004952</v>
      </c>
      <c r="P461" s="30" t="s">
        <v>20</v>
      </c>
      <c r="Q461" s="30">
        <v>64.596276501628651</v>
      </c>
      <c r="R461" s="30" t="s">
        <v>20</v>
      </c>
      <c r="S461" s="30" t="s">
        <v>20</v>
      </c>
      <c r="T461" s="30" t="s">
        <v>20</v>
      </c>
      <c r="U461" s="30" t="s">
        <v>20</v>
      </c>
    </row>
    <row r="462" spans="1:21" x14ac:dyDescent="0.35">
      <c r="A462" s="25"/>
      <c r="B462" s="26"/>
      <c r="C462" s="26" t="s">
        <v>68</v>
      </c>
      <c r="D462" s="27">
        <v>19.649999999999999</v>
      </c>
      <c r="E462" s="27">
        <v>13.699999999999998</v>
      </c>
      <c r="F462" s="27">
        <v>7.8500000000000005</v>
      </c>
      <c r="G462" s="27">
        <v>5.2249999999999988</v>
      </c>
      <c r="H462" s="27">
        <v>9.625</v>
      </c>
      <c r="I462" s="27">
        <v>7.9999860000000007</v>
      </c>
      <c r="J462" s="27">
        <v>14.458317000000001</v>
      </c>
      <c r="K462" s="27">
        <v>26.666652999999997</v>
      </c>
      <c r="L462" s="27">
        <v>62.416645000000003</v>
      </c>
      <c r="M462" s="27" t="s">
        <v>20</v>
      </c>
      <c r="N462" s="27" t="s">
        <v>20</v>
      </c>
      <c r="O462" s="27" t="s">
        <v>20</v>
      </c>
      <c r="P462" s="27" t="s">
        <v>20</v>
      </c>
      <c r="Q462" s="27" t="s">
        <v>20</v>
      </c>
      <c r="R462" s="27" t="s">
        <v>20</v>
      </c>
      <c r="S462" s="27" t="s">
        <v>20</v>
      </c>
      <c r="T462" s="27" t="s">
        <v>20</v>
      </c>
      <c r="U462" s="27">
        <v>52.723649810335047</v>
      </c>
    </row>
    <row r="463" spans="1:21" s="18" customFormat="1" x14ac:dyDescent="0.35">
      <c r="A463" s="31" t="s">
        <v>107</v>
      </c>
      <c r="B463" s="32"/>
      <c r="C463" s="32"/>
      <c r="D463" s="33">
        <v>750.25014599999997</v>
      </c>
      <c r="E463" s="33">
        <v>719.80368799999974</v>
      </c>
      <c r="F463" s="33">
        <v>700.83211500000004</v>
      </c>
      <c r="G463" s="33">
        <v>760.4819369999999</v>
      </c>
      <c r="H463" s="33">
        <v>873.59881900000005</v>
      </c>
      <c r="I463" s="33">
        <v>871.49686399999996</v>
      </c>
      <c r="J463" s="33">
        <v>903.23152400000015</v>
      </c>
      <c r="K463" s="33">
        <v>907.0982009999999</v>
      </c>
      <c r="L463" s="33">
        <v>836.1735520000002</v>
      </c>
      <c r="M463" s="33">
        <v>84.67175959563491</v>
      </c>
      <c r="N463" s="33">
        <v>86.844280425724932</v>
      </c>
      <c r="O463" s="33">
        <v>88.608953085563158</v>
      </c>
      <c r="P463" s="33">
        <v>88.046141191544152</v>
      </c>
      <c r="Q463" s="33">
        <v>85.876947595640019</v>
      </c>
      <c r="R463" s="33">
        <v>88.191940985172621</v>
      </c>
      <c r="S463" s="33">
        <v>91.503301721472013</v>
      </c>
      <c r="T463" s="33">
        <v>92.381214337315171</v>
      </c>
      <c r="U463" s="33">
        <v>92.138966224134961</v>
      </c>
    </row>
    <row r="464" spans="1:21" x14ac:dyDescent="0.35">
      <c r="A464" s="25"/>
      <c r="B464" s="26" t="s">
        <v>42</v>
      </c>
      <c r="C464" s="26"/>
      <c r="D464" s="27">
        <v>627.36523399999999</v>
      </c>
      <c r="E464" s="27">
        <v>601.96543199999974</v>
      </c>
      <c r="F464" s="27">
        <v>614.32381000000009</v>
      </c>
      <c r="G464" s="27">
        <v>691.39029899999991</v>
      </c>
      <c r="H464" s="27">
        <v>816.00717800000007</v>
      </c>
      <c r="I464" s="27">
        <v>819.68021199999998</v>
      </c>
      <c r="J464" s="27">
        <v>863.83154000000013</v>
      </c>
      <c r="K464" s="27">
        <v>872.04821600000002</v>
      </c>
      <c r="L464" s="27">
        <v>794.36522500000012</v>
      </c>
      <c r="M464" s="27">
        <v>86.355863744638086</v>
      </c>
      <c r="N464" s="27">
        <v>89.873654625747704</v>
      </c>
      <c r="O464" s="27">
        <v>91.079816683195133</v>
      </c>
      <c r="P464" s="27">
        <v>90.438545959517427</v>
      </c>
      <c r="Q464" s="27">
        <v>87.654866191507935</v>
      </c>
      <c r="R464" s="27">
        <v>89.629263042400993</v>
      </c>
      <c r="S464" s="27">
        <v>92.701716662182747</v>
      </c>
      <c r="T464" s="27">
        <v>93.637406548617946</v>
      </c>
      <c r="U464" s="27">
        <v>93.564225026659471</v>
      </c>
    </row>
    <row r="465" spans="1:21" x14ac:dyDescent="0.35">
      <c r="A465" s="28"/>
      <c r="B465" s="29" t="s">
        <v>43</v>
      </c>
      <c r="C465" s="29"/>
      <c r="D465" s="30">
        <v>21.126622000000001</v>
      </c>
      <c r="E465" s="30">
        <v>66.821594999999988</v>
      </c>
      <c r="F465" s="30">
        <v>61.758306000000005</v>
      </c>
      <c r="G465" s="30">
        <v>53.758310999999999</v>
      </c>
      <c r="H465" s="30">
        <v>44.183307999999997</v>
      </c>
      <c r="I465" s="30">
        <v>34.966653000000001</v>
      </c>
      <c r="J465" s="30">
        <v>34.049984000000002</v>
      </c>
      <c r="K465" s="30">
        <v>30.741652999999996</v>
      </c>
      <c r="L465" s="30">
        <v>32.683326999999998</v>
      </c>
      <c r="M465" s="30" t="s">
        <v>20</v>
      </c>
      <c r="N465" s="30">
        <v>61.058105541210153</v>
      </c>
      <c r="O465" s="30">
        <v>66.711674377370372</v>
      </c>
      <c r="P465" s="30">
        <v>64.687672199746018</v>
      </c>
      <c r="Q465" s="30">
        <v>59.505880968509636</v>
      </c>
      <c r="R465" s="30">
        <v>64.394686750630655</v>
      </c>
      <c r="S465" s="30">
        <v>70.533562266784017</v>
      </c>
      <c r="T465" s="30">
        <v>65.89864680728131</v>
      </c>
      <c r="U465" s="30">
        <v>62.876095814541763</v>
      </c>
    </row>
    <row r="466" spans="1:21" x14ac:dyDescent="0.35">
      <c r="A466" s="25"/>
      <c r="B466" s="26" t="s">
        <v>44</v>
      </c>
      <c r="C466" s="26"/>
      <c r="D466" s="27">
        <v>101.75828999999999</v>
      </c>
      <c r="E466" s="27">
        <v>51.016660999999999</v>
      </c>
      <c r="F466" s="27">
        <v>24.749999000000003</v>
      </c>
      <c r="G466" s="27">
        <v>15.333327000000002</v>
      </c>
      <c r="H466" s="27">
        <v>13.408333000000002</v>
      </c>
      <c r="I466" s="27">
        <v>16.849999</v>
      </c>
      <c r="J466" s="27">
        <v>5.35</v>
      </c>
      <c r="K466" s="27">
        <v>4.3083320000000001</v>
      </c>
      <c r="L466" s="27">
        <v>9.125</v>
      </c>
      <c r="M466" s="27">
        <v>79.444796749680052</v>
      </c>
      <c r="N466" s="27">
        <v>84.874233537039984</v>
      </c>
      <c r="O466" s="27" t="s">
        <v>20</v>
      </c>
      <c r="P466" s="27" t="s">
        <v>20</v>
      </c>
      <c r="Q466" s="27" t="s">
        <v>20</v>
      </c>
      <c r="R466" s="27" t="s">
        <v>20</v>
      </c>
      <c r="S466" s="27" t="s">
        <v>20</v>
      </c>
      <c r="T466" s="27" t="s">
        <v>20</v>
      </c>
      <c r="U466" s="27" t="s">
        <v>20</v>
      </c>
    </row>
    <row r="467" spans="1:21" x14ac:dyDescent="0.35">
      <c r="A467" s="28"/>
      <c r="B467" s="29"/>
      <c r="C467" s="29" t="s">
        <v>67</v>
      </c>
      <c r="D467" s="30">
        <v>101.75828999999999</v>
      </c>
      <c r="E467" s="30">
        <v>51.016660999999999</v>
      </c>
      <c r="F467" s="30">
        <v>24.749999000000003</v>
      </c>
      <c r="G467" s="30">
        <v>15.333327000000002</v>
      </c>
      <c r="H467" s="30">
        <v>13.408333000000002</v>
      </c>
      <c r="I467" s="30">
        <v>12.099999</v>
      </c>
      <c r="J467" s="30">
        <v>5.35</v>
      </c>
      <c r="K467" s="30">
        <v>4.3083320000000001</v>
      </c>
      <c r="L467" s="30">
        <v>3.25</v>
      </c>
      <c r="M467" s="30">
        <v>79.444796749680052</v>
      </c>
      <c r="N467" s="30">
        <v>84.874233537039984</v>
      </c>
      <c r="O467" s="30" t="s">
        <v>20</v>
      </c>
      <c r="P467" s="30" t="s">
        <v>20</v>
      </c>
      <c r="Q467" s="30" t="s">
        <v>20</v>
      </c>
      <c r="R467" s="30" t="s">
        <v>20</v>
      </c>
      <c r="S467" s="30" t="s">
        <v>20</v>
      </c>
      <c r="T467" s="30" t="s">
        <v>20</v>
      </c>
      <c r="U467" s="30" t="s">
        <v>20</v>
      </c>
    </row>
    <row r="468" spans="1:21" x14ac:dyDescent="0.35">
      <c r="A468" s="25"/>
      <c r="B468" s="26"/>
      <c r="C468" s="26" t="s">
        <v>68</v>
      </c>
      <c r="D468" s="27" t="s">
        <v>112</v>
      </c>
      <c r="E468" s="27" t="s">
        <v>112</v>
      </c>
      <c r="F468" s="27" t="s">
        <v>112</v>
      </c>
      <c r="G468" s="27" t="s">
        <v>112</v>
      </c>
      <c r="H468" s="27" t="s">
        <v>112</v>
      </c>
      <c r="I468" s="27">
        <v>4.75</v>
      </c>
      <c r="J468" s="27" t="s">
        <v>112</v>
      </c>
      <c r="K468" s="27" t="s">
        <v>112</v>
      </c>
      <c r="L468" s="27">
        <v>5.875</v>
      </c>
      <c r="M468" s="27" t="s">
        <v>112</v>
      </c>
      <c r="N468" s="27" t="s">
        <v>112</v>
      </c>
      <c r="O468" s="27" t="s">
        <v>112</v>
      </c>
      <c r="P468" s="27" t="s">
        <v>112</v>
      </c>
      <c r="Q468" s="27" t="s">
        <v>112</v>
      </c>
      <c r="R468" s="27" t="s">
        <v>20</v>
      </c>
      <c r="S468" s="27" t="s">
        <v>112</v>
      </c>
      <c r="T468" s="27" t="s">
        <v>112</v>
      </c>
      <c r="U468" s="27" t="s">
        <v>20</v>
      </c>
    </row>
    <row r="469" spans="1:21" s="18" customFormat="1" x14ac:dyDescent="0.35">
      <c r="A469" s="31" t="s">
        <v>108</v>
      </c>
      <c r="B469" s="32"/>
      <c r="C469" s="32"/>
      <c r="D469" s="33">
        <v>346.46641899999997</v>
      </c>
      <c r="E469" s="33">
        <v>370.35833000000002</v>
      </c>
      <c r="F469" s="33">
        <v>414.54999999999995</v>
      </c>
      <c r="G469" s="33">
        <v>490.55</v>
      </c>
      <c r="H469" s="33">
        <v>567.94165600000008</v>
      </c>
      <c r="I469" s="33">
        <v>647.02832599999999</v>
      </c>
      <c r="J469" s="33">
        <v>642.47498299999995</v>
      </c>
      <c r="K469" s="33">
        <v>506.30832099999998</v>
      </c>
      <c r="L469" s="33">
        <v>507.1</v>
      </c>
      <c r="M469" s="33">
        <v>94.025466480848181</v>
      </c>
      <c r="N469" s="33">
        <v>95.216345388121809</v>
      </c>
      <c r="O469" s="33">
        <v>96.811803964129766</v>
      </c>
      <c r="P469" s="33">
        <v>95.741174871709305</v>
      </c>
      <c r="Q469" s="33">
        <v>93.684799200502724</v>
      </c>
      <c r="R469" s="33">
        <v>92.131463602408019</v>
      </c>
      <c r="S469" s="33">
        <v>91.732495260841958</v>
      </c>
      <c r="T469" s="33">
        <v>93.786726447991782</v>
      </c>
      <c r="U469" s="33">
        <v>92.141589430023657</v>
      </c>
    </row>
    <row r="470" spans="1:21" x14ac:dyDescent="0.35">
      <c r="A470" s="25"/>
      <c r="B470" s="26" t="s">
        <v>42</v>
      </c>
      <c r="C470" s="26"/>
      <c r="D470" s="27">
        <v>335.88308599999999</v>
      </c>
      <c r="E470" s="27">
        <v>363.48333000000002</v>
      </c>
      <c r="F470" s="27">
        <v>409.84999999999997</v>
      </c>
      <c r="G470" s="27">
        <v>484.75</v>
      </c>
      <c r="H470" s="27">
        <v>556.9166560000001</v>
      </c>
      <c r="I470" s="27">
        <v>639.53666599999997</v>
      </c>
      <c r="J470" s="27">
        <v>638.02499999999998</v>
      </c>
      <c r="K470" s="27">
        <v>503.15</v>
      </c>
      <c r="L470" s="27">
        <v>502.22500000000002</v>
      </c>
      <c r="M470" s="27">
        <v>95.693019405043785</v>
      </c>
      <c r="N470" s="27">
        <v>95.744876846616307</v>
      </c>
      <c r="O470" s="27">
        <v>96.836240901134559</v>
      </c>
      <c r="P470" s="27">
        <v>95.856970947191343</v>
      </c>
      <c r="Q470" s="27">
        <v>93.915907828935502</v>
      </c>
      <c r="R470" s="27">
        <v>92.193046103269069</v>
      </c>
      <c r="S470" s="27">
        <v>91.887726447400979</v>
      </c>
      <c r="T470" s="27">
        <v>94.163437013433395</v>
      </c>
      <c r="U470" s="27">
        <v>92.370617419083075</v>
      </c>
    </row>
    <row r="471" spans="1:21" x14ac:dyDescent="0.35">
      <c r="A471" s="28"/>
      <c r="B471" s="29" t="s">
        <v>44</v>
      </c>
      <c r="C471" s="29"/>
      <c r="D471" s="30">
        <v>10.583333</v>
      </c>
      <c r="E471" s="30">
        <v>6.875</v>
      </c>
      <c r="F471" s="30">
        <v>4.6999999999999993</v>
      </c>
      <c r="G471" s="30">
        <v>5.799999999999998</v>
      </c>
      <c r="H471" s="30">
        <v>11.025</v>
      </c>
      <c r="I471" s="30">
        <v>7.4916599999999995</v>
      </c>
      <c r="J471" s="30">
        <v>4.4499829999999996</v>
      </c>
      <c r="K471" s="30">
        <v>3.1583209999999999</v>
      </c>
      <c r="L471" s="30">
        <v>4.875</v>
      </c>
      <c r="M471" s="30" t="s">
        <v>20</v>
      </c>
      <c r="N471" s="30" t="s">
        <v>20</v>
      </c>
      <c r="O471" s="30" t="s">
        <v>20</v>
      </c>
      <c r="P471" s="30" t="s">
        <v>20</v>
      </c>
      <c r="Q471" s="30" t="s">
        <v>20</v>
      </c>
      <c r="R471" s="30" t="s">
        <v>20</v>
      </c>
      <c r="S471" s="30" t="s">
        <v>20</v>
      </c>
      <c r="T471" s="30" t="s">
        <v>20</v>
      </c>
      <c r="U471" s="30" t="s">
        <v>20</v>
      </c>
    </row>
    <row r="472" spans="1:21" x14ac:dyDescent="0.35">
      <c r="A472" s="25"/>
      <c r="B472" s="26"/>
      <c r="C472" s="26" t="s">
        <v>67</v>
      </c>
      <c r="D472" s="27">
        <v>10.583333</v>
      </c>
      <c r="E472" s="27">
        <v>6.875</v>
      </c>
      <c r="F472" s="27">
        <v>4.6999999999999993</v>
      </c>
      <c r="G472" s="27">
        <v>5.799999999999998</v>
      </c>
      <c r="H472" s="27">
        <v>11.025</v>
      </c>
      <c r="I472" s="27">
        <v>7.4916599999999995</v>
      </c>
      <c r="J472" s="27">
        <v>4.4499829999999996</v>
      </c>
      <c r="K472" s="27">
        <v>3.1583209999999999</v>
      </c>
      <c r="L472" s="27">
        <v>4</v>
      </c>
      <c r="M472" s="27" t="s">
        <v>20</v>
      </c>
      <c r="N472" s="27" t="s">
        <v>20</v>
      </c>
      <c r="O472" s="27" t="s">
        <v>20</v>
      </c>
      <c r="P472" s="27" t="s">
        <v>20</v>
      </c>
      <c r="Q472" s="27" t="s">
        <v>20</v>
      </c>
      <c r="R472" s="27" t="s">
        <v>20</v>
      </c>
      <c r="S472" s="27" t="s">
        <v>20</v>
      </c>
      <c r="T472" s="27" t="s">
        <v>20</v>
      </c>
      <c r="U472" s="27" t="s">
        <v>20</v>
      </c>
    </row>
    <row r="473" spans="1:21" x14ac:dyDescent="0.35">
      <c r="A473" s="28"/>
      <c r="B473" s="29"/>
      <c r="C473" s="29" t="s">
        <v>68</v>
      </c>
      <c r="D473" s="30" t="s">
        <v>112</v>
      </c>
      <c r="E473" s="30" t="s">
        <v>112</v>
      </c>
      <c r="F473" s="30" t="s">
        <v>112</v>
      </c>
      <c r="G473" s="30" t="s">
        <v>112</v>
      </c>
      <c r="H473" s="30" t="s">
        <v>112</v>
      </c>
      <c r="I473" s="30" t="s">
        <v>112</v>
      </c>
      <c r="J473" s="30" t="s">
        <v>112</v>
      </c>
      <c r="K473" s="30" t="s">
        <v>112</v>
      </c>
      <c r="L473" s="30">
        <v>0.875</v>
      </c>
      <c r="M473" s="30" t="s">
        <v>112</v>
      </c>
      <c r="N473" s="30" t="s">
        <v>112</v>
      </c>
      <c r="O473" s="30" t="s">
        <v>112</v>
      </c>
      <c r="P473" s="30" t="s">
        <v>112</v>
      </c>
      <c r="Q473" s="30" t="s">
        <v>112</v>
      </c>
      <c r="R473" s="30" t="s">
        <v>112</v>
      </c>
      <c r="S473" s="30" t="s">
        <v>112</v>
      </c>
      <c r="T473" s="30" t="s">
        <v>112</v>
      </c>
      <c r="U473" s="30" t="s">
        <v>112</v>
      </c>
    </row>
    <row r="474" spans="1:21" s="18" customFormat="1" x14ac:dyDescent="0.35">
      <c r="A474" s="38" t="s">
        <v>109</v>
      </c>
      <c r="B474" s="39"/>
      <c r="C474" s="39"/>
      <c r="D474" s="40">
        <v>394.88310100000001</v>
      </c>
      <c r="E474" s="40">
        <v>415.44956599999995</v>
      </c>
      <c r="F474" s="40">
        <v>444.60791200000006</v>
      </c>
      <c r="G474" s="40">
        <v>493.34950899999995</v>
      </c>
      <c r="H474" s="40">
        <v>586.71610699999985</v>
      </c>
      <c r="I474" s="40">
        <v>589.71600100000001</v>
      </c>
      <c r="J474" s="40">
        <v>628.21583999999996</v>
      </c>
      <c r="K474" s="40">
        <v>665.98245100000008</v>
      </c>
      <c r="L474" s="40">
        <v>699.57411999999977</v>
      </c>
      <c r="M474" s="40">
        <v>90.303096223016126</v>
      </c>
      <c r="N474" s="40">
        <v>90.955685339623159</v>
      </c>
      <c r="O474" s="40">
        <v>91.357648473253008</v>
      </c>
      <c r="P474" s="40">
        <v>90.093329756454651</v>
      </c>
      <c r="Q474" s="40">
        <v>89.081981403345068</v>
      </c>
      <c r="R474" s="40">
        <v>91.094696274605568</v>
      </c>
      <c r="S474" s="40">
        <v>92.102102995702893</v>
      </c>
      <c r="T474" s="40">
        <v>92.990438270785617</v>
      </c>
      <c r="U474" s="40">
        <v>92.146538143071979</v>
      </c>
    </row>
    <row r="475" spans="1:21" x14ac:dyDescent="0.35">
      <c r="A475" s="28"/>
      <c r="B475" s="29" t="s">
        <v>42</v>
      </c>
      <c r="C475" s="29"/>
      <c r="D475" s="30">
        <v>350.18310100000002</v>
      </c>
      <c r="E475" s="30">
        <v>391.03289999999993</v>
      </c>
      <c r="F475" s="30">
        <v>427.38291400000003</v>
      </c>
      <c r="G475" s="30">
        <v>483.06617699999998</v>
      </c>
      <c r="H475" s="30">
        <v>570.1494469999999</v>
      </c>
      <c r="I475" s="30">
        <v>586.457673</v>
      </c>
      <c r="J475" s="30">
        <v>618.79084</v>
      </c>
      <c r="K475" s="30">
        <v>657.48245100000008</v>
      </c>
      <c r="L475" s="30">
        <v>687.82411999999977</v>
      </c>
      <c r="M475" s="30">
        <v>92.768135413573248</v>
      </c>
      <c r="N475" s="30">
        <v>91.264699209654751</v>
      </c>
      <c r="O475" s="30">
        <v>91.93941087902968</v>
      </c>
      <c r="P475" s="30">
        <v>90.581102030229673</v>
      </c>
      <c r="Q475" s="30">
        <v>89.375689597904667</v>
      </c>
      <c r="R475" s="30">
        <v>91.451612739611974</v>
      </c>
      <c r="S475" s="30">
        <v>92.284817918784981</v>
      </c>
      <c r="T475" s="30">
        <v>93.569037326506532</v>
      </c>
      <c r="U475" s="30">
        <v>92.368574298450042</v>
      </c>
    </row>
    <row r="476" spans="1:21" x14ac:dyDescent="0.35">
      <c r="A476" s="25"/>
      <c r="B476" s="26" t="s">
        <v>43</v>
      </c>
      <c r="C476" s="26"/>
      <c r="D476" s="27">
        <v>40.25</v>
      </c>
      <c r="E476" s="27">
        <v>20.25</v>
      </c>
      <c r="F476" s="27">
        <v>13.75</v>
      </c>
      <c r="G476" s="27">
        <v>6.125</v>
      </c>
      <c r="H476" s="27">
        <v>11.5</v>
      </c>
      <c r="I476" s="27">
        <v>0.125</v>
      </c>
      <c r="J476" s="27" t="s">
        <v>112</v>
      </c>
      <c r="K476" s="27" t="s">
        <v>112</v>
      </c>
      <c r="L476" s="27" t="s">
        <v>112</v>
      </c>
      <c r="M476" s="27">
        <v>70.455486542434784</v>
      </c>
      <c r="N476" s="27" t="s">
        <v>20</v>
      </c>
      <c r="O476" s="27" t="s">
        <v>20</v>
      </c>
      <c r="P476" s="27" t="s">
        <v>20</v>
      </c>
      <c r="Q476" s="27" t="s">
        <v>20</v>
      </c>
      <c r="R476" s="27" t="s">
        <v>20</v>
      </c>
      <c r="S476" s="27" t="s">
        <v>112</v>
      </c>
      <c r="T476" s="27" t="s">
        <v>112</v>
      </c>
      <c r="U476" s="27" t="s">
        <v>112</v>
      </c>
    </row>
    <row r="477" spans="1:21" x14ac:dyDescent="0.35">
      <c r="A477" s="28"/>
      <c r="B477" s="29" t="s">
        <v>44</v>
      </c>
      <c r="C477" s="29"/>
      <c r="D477" s="30">
        <v>4.45</v>
      </c>
      <c r="E477" s="30">
        <v>4.1666660000000002</v>
      </c>
      <c r="F477" s="30">
        <v>3.4749980000000003</v>
      </c>
      <c r="G477" s="30">
        <v>4.1583319999999997</v>
      </c>
      <c r="H477" s="30">
        <v>5.0666599999999997</v>
      </c>
      <c r="I477" s="30">
        <v>3.1333280000000001</v>
      </c>
      <c r="J477" s="30">
        <v>9.4250000000000007</v>
      </c>
      <c r="K477" s="30">
        <v>8.5</v>
      </c>
      <c r="L477" s="30">
        <v>11.75</v>
      </c>
      <c r="M477" s="30" t="s">
        <v>20</v>
      </c>
      <c r="N477" s="30" t="s">
        <v>20</v>
      </c>
      <c r="O477" s="30" t="s">
        <v>20</v>
      </c>
      <c r="P477" s="30" t="s">
        <v>20</v>
      </c>
      <c r="Q477" s="30" t="s">
        <v>20</v>
      </c>
      <c r="R477" s="30" t="s">
        <v>20</v>
      </c>
      <c r="S477" s="30" t="s">
        <v>20</v>
      </c>
      <c r="T477" s="30" t="s">
        <v>20</v>
      </c>
      <c r="U477" s="30" t="s">
        <v>20</v>
      </c>
    </row>
    <row r="478" spans="1:21" x14ac:dyDescent="0.35">
      <c r="A478" s="25"/>
      <c r="B478" s="26"/>
      <c r="C478" s="26" t="s">
        <v>67</v>
      </c>
      <c r="D478" s="27">
        <v>3.4000000000000004</v>
      </c>
      <c r="E478" s="27">
        <v>1.9666659999999998</v>
      </c>
      <c r="F478" s="27">
        <v>1.474998</v>
      </c>
      <c r="G478" s="27">
        <v>1.2083320000000002</v>
      </c>
      <c r="H478" s="27">
        <v>4.6916599999999997</v>
      </c>
      <c r="I478" s="27">
        <v>2.5083280000000001</v>
      </c>
      <c r="J478" s="27">
        <v>8.9250000000000007</v>
      </c>
      <c r="K478" s="27">
        <v>0.15</v>
      </c>
      <c r="L478" s="27">
        <v>8.5</v>
      </c>
      <c r="M478" s="27" t="s">
        <v>20</v>
      </c>
      <c r="N478" s="27" t="s">
        <v>20</v>
      </c>
      <c r="O478" s="27" t="s">
        <v>20</v>
      </c>
      <c r="P478" s="27" t="s">
        <v>20</v>
      </c>
      <c r="Q478" s="27" t="s">
        <v>20</v>
      </c>
      <c r="R478" s="27" t="s">
        <v>20</v>
      </c>
      <c r="S478" s="27" t="s">
        <v>20</v>
      </c>
      <c r="T478" s="27" t="s">
        <v>20</v>
      </c>
      <c r="U478" s="27" t="s">
        <v>20</v>
      </c>
    </row>
    <row r="479" spans="1:21" x14ac:dyDescent="0.35">
      <c r="A479" s="28"/>
      <c r="B479" s="29"/>
      <c r="C479" s="29" t="s">
        <v>68</v>
      </c>
      <c r="D479" s="30">
        <v>1.05</v>
      </c>
      <c r="E479" s="30">
        <v>2.2000000000000002</v>
      </c>
      <c r="F479" s="30">
        <v>2</v>
      </c>
      <c r="G479" s="30">
        <v>2.95</v>
      </c>
      <c r="H479" s="30">
        <v>0.375</v>
      </c>
      <c r="I479" s="30">
        <v>0.625</v>
      </c>
      <c r="J479" s="30">
        <v>0.5</v>
      </c>
      <c r="K479" s="30">
        <v>8.35</v>
      </c>
      <c r="L479" s="30">
        <v>3.25</v>
      </c>
      <c r="M479" s="30" t="s">
        <v>20</v>
      </c>
      <c r="N479" s="30" t="s">
        <v>20</v>
      </c>
      <c r="O479" s="30" t="s">
        <v>20</v>
      </c>
      <c r="P479" s="30" t="s">
        <v>20</v>
      </c>
      <c r="Q479" s="30" t="s">
        <v>20</v>
      </c>
      <c r="R479" s="30" t="s">
        <v>20</v>
      </c>
      <c r="S479" s="30" t="s">
        <v>20</v>
      </c>
      <c r="T479" s="30" t="s">
        <v>20</v>
      </c>
      <c r="U479" s="30" t="s">
        <v>20</v>
      </c>
    </row>
    <row r="480" spans="1:21" s="18" customFormat="1" x14ac:dyDescent="0.35">
      <c r="A480" s="38" t="s">
        <v>110</v>
      </c>
      <c r="B480" s="39"/>
      <c r="C480" s="39"/>
      <c r="D480" s="40">
        <v>0.75</v>
      </c>
      <c r="E480" s="40" t="s">
        <v>22</v>
      </c>
      <c r="F480" s="40" t="s">
        <v>22</v>
      </c>
      <c r="G480" s="40" t="s">
        <v>22</v>
      </c>
      <c r="H480" s="40" t="s">
        <v>22</v>
      </c>
      <c r="I480" s="40" t="s">
        <v>22</v>
      </c>
      <c r="J480" s="40" t="s">
        <v>22</v>
      </c>
      <c r="K480" s="40" t="s">
        <v>22</v>
      </c>
      <c r="L480" s="40" t="s">
        <v>22</v>
      </c>
      <c r="M480" s="40" t="s">
        <v>20</v>
      </c>
      <c r="N480" s="40" t="s">
        <v>22</v>
      </c>
      <c r="O480" s="40" t="s">
        <v>22</v>
      </c>
      <c r="P480" s="40" t="s">
        <v>22</v>
      </c>
      <c r="Q480" s="40" t="s">
        <v>22</v>
      </c>
      <c r="R480" s="40" t="s">
        <v>22</v>
      </c>
      <c r="S480" s="40" t="s">
        <v>22</v>
      </c>
      <c r="T480" s="40" t="s">
        <v>22</v>
      </c>
      <c r="U480" s="40" t="s">
        <v>22</v>
      </c>
    </row>
    <row r="481" spans="1:21" x14ac:dyDescent="0.35">
      <c r="A481" s="28"/>
      <c r="B481" s="29" t="s">
        <v>42</v>
      </c>
      <c r="C481" s="29"/>
      <c r="D481" s="30">
        <v>0.375</v>
      </c>
      <c r="E481" s="30" t="s">
        <v>22</v>
      </c>
      <c r="F481" s="30" t="s">
        <v>22</v>
      </c>
      <c r="G481" s="30" t="s">
        <v>22</v>
      </c>
      <c r="H481" s="30" t="s">
        <v>22</v>
      </c>
      <c r="I481" s="30" t="s">
        <v>22</v>
      </c>
      <c r="J481" s="30" t="s">
        <v>22</v>
      </c>
      <c r="K481" s="30" t="s">
        <v>22</v>
      </c>
      <c r="L481" s="30" t="s">
        <v>22</v>
      </c>
      <c r="M481" s="30" t="s">
        <v>20</v>
      </c>
      <c r="N481" s="30" t="s">
        <v>22</v>
      </c>
      <c r="O481" s="30" t="s">
        <v>22</v>
      </c>
      <c r="P481" s="30" t="s">
        <v>22</v>
      </c>
      <c r="Q481" s="30" t="s">
        <v>22</v>
      </c>
      <c r="R481" s="30" t="s">
        <v>22</v>
      </c>
      <c r="S481" s="30" t="s">
        <v>22</v>
      </c>
      <c r="T481" s="30" t="s">
        <v>22</v>
      </c>
      <c r="U481" s="30" t="s">
        <v>22</v>
      </c>
    </row>
    <row r="482" spans="1:21" x14ac:dyDescent="0.35">
      <c r="A482" s="25"/>
      <c r="B482" s="26" t="s">
        <v>44</v>
      </c>
      <c r="C482" s="26"/>
      <c r="D482" s="27" t="s">
        <v>112</v>
      </c>
      <c r="E482" s="27" t="s">
        <v>22</v>
      </c>
      <c r="F482" s="27" t="s">
        <v>22</v>
      </c>
      <c r="G482" s="27" t="s">
        <v>22</v>
      </c>
      <c r="H482" s="27" t="s">
        <v>22</v>
      </c>
      <c r="I482" s="27" t="s">
        <v>22</v>
      </c>
      <c r="J482" s="27" t="s">
        <v>22</v>
      </c>
      <c r="K482" s="27" t="s">
        <v>22</v>
      </c>
      <c r="L482" s="27" t="s">
        <v>22</v>
      </c>
      <c r="M482" s="27" t="s">
        <v>112</v>
      </c>
      <c r="N482" s="27" t="s">
        <v>22</v>
      </c>
      <c r="O482" s="27" t="s">
        <v>22</v>
      </c>
      <c r="P482" s="27" t="s">
        <v>22</v>
      </c>
      <c r="Q482" s="27" t="s">
        <v>22</v>
      </c>
      <c r="R482" s="27" t="s">
        <v>22</v>
      </c>
      <c r="S482" s="27" t="s">
        <v>22</v>
      </c>
      <c r="T482" s="27" t="s">
        <v>22</v>
      </c>
      <c r="U482" s="27" t="s">
        <v>22</v>
      </c>
    </row>
    <row r="483" spans="1:21" x14ac:dyDescent="0.35">
      <c r="A483" s="28"/>
      <c r="B483" s="29"/>
      <c r="C483" s="29" t="s">
        <v>67</v>
      </c>
      <c r="D483" s="30" t="s">
        <v>112</v>
      </c>
      <c r="E483" s="30" t="s">
        <v>22</v>
      </c>
      <c r="F483" s="30" t="s">
        <v>22</v>
      </c>
      <c r="G483" s="30" t="s">
        <v>22</v>
      </c>
      <c r="H483" s="30" t="s">
        <v>22</v>
      </c>
      <c r="I483" s="30" t="s">
        <v>22</v>
      </c>
      <c r="J483" s="30" t="s">
        <v>22</v>
      </c>
      <c r="K483" s="30" t="s">
        <v>22</v>
      </c>
      <c r="L483" s="30" t="s">
        <v>22</v>
      </c>
      <c r="M483" s="30" t="s">
        <v>112</v>
      </c>
      <c r="N483" s="30" t="s">
        <v>22</v>
      </c>
      <c r="O483" s="30" t="s">
        <v>22</v>
      </c>
      <c r="P483" s="30" t="s">
        <v>22</v>
      </c>
      <c r="Q483" s="30" t="s">
        <v>22</v>
      </c>
      <c r="R483" s="30" t="s">
        <v>22</v>
      </c>
      <c r="S483" s="30" t="s">
        <v>22</v>
      </c>
      <c r="T483" s="30" t="s">
        <v>22</v>
      </c>
      <c r="U483" s="30" t="s">
        <v>22</v>
      </c>
    </row>
    <row r="484" spans="1:21" s="18" customFormat="1" x14ac:dyDescent="0.35">
      <c r="A484" s="38" t="s">
        <v>46</v>
      </c>
      <c r="B484" s="39"/>
      <c r="C484" s="39"/>
      <c r="D484" s="40"/>
      <c r="E484" s="40"/>
      <c r="F484" s="40"/>
      <c r="G484" s="40"/>
      <c r="H484" s="40"/>
      <c r="I484" s="40"/>
      <c r="J484" s="40"/>
      <c r="K484" s="40"/>
      <c r="L484" s="40"/>
      <c r="M484" s="40"/>
      <c r="N484" s="40"/>
      <c r="O484" s="40"/>
      <c r="P484" s="40"/>
      <c r="Q484" s="40"/>
      <c r="R484" s="40"/>
      <c r="S484" s="40"/>
      <c r="T484" s="40"/>
      <c r="U484" s="40"/>
    </row>
    <row r="485" spans="1:21" s="18" customFormat="1" x14ac:dyDescent="0.35">
      <c r="A485" s="31" t="s">
        <v>70</v>
      </c>
      <c r="B485" s="32"/>
      <c r="C485" s="32"/>
      <c r="D485" s="33">
        <v>9703.7818810000608</v>
      </c>
      <c r="E485" s="33">
        <v>10397.159994000014</v>
      </c>
      <c r="F485" s="33">
        <v>10270.274485000016</v>
      </c>
      <c r="G485" s="33">
        <v>10134.202339000014</v>
      </c>
      <c r="H485" s="33">
        <v>9776.8346940000938</v>
      </c>
      <c r="I485" s="33">
        <v>10136.087544000096</v>
      </c>
      <c r="J485" s="33">
        <v>10256.504032000015</v>
      </c>
      <c r="K485" s="33">
        <v>10874.956535000023</v>
      </c>
      <c r="L485" s="33">
        <v>11547.717526000015</v>
      </c>
      <c r="M485" s="33">
        <v>77.299501286256003</v>
      </c>
      <c r="N485" s="33">
        <v>76.861245486198314</v>
      </c>
      <c r="O485" s="33">
        <v>76.908979840601845</v>
      </c>
      <c r="P485" s="33">
        <v>77.052783620245947</v>
      </c>
      <c r="Q485" s="33">
        <v>77.753982461285716</v>
      </c>
      <c r="R485" s="33">
        <v>77.28188974199476</v>
      </c>
      <c r="S485" s="33">
        <v>77.922295046173573</v>
      </c>
      <c r="T485" s="33">
        <v>78.037491974497982</v>
      </c>
      <c r="U485" s="33">
        <v>78.401828293558012</v>
      </c>
    </row>
    <row r="486" spans="1:21" x14ac:dyDescent="0.35">
      <c r="A486" s="25"/>
      <c r="B486" s="26" t="s">
        <v>42</v>
      </c>
      <c r="C486" s="26"/>
      <c r="D486" s="27">
        <v>4044.7768870000255</v>
      </c>
      <c r="E486" s="27">
        <v>4055.4115510000088</v>
      </c>
      <c r="F486" s="27">
        <v>4061.2097190000122</v>
      </c>
      <c r="G486" s="27">
        <v>4113.6879080000108</v>
      </c>
      <c r="H486" s="27">
        <v>3959.8848410000369</v>
      </c>
      <c r="I486" s="27">
        <v>4063.1180090000421</v>
      </c>
      <c r="J486" s="27">
        <v>3973.2633930000093</v>
      </c>
      <c r="K486" s="27">
        <v>4113.443220000011</v>
      </c>
      <c r="L486" s="27">
        <v>4350.3876730000011</v>
      </c>
      <c r="M486" s="27">
        <v>86.770958316394484</v>
      </c>
      <c r="N486" s="27">
        <v>87.330717373584164</v>
      </c>
      <c r="O486" s="27">
        <v>86.444645221024757</v>
      </c>
      <c r="P486" s="27">
        <v>86.545254434082011</v>
      </c>
      <c r="Q486" s="27">
        <v>87.22118121997498</v>
      </c>
      <c r="R486" s="27">
        <v>86.72420192567499</v>
      </c>
      <c r="S486" s="27">
        <v>87.933888452866412</v>
      </c>
      <c r="T486" s="27">
        <v>88.751559330808277</v>
      </c>
      <c r="U486" s="27">
        <v>87.952966207609265</v>
      </c>
    </row>
    <row r="487" spans="1:21" x14ac:dyDescent="0.35">
      <c r="A487" s="28"/>
      <c r="B487" s="29" t="s">
        <v>43</v>
      </c>
      <c r="C487" s="29"/>
      <c r="D487" s="30">
        <v>2458.4699260000193</v>
      </c>
      <c r="E487" s="30">
        <v>2999.1680440000041</v>
      </c>
      <c r="F487" s="30">
        <v>3082.6477290000043</v>
      </c>
      <c r="G487" s="30">
        <v>3101.5927080000029</v>
      </c>
      <c r="H487" s="30">
        <v>3076.5642140000346</v>
      </c>
      <c r="I487" s="30">
        <v>3159.9291240000389</v>
      </c>
      <c r="J487" s="30">
        <v>3347.4987770000062</v>
      </c>
      <c r="K487" s="30">
        <v>3637.4401400000097</v>
      </c>
      <c r="L487" s="30">
        <v>4016.589949000012</v>
      </c>
      <c r="M487" s="30">
        <v>83.229816169220555</v>
      </c>
      <c r="N487" s="30">
        <v>82.295822167138482</v>
      </c>
      <c r="O487" s="30">
        <v>82.571874043046307</v>
      </c>
      <c r="P487" s="30">
        <v>82.121839963454576</v>
      </c>
      <c r="Q487" s="30">
        <v>83.383275028214683</v>
      </c>
      <c r="R487" s="30">
        <v>83.777881172660045</v>
      </c>
      <c r="S487" s="30">
        <v>84.584347556130055</v>
      </c>
      <c r="T487" s="30">
        <v>85.078009466267616</v>
      </c>
      <c r="U487" s="30">
        <v>84.999507293176435</v>
      </c>
    </row>
    <row r="488" spans="1:21" x14ac:dyDescent="0.35">
      <c r="A488" s="25"/>
      <c r="B488" s="26" t="s">
        <v>44</v>
      </c>
      <c r="C488" s="26"/>
      <c r="D488" s="27">
        <v>3200.535068000017</v>
      </c>
      <c r="E488" s="27">
        <v>3342.5803990000018</v>
      </c>
      <c r="F488" s="27">
        <v>3126.4170370000006</v>
      </c>
      <c r="G488" s="27">
        <v>2918.9217230000013</v>
      </c>
      <c r="H488" s="27">
        <v>2740.3856390000215</v>
      </c>
      <c r="I488" s="27">
        <v>2913.0404110000163</v>
      </c>
      <c r="J488" s="27">
        <v>2935.7418620000008</v>
      </c>
      <c r="K488" s="27">
        <v>3124.0731750000027</v>
      </c>
      <c r="L488" s="27">
        <v>3180.7399040000009</v>
      </c>
      <c r="M488" s="27">
        <v>60.774317168761918</v>
      </c>
      <c r="N488" s="27">
        <v>59.282842299039018</v>
      </c>
      <c r="O488" s="27">
        <v>58.938554203864157</v>
      </c>
      <c r="P488" s="27">
        <v>58.288590609216875</v>
      </c>
      <c r="Q488" s="27">
        <v>57.7539152689844</v>
      </c>
      <c r="R488" s="27">
        <v>57.065177001333325</v>
      </c>
      <c r="S488" s="27">
        <v>56.776052244189046</v>
      </c>
      <c r="T488" s="27">
        <v>55.732902820188855</v>
      </c>
      <c r="U488" s="27">
        <v>57.007018955193679</v>
      </c>
    </row>
    <row r="489" spans="1:21" x14ac:dyDescent="0.35">
      <c r="A489" s="28"/>
      <c r="B489" s="29"/>
      <c r="C489" s="29" t="s">
        <v>67</v>
      </c>
      <c r="D489" s="30">
        <v>2412.7523110000106</v>
      </c>
      <c r="E489" s="30">
        <v>2261.2140290000002</v>
      </c>
      <c r="F489" s="30">
        <v>2069.4007190000011</v>
      </c>
      <c r="G489" s="30">
        <v>1938.4222500000003</v>
      </c>
      <c r="H489" s="30">
        <v>1856.1608200000053</v>
      </c>
      <c r="I489" s="30">
        <v>1913.2741610000016</v>
      </c>
      <c r="J489" s="30">
        <v>1841.6175650000002</v>
      </c>
      <c r="K489" s="30">
        <v>1787.7326210000003</v>
      </c>
      <c r="L489" s="30">
        <v>1794.5576520000002</v>
      </c>
      <c r="M489" s="30">
        <v>67.531244679798903</v>
      </c>
      <c r="N489" s="30">
        <v>66.327275853778545</v>
      </c>
      <c r="O489" s="30">
        <v>66.579178568108361</v>
      </c>
      <c r="P489" s="30">
        <v>65.375246973413041</v>
      </c>
      <c r="Q489" s="30">
        <v>64.792158831353618</v>
      </c>
      <c r="R489" s="30">
        <v>64.541978623065049</v>
      </c>
      <c r="S489" s="30">
        <v>65.104812717219019</v>
      </c>
      <c r="T489" s="30">
        <v>64.672888984956302</v>
      </c>
      <c r="U489" s="30">
        <v>64.24257246401524</v>
      </c>
    </row>
    <row r="490" spans="1:21" x14ac:dyDescent="0.35">
      <c r="A490" s="25"/>
      <c r="B490" s="26"/>
      <c r="C490" s="26" t="s">
        <v>68</v>
      </c>
      <c r="D490" s="27">
        <v>787.78275699999995</v>
      </c>
      <c r="E490" s="27">
        <v>1081.3663700000002</v>
      </c>
      <c r="F490" s="27">
        <v>1057.016318</v>
      </c>
      <c r="G490" s="27">
        <v>980.49947300000008</v>
      </c>
      <c r="H490" s="27">
        <v>884.22481900000002</v>
      </c>
      <c r="I490" s="27">
        <v>999.76625000000013</v>
      </c>
      <c r="J490" s="27">
        <v>1094.1242970000003</v>
      </c>
      <c r="K490" s="27">
        <v>1336.3405539999999</v>
      </c>
      <c r="L490" s="27">
        <v>1386.1822520000001</v>
      </c>
      <c r="M490" s="27">
        <v>40.079788984878746</v>
      </c>
      <c r="N490" s="27">
        <v>44.552430458752859</v>
      </c>
      <c r="O490" s="27">
        <v>43.9799265235525</v>
      </c>
      <c r="P490" s="27">
        <v>44.278453171374629</v>
      </c>
      <c r="Q490" s="27">
        <v>42.979265585591982</v>
      </c>
      <c r="R490" s="27">
        <v>42.75666103594515</v>
      </c>
      <c r="S490" s="27">
        <v>42.757177401663171</v>
      </c>
      <c r="T490" s="27">
        <v>43.773148362237016</v>
      </c>
      <c r="U490" s="27">
        <v>47.639839497386653</v>
      </c>
    </row>
    <row r="491" spans="1:21" s="18" customFormat="1" x14ac:dyDescent="0.35">
      <c r="A491" s="31" t="s">
        <v>71</v>
      </c>
      <c r="B491" s="32"/>
      <c r="C491" s="32"/>
      <c r="D491" s="33">
        <v>12908.924180999998</v>
      </c>
      <c r="E491" s="33">
        <v>12831.730996</v>
      </c>
      <c r="F491" s="33">
        <v>12618.611142999998</v>
      </c>
      <c r="G491" s="33">
        <v>12137.767881000002</v>
      </c>
      <c r="H491" s="33">
        <v>11845.166292000005</v>
      </c>
      <c r="I491" s="33">
        <v>11576.074533000003</v>
      </c>
      <c r="J491" s="33">
        <v>11499.645938</v>
      </c>
      <c r="K491" s="33">
        <v>11962.994262999993</v>
      </c>
      <c r="L491" s="33">
        <v>12489.803752999998</v>
      </c>
      <c r="M491" s="33">
        <v>81.464612019609973</v>
      </c>
      <c r="N491" s="33">
        <v>81.572470644996756</v>
      </c>
      <c r="O491" s="33">
        <v>81.786760970254207</v>
      </c>
      <c r="P491" s="33">
        <v>82.122966081448027</v>
      </c>
      <c r="Q491" s="33">
        <v>83.056453218424735</v>
      </c>
      <c r="R491" s="33">
        <v>83.003583289246563</v>
      </c>
      <c r="S491" s="33">
        <v>83.830349084354296</v>
      </c>
      <c r="T491" s="33">
        <v>83.802180119436713</v>
      </c>
      <c r="U491" s="33">
        <v>82.995019016711552</v>
      </c>
    </row>
    <row r="492" spans="1:21" x14ac:dyDescent="0.35">
      <c r="A492" s="25"/>
      <c r="B492" s="26" t="s">
        <v>42</v>
      </c>
      <c r="C492" s="26"/>
      <c r="D492" s="27">
        <v>6082.8553489999904</v>
      </c>
      <c r="E492" s="27">
        <v>5892.8554069999982</v>
      </c>
      <c r="F492" s="27">
        <v>5657.8138589999962</v>
      </c>
      <c r="G492" s="27">
        <v>5396.7056279999988</v>
      </c>
      <c r="H492" s="27">
        <v>5249.797367000001</v>
      </c>
      <c r="I492" s="27">
        <v>5124.6224890000003</v>
      </c>
      <c r="J492" s="27">
        <v>5156.0391149999959</v>
      </c>
      <c r="K492" s="27">
        <v>5413.8706949999932</v>
      </c>
      <c r="L492" s="27">
        <v>5607.3554209999966</v>
      </c>
      <c r="M492" s="27">
        <v>88.485473095938033</v>
      </c>
      <c r="N492" s="27">
        <v>87.967852174797528</v>
      </c>
      <c r="O492" s="27">
        <v>87.795011590981076</v>
      </c>
      <c r="P492" s="27">
        <v>87.653721721686935</v>
      </c>
      <c r="Q492" s="27">
        <v>87.844977832774106</v>
      </c>
      <c r="R492" s="27">
        <v>87.268379467427465</v>
      </c>
      <c r="S492" s="27">
        <v>87.756478032601265</v>
      </c>
      <c r="T492" s="27">
        <v>87.778447886254412</v>
      </c>
      <c r="U492" s="27">
        <v>86.788803299534862</v>
      </c>
    </row>
    <row r="493" spans="1:21" x14ac:dyDescent="0.35">
      <c r="A493" s="28"/>
      <c r="B493" s="29" t="s">
        <v>43</v>
      </c>
      <c r="C493" s="29"/>
      <c r="D493" s="30">
        <v>3144.0059379999989</v>
      </c>
      <c r="E493" s="30">
        <v>3306.8392400000016</v>
      </c>
      <c r="F493" s="30">
        <v>3507.8825999999999</v>
      </c>
      <c r="G493" s="30">
        <v>3566.465897</v>
      </c>
      <c r="H493" s="30">
        <v>3599.9608579999999</v>
      </c>
      <c r="I493" s="30">
        <v>3689.752261000001</v>
      </c>
      <c r="J493" s="30">
        <v>3689.1237850000039</v>
      </c>
      <c r="K493" s="30">
        <v>3807.8572090000016</v>
      </c>
      <c r="L493" s="30">
        <v>3995.9986970000027</v>
      </c>
      <c r="M493" s="30">
        <v>85.514681577485902</v>
      </c>
      <c r="N493" s="30">
        <v>86.115465352657083</v>
      </c>
      <c r="O493" s="30">
        <v>85.83045700152617</v>
      </c>
      <c r="P493" s="30">
        <v>86.028908035762655</v>
      </c>
      <c r="Q493" s="30">
        <v>88.096744893080796</v>
      </c>
      <c r="R493" s="30">
        <v>88.025738231356826</v>
      </c>
      <c r="S493" s="30">
        <v>89.49957205045061</v>
      </c>
      <c r="T493" s="30">
        <v>89.864714251877487</v>
      </c>
      <c r="U493" s="30">
        <v>89.911857812900763</v>
      </c>
    </row>
    <row r="494" spans="1:21" x14ac:dyDescent="0.35">
      <c r="A494" s="25"/>
      <c r="B494" s="26" t="s">
        <v>44</v>
      </c>
      <c r="C494" s="26"/>
      <c r="D494" s="27">
        <v>3682.0628940000074</v>
      </c>
      <c r="E494" s="27">
        <v>3632.036349</v>
      </c>
      <c r="F494" s="27">
        <v>3452.9146840000012</v>
      </c>
      <c r="G494" s="27">
        <v>3174.5963560000023</v>
      </c>
      <c r="H494" s="27">
        <v>2995.4080670000035</v>
      </c>
      <c r="I494" s="27">
        <v>2761.6997830000023</v>
      </c>
      <c r="J494" s="27">
        <v>2654.4830380000008</v>
      </c>
      <c r="K494" s="27">
        <v>2741.2663589999984</v>
      </c>
      <c r="L494" s="27">
        <v>2886.4496349999995</v>
      </c>
      <c r="M494" s="27">
        <v>66.407746700349975</v>
      </c>
      <c r="N494" s="27">
        <v>67.059947440588218</v>
      </c>
      <c r="O494" s="27">
        <v>67.833802676402001</v>
      </c>
      <c r="P494" s="27">
        <v>68.332781769116906</v>
      </c>
      <c r="Q494" s="27">
        <v>68.606456528243882</v>
      </c>
      <c r="R494" s="27">
        <v>68.379988716421551</v>
      </c>
      <c r="S494" s="27">
        <v>68.325356539591468</v>
      </c>
      <c r="T494" s="27">
        <v>67.527853586810068</v>
      </c>
      <c r="U494" s="27">
        <v>66.049365405358941</v>
      </c>
    </row>
    <row r="495" spans="1:21" x14ac:dyDescent="0.35">
      <c r="A495" s="28"/>
      <c r="B495" s="29"/>
      <c r="C495" s="29" t="s">
        <v>67</v>
      </c>
      <c r="D495" s="30">
        <v>3199.1214890000051</v>
      </c>
      <c r="E495" s="30">
        <v>3175.5282089999992</v>
      </c>
      <c r="F495" s="30">
        <v>3007.6648650000006</v>
      </c>
      <c r="G495" s="30">
        <v>2758.4882160000006</v>
      </c>
      <c r="H495" s="30">
        <v>2560.0498910000019</v>
      </c>
      <c r="I495" s="30">
        <v>2383.8499260000012</v>
      </c>
      <c r="J495" s="30">
        <v>2251.2582440000015</v>
      </c>
      <c r="K495" s="30">
        <v>2171.416569</v>
      </c>
      <c r="L495" s="30">
        <v>2173.2999</v>
      </c>
      <c r="M495" s="30">
        <v>68.587840157834904</v>
      </c>
      <c r="N495" s="30">
        <v>69.05990192273299</v>
      </c>
      <c r="O495" s="30">
        <v>69.920855360900404</v>
      </c>
      <c r="P495" s="30">
        <v>70.162465154099806</v>
      </c>
      <c r="Q495" s="30">
        <v>71.754200564180621</v>
      </c>
      <c r="R495" s="30">
        <v>71.551274322876949</v>
      </c>
      <c r="S495" s="30">
        <v>71.251710205744374</v>
      </c>
      <c r="T495" s="30">
        <v>71.119165036245974</v>
      </c>
      <c r="U495" s="30">
        <v>69.693863542017354</v>
      </c>
    </row>
    <row r="496" spans="1:21" x14ac:dyDescent="0.35">
      <c r="A496" s="25"/>
      <c r="B496" s="26"/>
      <c r="C496" s="26" t="s">
        <v>68</v>
      </c>
      <c r="D496" s="27">
        <v>482.94140499999992</v>
      </c>
      <c r="E496" s="27">
        <v>456.50814000000008</v>
      </c>
      <c r="F496" s="27">
        <v>445.24981899999989</v>
      </c>
      <c r="G496" s="27">
        <v>416.10814000000005</v>
      </c>
      <c r="H496" s="27">
        <v>435.35817600000001</v>
      </c>
      <c r="I496" s="27">
        <v>377.84985699999987</v>
      </c>
      <c r="J496" s="27">
        <v>403.22479399999997</v>
      </c>
      <c r="K496" s="27">
        <v>569.84978999999987</v>
      </c>
      <c r="L496" s="27">
        <v>713.14973499999962</v>
      </c>
      <c r="M496" s="27">
        <v>51.966276667628044</v>
      </c>
      <c r="N496" s="27">
        <v>53.148011774409987</v>
      </c>
      <c r="O496" s="27">
        <v>53.735750835150832</v>
      </c>
      <c r="P496" s="27">
        <v>56.203338551576984</v>
      </c>
      <c r="Q496" s="27">
        <v>50.096681771893493</v>
      </c>
      <c r="R496" s="27">
        <v>48.372388294665946</v>
      </c>
      <c r="S496" s="27">
        <v>51.987130533116478</v>
      </c>
      <c r="T496" s="27">
        <v>53.843136451537546</v>
      </c>
      <c r="U496" s="27">
        <v>54.942879562031955</v>
      </c>
    </row>
    <row r="497" spans="1:21" s="18" customFormat="1" x14ac:dyDescent="0.35">
      <c r="A497" s="31" t="s">
        <v>72</v>
      </c>
      <c r="B497" s="32"/>
      <c r="C497" s="32"/>
      <c r="D497" s="33">
        <v>8891.8185390000017</v>
      </c>
      <c r="E497" s="33">
        <v>8667.0734630000061</v>
      </c>
      <c r="F497" s="33">
        <v>8500.2788729999993</v>
      </c>
      <c r="G497" s="33">
        <v>8666.6590020000021</v>
      </c>
      <c r="H497" s="33">
        <v>8608.1672570000064</v>
      </c>
      <c r="I497" s="33">
        <v>8565.2621930000059</v>
      </c>
      <c r="J497" s="33">
        <v>8899.2222820000061</v>
      </c>
      <c r="K497" s="33">
        <v>9515.1151540000028</v>
      </c>
      <c r="L497" s="33">
        <v>10118.400008000001</v>
      </c>
      <c r="M497" s="33">
        <v>78.721841911371939</v>
      </c>
      <c r="N497" s="33">
        <v>79.141266033250233</v>
      </c>
      <c r="O497" s="33">
        <v>79.103404728799859</v>
      </c>
      <c r="P497" s="33">
        <v>79.256281631334417</v>
      </c>
      <c r="Q497" s="33">
        <v>78.773639779570573</v>
      </c>
      <c r="R497" s="33">
        <v>79.079929845620242</v>
      </c>
      <c r="S497" s="33">
        <v>79.862297042447722</v>
      </c>
      <c r="T497" s="33">
        <v>79.871900763272734</v>
      </c>
      <c r="U497" s="33">
        <v>79.588653610701527</v>
      </c>
    </row>
    <row r="498" spans="1:21" x14ac:dyDescent="0.35">
      <c r="A498" s="25"/>
      <c r="B498" s="26" t="s">
        <v>42</v>
      </c>
      <c r="C498" s="26"/>
      <c r="D498" s="27">
        <v>2880.5426530000018</v>
      </c>
      <c r="E498" s="27">
        <v>2698.4559600000007</v>
      </c>
      <c r="F498" s="27">
        <v>2614.5725659999998</v>
      </c>
      <c r="G498" s="27">
        <v>2704.2575550000006</v>
      </c>
      <c r="H498" s="27">
        <v>2670.8825340000012</v>
      </c>
      <c r="I498" s="27">
        <v>2636.2107929999997</v>
      </c>
      <c r="J498" s="27">
        <v>2711.1841849999996</v>
      </c>
      <c r="K498" s="27">
        <v>2822.6157410000005</v>
      </c>
      <c r="L498" s="27">
        <v>2912.4358469999988</v>
      </c>
      <c r="M498" s="27">
        <v>89.725281356290338</v>
      </c>
      <c r="N498" s="27">
        <v>90.637758638541854</v>
      </c>
      <c r="O498" s="27">
        <v>90.498093802951246</v>
      </c>
      <c r="P498" s="27">
        <v>89.834885074691343</v>
      </c>
      <c r="Q498" s="27">
        <v>89.730078709296649</v>
      </c>
      <c r="R498" s="27">
        <v>90.113178340338791</v>
      </c>
      <c r="S498" s="27">
        <v>91.115597395582</v>
      </c>
      <c r="T498" s="27">
        <v>92.08314456582734</v>
      </c>
      <c r="U498" s="27">
        <v>90.690752989827502</v>
      </c>
    </row>
    <row r="499" spans="1:21" x14ac:dyDescent="0.35">
      <c r="A499" s="28"/>
      <c r="B499" s="29" t="s">
        <v>43</v>
      </c>
      <c r="C499" s="29"/>
      <c r="D499" s="30">
        <v>2539.1347820000005</v>
      </c>
      <c r="E499" s="30">
        <v>2767.8247289999999</v>
      </c>
      <c r="F499" s="30">
        <v>2817.8514920000002</v>
      </c>
      <c r="G499" s="30">
        <v>2918.0715180000002</v>
      </c>
      <c r="H499" s="30">
        <v>2989.086494000001</v>
      </c>
      <c r="I499" s="30">
        <v>3058.0665100000019</v>
      </c>
      <c r="J499" s="30">
        <v>3209.7581700000023</v>
      </c>
      <c r="K499" s="30">
        <v>3420.7829689999994</v>
      </c>
      <c r="L499" s="30">
        <v>3794.0244910000001</v>
      </c>
      <c r="M499" s="30">
        <v>84.004008574796899</v>
      </c>
      <c r="N499" s="30">
        <v>83.947933636047466</v>
      </c>
      <c r="O499" s="30">
        <v>84.185061091113369</v>
      </c>
      <c r="P499" s="30">
        <v>84.684467741345799</v>
      </c>
      <c r="Q499" s="30">
        <v>84.894666149359594</v>
      </c>
      <c r="R499" s="30">
        <v>84.811759048264406</v>
      </c>
      <c r="S499" s="30">
        <v>86.221708513642653</v>
      </c>
      <c r="T499" s="30">
        <v>87.01516661446901</v>
      </c>
      <c r="U499" s="30">
        <v>85.673098342863</v>
      </c>
    </row>
    <row r="500" spans="1:21" x14ac:dyDescent="0.35">
      <c r="A500" s="25"/>
      <c r="B500" s="26" t="s">
        <v>44</v>
      </c>
      <c r="C500" s="26"/>
      <c r="D500" s="27">
        <v>3472.1411039999994</v>
      </c>
      <c r="E500" s="27">
        <v>3200.7927740000055</v>
      </c>
      <c r="F500" s="27">
        <v>3067.8548149999983</v>
      </c>
      <c r="G500" s="27">
        <v>3044.3299290000004</v>
      </c>
      <c r="H500" s="27">
        <v>2948.1982290000037</v>
      </c>
      <c r="I500" s="27">
        <v>2870.9848900000034</v>
      </c>
      <c r="J500" s="27">
        <v>2978.279927000005</v>
      </c>
      <c r="K500" s="27">
        <v>3271.716444000002</v>
      </c>
      <c r="L500" s="27">
        <v>3411.9396700000011</v>
      </c>
      <c r="M500" s="27">
        <v>65.730431597359129</v>
      </c>
      <c r="N500" s="27">
        <v>65.29257429506076</v>
      </c>
      <c r="O500" s="27">
        <v>64.72476001651664</v>
      </c>
      <c r="P500" s="27">
        <v>64.656318880360757</v>
      </c>
      <c r="Q500" s="27">
        <v>62.641875586859229</v>
      </c>
      <c r="R500" s="27">
        <v>62.843590932225936</v>
      </c>
      <c r="S500" s="27">
        <v>62.764527819718744</v>
      </c>
      <c r="T500" s="27">
        <v>61.868136638446671</v>
      </c>
      <c r="U500" s="27">
        <v>63.346079035319477</v>
      </c>
    </row>
    <row r="501" spans="1:21" x14ac:dyDescent="0.35">
      <c r="A501" s="28"/>
      <c r="B501" s="29"/>
      <c r="C501" s="29" t="s">
        <v>67</v>
      </c>
      <c r="D501" s="30">
        <v>3225.2296269999983</v>
      </c>
      <c r="E501" s="30">
        <v>2957.1614420000001</v>
      </c>
      <c r="F501" s="30">
        <v>2784.5349019999999</v>
      </c>
      <c r="G501" s="30">
        <v>2711.3932849999997</v>
      </c>
      <c r="H501" s="30">
        <v>2613.534922000003</v>
      </c>
      <c r="I501" s="30">
        <v>2514.5682690000031</v>
      </c>
      <c r="J501" s="30">
        <v>2530.0782790000039</v>
      </c>
      <c r="K501" s="30">
        <v>2531.9148520000003</v>
      </c>
      <c r="L501" s="30">
        <v>2552.6047659999999</v>
      </c>
      <c r="M501" s="30">
        <v>66.482398091783722</v>
      </c>
      <c r="N501" s="30">
        <v>66.265292074752736</v>
      </c>
      <c r="O501" s="30">
        <v>65.3237756878071</v>
      </c>
      <c r="P501" s="30">
        <v>65.544223204228018</v>
      </c>
      <c r="Q501" s="30">
        <v>63.928168165409652</v>
      </c>
      <c r="R501" s="30">
        <v>64.351404570996223</v>
      </c>
      <c r="S501" s="30">
        <v>64.657419768762608</v>
      </c>
      <c r="T501" s="30">
        <v>64.617101902347045</v>
      </c>
      <c r="U501" s="30">
        <v>66.174822250707578</v>
      </c>
    </row>
    <row r="502" spans="1:21" x14ac:dyDescent="0.35">
      <c r="A502" s="25"/>
      <c r="B502" s="26"/>
      <c r="C502" s="26" t="s">
        <v>68</v>
      </c>
      <c r="D502" s="27">
        <v>246.91147699999996</v>
      </c>
      <c r="E502" s="27">
        <v>243.63133200000001</v>
      </c>
      <c r="F502" s="27">
        <v>283.3199130000001</v>
      </c>
      <c r="G502" s="27">
        <v>332.93664399999994</v>
      </c>
      <c r="H502" s="27">
        <v>334.66330700000009</v>
      </c>
      <c r="I502" s="27">
        <v>356.41662099999996</v>
      </c>
      <c r="J502" s="27">
        <v>448.20164800000009</v>
      </c>
      <c r="K502" s="27">
        <v>739.80159200000003</v>
      </c>
      <c r="L502" s="27">
        <v>859.33490400000017</v>
      </c>
      <c r="M502" s="27">
        <v>55.908026232502785</v>
      </c>
      <c r="N502" s="27">
        <v>53.485868283813353</v>
      </c>
      <c r="O502" s="27">
        <v>58.83749277189704</v>
      </c>
      <c r="P502" s="27">
        <v>57.425340059488938</v>
      </c>
      <c r="Q502" s="27">
        <v>52.596643547271213</v>
      </c>
      <c r="R502" s="27">
        <v>52.205758383958766</v>
      </c>
      <c r="S502" s="27">
        <v>52.079237334642727</v>
      </c>
      <c r="T502" s="27">
        <v>52.460011467365177</v>
      </c>
      <c r="U502" s="27">
        <v>54.943460475571456</v>
      </c>
    </row>
    <row r="503" spans="1:21" s="18" customFormat="1" x14ac:dyDescent="0.35">
      <c r="A503" s="31" t="s">
        <v>73</v>
      </c>
      <c r="B503" s="32"/>
      <c r="C503" s="32"/>
      <c r="D503" s="33">
        <v>10998.591054</v>
      </c>
      <c r="E503" s="33">
        <v>10974.382469</v>
      </c>
      <c r="F503" s="33">
        <v>10808.073911000001</v>
      </c>
      <c r="G503" s="33">
        <v>10212.948833</v>
      </c>
      <c r="H503" s="33">
        <v>10062.453738999999</v>
      </c>
      <c r="I503" s="33">
        <v>9774.390918000001</v>
      </c>
      <c r="J503" s="33">
        <v>9677.5742629999968</v>
      </c>
      <c r="K503" s="33">
        <v>10362.207519</v>
      </c>
      <c r="L503" s="33">
        <v>10977.372461999996</v>
      </c>
      <c r="M503" s="33">
        <v>69.139446704174389</v>
      </c>
      <c r="N503" s="33">
        <v>68.14626415453435</v>
      </c>
      <c r="O503" s="33">
        <v>69.64370705920085</v>
      </c>
      <c r="P503" s="33">
        <v>70.879659260880075</v>
      </c>
      <c r="Q503" s="33">
        <v>71.835112860884365</v>
      </c>
      <c r="R503" s="33">
        <v>71.750796465563582</v>
      </c>
      <c r="S503" s="33">
        <v>71.758891342638108</v>
      </c>
      <c r="T503" s="33">
        <v>71.114930415586073</v>
      </c>
      <c r="U503" s="33">
        <v>72.201309503630213</v>
      </c>
    </row>
    <row r="504" spans="1:21" x14ac:dyDescent="0.35">
      <c r="A504" s="25"/>
      <c r="B504" s="26" t="s">
        <v>42</v>
      </c>
      <c r="C504" s="26"/>
      <c r="D504" s="27">
        <v>2364.1828919999998</v>
      </c>
      <c r="E504" s="27">
        <v>2155.4743149999999</v>
      </c>
      <c r="F504" s="27">
        <v>2125.1991080000007</v>
      </c>
      <c r="G504" s="27">
        <v>2109.7656739999993</v>
      </c>
      <c r="H504" s="27">
        <v>2134.7622579999993</v>
      </c>
      <c r="I504" s="27">
        <v>2092.7910709999992</v>
      </c>
      <c r="J504" s="27">
        <v>2119.4244259999996</v>
      </c>
      <c r="K504" s="27">
        <v>2109.0827060000006</v>
      </c>
      <c r="L504" s="27">
        <v>2165.3327459999987</v>
      </c>
      <c r="M504" s="27">
        <v>84.702696793835401</v>
      </c>
      <c r="N504" s="27">
        <v>85.562992817506142</v>
      </c>
      <c r="O504" s="27">
        <v>84.838168489930382</v>
      </c>
      <c r="P504" s="27">
        <v>84.853025245989016</v>
      </c>
      <c r="Q504" s="27">
        <v>84.755807969219632</v>
      </c>
      <c r="R504" s="27">
        <v>85.394334138674338</v>
      </c>
      <c r="S504" s="27">
        <v>84.653486326331944</v>
      </c>
      <c r="T504" s="27">
        <v>86.549869672451763</v>
      </c>
      <c r="U504" s="27">
        <v>88.083844704743626</v>
      </c>
    </row>
    <row r="505" spans="1:21" x14ac:dyDescent="0.35">
      <c r="A505" s="28"/>
      <c r="B505" s="29" t="s">
        <v>43</v>
      </c>
      <c r="C505" s="29"/>
      <c r="D505" s="30">
        <v>3125.7582619999998</v>
      </c>
      <c r="E505" s="30">
        <v>3400.9999370000005</v>
      </c>
      <c r="F505" s="30">
        <v>3616.2332450000004</v>
      </c>
      <c r="G505" s="30">
        <v>3630.866563999999</v>
      </c>
      <c r="H505" s="30">
        <v>3552.5332429999999</v>
      </c>
      <c r="I505" s="30">
        <v>3387.7415850000029</v>
      </c>
      <c r="J505" s="30">
        <v>3206.7665889999998</v>
      </c>
      <c r="K505" s="30">
        <v>3341.883272</v>
      </c>
      <c r="L505" s="30">
        <v>3650.9565310000003</v>
      </c>
      <c r="M505" s="30">
        <v>76.421723406183304</v>
      </c>
      <c r="N505" s="30">
        <v>76.045037182372326</v>
      </c>
      <c r="O505" s="30">
        <v>76.853910640485182</v>
      </c>
      <c r="P505" s="30">
        <v>77.207464129690052</v>
      </c>
      <c r="Q505" s="30">
        <v>78.697363508320649</v>
      </c>
      <c r="R505" s="30">
        <v>80.435838004773572</v>
      </c>
      <c r="S505" s="30">
        <v>79.902135964211297</v>
      </c>
      <c r="T505" s="30">
        <v>80.082838991435906</v>
      </c>
      <c r="U505" s="30">
        <v>80.770111657722438</v>
      </c>
    </row>
    <row r="506" spans="1:21" x14ac:dyDescent="0.35">
      <c r="A506" s="25"/>
      <c r="B506" s="26" t="s">
        <v>44</v>
      </c>
      <c r="C506" s="26"/>
      <c r="D506" s="27">
        <v>5508.6498999999994</v>
      </c>
      <c r="E506" s="27">
        <v>5417.9082169999992</v>
      </c>
      <c r="F506" s="27">
        <v>5066.6415580000003</v>
      </c>
      <c r="G506" s="27">
        <v>4472.3165950000021</v>
      </c>
      <c r="H506" s="27">
        <v>4375.158238</v>
      </c>
      <c r="I506" s="27">
        <v>4293.8582619999997</v>
      </c>
      <c r="J506" s="27">
        <v>4351.3832479999974</v>
      </c>
      <c r="K506" s="27">
        <v>4911.2415409999994</v>
      </c>
      <c r="L506" s="27">
        <v>5161.0831849999977</v>
      </c>
      <c r="M506" s="27">
        <v>58.327903539420277</v>
      </c>
      <c r="N506" s="27">
        <v>56.258828030694552</v>
      </c>
      <c r="O506" s="27">
        <v>58.124235412182642</v>
      </c>
      <c r="P506" s="27">
        <v>59.150627580532209</v>
      </c>
      <c r="Q506" s="27">
        <v>59.958745656628039</v>
      </c>
      <c r="R506" s="27">
        <v>58.248778776239931</v>
      </c>
      <c r="S506" s="27">
        <v>59.477140620061299</v>
      </c>
      <c r="T506" s="27">
        <v>58.384286527005678</v>
      </c>
      <c r="U506" s="27">
        <v>59.476209869763608</v>
      </c>
    </row>
    <row r="507" spans="1:21" x14ac:dyDescent="0.35">
      <c r="A507" s="28"/>
      <c r="B507" s="29"/>
      <c r="C507" s="29" t="s">
        <v>67</v>
      </c>
      <c r="D507" s="30">
        <v>4651.9999089999974</v>
      </c>
      <c r="E507" s="30">
        <v>4569.5498879999996</v>
      </c>
      <c r="F507" s="30">
        <v>4323.8998940000001</v>
      </c>
      <c r="G507" s="30">
        <v>3888.2832790000011</v>
      </c>
      <c r="H507" s="30">
        <v>3830.724928000001</v>
      </c>
      <c r="I507" s="30">
        <v>3715.899955000003</v>
      </c>
      <c r="J507" s="30">
        <v>3737.1082729999994</v>
      </c>
      <c r="K507" s="30">
        <v>3860.8999120000003</v>
      </c>
      <c r="L507" s="30">
        <v>3971.8082589999995</v>
      </c>
      <c r="M507" s="30">
        <v>62.166811190231741</v>
      </c>
      <c r="N507" s="30">
        <v>60.99597848758426</v>
      </c>
      <c r="O507" s="30">
        <v>61.868916153903911</v>
      </c>
      <c r="P507" s="30">
        <v>62.574530336784896</v>
      </c>
      <c r="Q507" s="30">
        <v>63.174509058996044</v>
      </c>
      <c r="R507" s="30">
        <v>61.512016676406368</v>
      </c>
      <c r="S507" s="30">
        <v>62.72474585765341</v>
      </c>
      <c r="T507" s="30">
        <v>62.829048200009872</v>
      </c>
      <c r="U507" s="30">
        <v>65.113289246475176</v>
      </c>
    </row>
    <row r="508" spans="1:21" x14ac:dyDescent="0.35">
      <c r="A508" s="25"/>
      <c r="B508" s="26"/>
      <c r="C508" s="26" t="s">
        <v>68</v>
      </c>
      <c r="D508" s="27">
        <v>856.649991</v>
      </c>
      <c r="E508" s="27">
        <v>848.35832900000003</v>
      </c>
      <c r="F508" s="27">
        <v>742.7416639999999</v>
      </c>
      <c r="G508" s="27">
        <v>584.03331600000001</v>
      </c>
      <c r="H508" s="27">
        <v>544.43331000000012</v>
      </c>
      <c r="I508" s="27">
        <v>577.9583070000001</v>
      </c>
      <c r="J508" s="27">
        <v>614.27497500000004</v>
      </c>
      <c r="K508" s="27">
        <v>1050.341629</v>
      </c>
      <c r="L508" s="27">
        <v>1189.2749260000003</v>
      </c>
      <c r="M508" s="27">
        <v>37.480885235728671</v>
      </c>
      <c r="N508" s="27">
        <v>30.742905572273809</v>
      </c>
      <c r="O508" s="27">
        <v>36.324428767442903</v>
      </c>
      <c r="P508" s="27">
        <v>36.3555173165498</v>
      </c>
      <c r="Q508" s="27">
        <v>37.332090009858142</v>
      </c>
      <c r="R508" s="27">
        <v>37.268259213635616</v>
      </c>
      <c r="S508" s="27">
        <v>39.719454087505355</v>
      </c>
      <c r="T508" s="27">
        <v>42.046002412244668</v>
      </c>
      <c r="U508" s="27">
        <v>40.65011849628619</v>
      </c>
    </row>
    <row r="509" spans="1:21" s="18" customFormat="1" x14ac:dyDescent="0.35">
      <c r="A509" s="31" t="s">
        <v>74</v>
      </c>
      <c r="B509" s="32"/>
      <c r="C509" s="32"/>
      <c r="D509" s="33">
        <v>6356.6171909999994</v>
      </c>
      <c r="E509" s="33">
        <v>6319.6820609999995</v>
      </c>
      <c r="F509" s="33">
        <v>6306.0986330000014</v>
      </c>
      <c r="G509" s="33">
        <v>6357.7437889999992</v>
      </c>
      <c r="H509" s="33">
        <v>6367.4570869999943</v>
      </c>
      <c r="I509" s="33">
        <v>6397.7370649999957</v>
      </c>
      <c r="J509" s="33">
        <v>6391.4071259999964</v>
      </c>
      <c r="K509" s="33">
        <v>6465.3021480000007</v>
      </c>
      <c r="L509" s="33">
        <v>6693.8122210000001</v>
      </c>
      <c r="M509" s="33">
        <v>79.459690296774099</v>
      </c>
      <c r="N509" s="33">
        <v>80.229537146195014</v>
      </c>
      <c r="O509" s="33">
        <v>81.284541070970377</v>
      </c>
      <c r="P509" s="33">
        <v>80.38640493022092</v>
      </c>
      <c r="Q509" s="33">
        <v>80.363897184311483</v>
      </c>
      <c r="R509" s="33">
        <v>80.480592033378045</v>
      </c>
      <c r="S509" s="33">
        <v>82.35586044746583</v>
      </c>
      <c r="T509" s="33">
        <v>81.784215889850344</v>
      </c>
      <c r="U509" s="33">
        <v>81.615052124999821</v>
      </c>
    </row>
    <row r="510" spans="1:21" x14ac:dyDescent="0.35">
      <c r="A510" s="25"/>
      <c r="B510" s="26" t="s">
        <v>42</v>
      </c>
      <c r="C510" s="26"/>
      <c r="D510" s="27">
        <v>3075.0741179999991</v>
      </c>
      <c r="E510" s="27">
        <v>3231.7655959999993</v>
      </c>
      <c r="F510" s="27">
        <v>3337.0538320000014</v>
      </c>
      <c r="G510" s="27">
        <v>3420.9573679999985</v>
      </c>
      <c r="H510" s="27">
        <v>3479.6706619999954</v>
      </c>
      <c r="I510" s="27">
        <v>3435.540588999997</v>
      </c>
      <c r="J510" s="27">
        <v>3488.2322909999966</v>
      </c>
      <c r="K510" s="27">
        <v>3495.6773520000011</v>
      </c>
      <c r="L510" s="27">
        <v>3644.1774070000006</v>
      </c>
      <c r="M510" s="27">
        <v>89.515294949933718</v>
      </c>
      <c r="N510" s="27">
        <v>89.639700465090513</v>
      </c>
      <c r="O510" s="27">
        <v>89.945107803514063</v>
      </c>
      <c r="P510" s="27">
        <v>89.742275911015142</v>
      </c>
      <c r="Q510" s="27">
        <v>89.371436803387212</v>
      </c>
      <c r="R510" s="27">
        <v>89.482618150325237</v>
      </c>
      <c r="S510" s="27">
        <v>90.953136201413827</v>
      </c>
      <c r="T510" s="27">
        <v>90.378192317471388</v>
      </c>
      <c r="U510" s="27">
        <v>89.801976353738425</v>
      </c>
    </row>
    <row r="511" spans="1:21" x14ac:dyDescent="0.35">
      <c r="A511" s="28"/>
      <c r="B511" s="29" t="s">
        <v>43</v>
      </c>
      <c r="C511" s="29"/>
      <c r="D511" s="30">
        <v>1315.7515150000004</v>
      </c>
      <c r="E511" s="30">
        <v>1373.7365120000004</v>
      </c>
      <c r="F511" s="30">
        <v>1393.329847</v>
      </c>
      <c r="G511" s="30">
        <v>1338.5914970000001</v>
      </c>
      <c r="H511" s="30">
        <v>1270.6098419999994</v>
      </c>
      <c r="I511" s="30">
        <v>1293.4082060000003</v>
      </c>
      <c r="J511" s="30">
        <v>1254.5332090000002</v>
      </c>
      <c r="K511" s="30">
        <v>1293.9498710000003</v>
      </c>
      <c r="L511" s="30">
        <v>1348.0332089999999</v>
      </c>
      <c r="M511" s="30">
        <v>83.468774623838371</v>
      </c>
      <c r="N511" s="30">
        <v>82.387948740164958</v>
      </c>
      <c r="O511" s="30">
        <v>83.473294987222815</v>
      </c>
      <c r="P511" s="30">
        <v>83.607782446915536</v>
      </c>
      <c r="Q511" s="30">
        <v>83.745481748889176</v>
      </c>
      <c r="R511" s="30">
        <v>84.969307825660209</v>
      </c>
      <c r="S511" s="30">
        <v>86.607910592058317</v>
      </c>
      <c r="T511" s="30">
        <v>86.075591099786138</v>
      </c>
      <c r="U511" s="30">
        <v>85.138604820889086</v>
      </c>
    </row>
    <row r="512" spans="1:21" x14ac:dyDescent="0.35">
      <c r="A512" s="25"/>
      <c r="B512" s="26" t="s">
        <v>44</v>
      </c>
      <c r="C512" s="26"/>
      <c r="D512" s="27">
        <v>1965.7915580000001</v>
      </c>
      <c r="E512" s="27">
        <v>1714.1799530000001</v>
      </c>
      <c r="F512" s="27">
        <v>1575.7149540000005</v>
      </c>
      <c r="G512" s="27">
        <v>1598.1949240000004</v>
      </c>
      <c r="H512" s="27">
        <v>1617.1765829999993</v>
      </c>
      <c r="I512" s="27">
        <v>1668.7882699999986</v>
      </c>
      <c r="J512" s="27">
        <v>1648.6416259999994</v>
      </c>
      <c r="K512" s="27">
        <v>1675.6749249999996</v>
      </c>
      <c r="L512" s="27">
        <v>1701.6016049999998</v>
      </c>
      <c r="M512" s="27">
        <v>61.04640113620021</v>
      </c>
      <c r="N512" s="27">
        <v>60.758692896210761</v>
      </c>
      <c r="O512" s="27">
        <v>61.007755932724329</v>
      </c>
      <c r="P512" s="27">
        <v>57.661927600896256</v>
      </c>
      <c r="Q512" s="27">
        <v>58.325520946824163</v>
      </c>
      <c r="R512" s="27">
        <v>58.469071094206015</v>
      </c>
      <c r="S512" s="27">
        <v>60.929958993078301</v>
      </c>
      <c r="T512" s="27">
        <v>60.542271745483674</v>
      </c>
      <c r="U512" s="27">
        <v>61.290394312450104</v>
      </c>
    </row>
    <row r="513" spans="1:21" x14ac:dyDescent="0.35">
      <c r="A513" s="28"/>
      <c r="B513" s="29"/>
      <c r="C513" s="29" t="s">
        <v>67</v>
      </c>
      <c r="D513" s="30">
        <v>951.90824199999997</v>
      </c>
      <c r="E513" s="30">
        <v>843.16329799999994</v>
      </c>
      <c r="F513" s="30">
        <v>811.03996899999981</v>
      </c>
      <c r="G513" s="30">
        <v>770.18662000000018</v>
      </c>
      <c r="H513" s="30">
        <v>734.24329500000022</v>
      </c>
      <c r="I513" s="30">
        <v>739.0882979999999</v>
      </c>
      <c r="J513" s="30">
        <v>735.64997200000005</v>
      </c>
      <c r="K513" s="30">
        <v>703.94161599999984</v>
      </c>
      <c r="L513" s="30">
        <v>689.70996600000001</v>
      </c>
      <c r="M513" s="30">
        <v>70.51047258389741</v>
      </c>
      <c r="N513" s="30">
        <v>69.46123817950388</v>
      </c>
      <c r="O513" s="30">
        <v>70.116766341420544</v>
      </c>
      <c r="P513" s="30">
        <v>68.747407392303145</v>
      </c>
      <c r="Q513" s="30">
        <v>70.012215773678903</v>
      </c>
      <c r="R513" s="30">
        <v>69.330913241681387</v>
      </c>
      <c r="S513" s="30">
        <v>70.68692355397792</v>
      </c>
      <c r="T513" s="30">
        <v>69.070595574161942</v>
      </c>
      <c r="U513" s="30">
        <v>67.572123014064147</v>
      </c>
    </row>
    <row r="514" spans="1:21" x14ac:dyDescent="0.35">
      <c r="A514" s="25"/>
      <c r="B514" s="26"/>
      <c r="C514" s="26" t="s">
        <v>68</v>
      </c>
      <c r="D514" s="27">
        <v>1013.8833160000001</v>
      </c>
      <c r="E514" s="27">
        <v>871.01665500000001</v>
      </c>
      <c r="F514" s="27">
        <v>764.67498500000011</v>
      </c>
      <c r="G514" s="27">
        <v>828.00830400000007</v>
      </c>
      <c r="H514" s="27">
        <v>882.93328800000006</v>
      </c>
      <c r="I514" s="27">
        <v>929.699972</v>
      </c>
      <c r="J514" s="27">
        <v>912.99165400000004</v>
      </c>
      <c r="K514" s="27">
        <v>971.73330899999985</v>
      </c>
      <c r="L514" s="27">
        <v>1011.8916390000002</v>
      </c>
      <c r="M514" s="27">
        <v>52.160834649632413</v>
      </c>
      <c r="N514" s="27">
        <v>52.334437470169838</v>
      </c>
      <c r="O514" s="27">
        <v>51.346433587401854</v>
      </c>
      <c r="P514" s="27">
        <v>47.350571820553874</v>
      </c>
      <c r="Q514" s="27">
        <v>48.606918835030939</v>
      </c>
      <c r="R514" s="27">
        <v>49.834177399789162</v>
      </c>
      <c r="S514" s="27">
        <v>53.068210559142727</v>
      </c>
      <c r="T514" s="27">
        <v>54.364195927634931</v>
      </c>
      <c r="U514" s="27">
        <v>57.008739318746336</v>
      </c>
    </row>
    <row r="515" spans="1:21" s="18" customFormat="1" x14ac:dyDescent="0.35">
      <c r="A515" s="31" t="s">
        <v>75</v>
      </c>
      <c r="B515" s="32"/>
      <c r="C515" s="32"/>
      <c r="D515" s="33">
        <v>8259.3231439999963</v>
      </c>
      <c r="E515" s="33">
        <v>8290.3846840000078</v>
      </c>
      <c r="F515" s="33">
        <v>8074.4596440000132</v>
      </c>
      <c r="G515" s="33">
        <v>7913.5431530000033</v>
      </c>
      <c r="H515" s="33">
        <v>7917.4853929999936</v>
      </c>
      <c r="I515" s="33">
        <v>8101.8942400000005</v>
      </c>
      <c r="J515" s="33">
        <v>8184.2027749999834</v>
      </c>
      <c r="K515" s="33">
        <v>8085.5685480000075</v>
      </c>
      <c r="L515" s="33">
        <v>8407.0267500000045</v>
      </c>
      <c r="M515" s="33">
        <v>82.654836006682999</v>
      </c>
      <c r="N515" s="33">
        <v>82.909904207448363</v>
      </c>
      <c r="O515" s="33">
        <v>82.61027520550995</v>
      </c>
      <c r="P515" s="33">
        <v>83.000853173810356</v>
      </c>
      <c r="Q515" s="33">
        <v>83.243075372125787</v>
      </c>
      <c r="R515" s="33">
        <v>84.02695466364564</v>
      </c>
      <c r="S515" s="33">
        <v>84.139634886747032</v>
      </c>
      <c r="T515" s="33">
        <v>85.783083264474968</v>
      </c>
      <c r="U515" s="33">
        <v>83.953679976941828</v>
      </c>
    </row>
    <row r="516" spans="1:21" x14ac:dyDescent="0.35">
      <c r="A516" s="25"/>
      <c r="B516" s="26" t="s">
        <v>42</v>
      </c>
      <c r="C516" s="26"/>
      <c r="D516" s="27">
        <v>5258.0860480000183</v>
      </c>
      <c r="E516" s="27">
        <v>5343.7692250000091</v>
      </c>
      <c r="F516" s="27">
        <v>5311.4941110000118</v>
      </c>
      <c r="G516" s="27">
        <v>5263.3276800000021</v>
      </c>
      <c r="H516" s="27">
        <v>5240.2447380000094</v>
      </c>
      <c r="I516" s="27">
        <v>5358.7699450000136</v>
      </c>
      <c r="J516" s="27">
        <v>5357.7782810000008</v>
      </c>
      <c r="K516" s="27">
        <v>5312.1447880000051</v>
      </c>
      <c r="L516" s="27">
        <v>5614.386341000004</v>
      </c>
      <c r="M516" s="27">
        <v>85.279287793070054</v>
      </c>
      <c r="N516" s="27">
        <v>85.626982390494049</v>
      </c>
      <c r="O516" s="27">
        <v>84.805861385587789</v>
      </c>
      <c r="P516" s="27">
        <v>84.798539465949759</v>
      </c>
      <c r="Q516" s="27">
        <v>85.32425914246376</v>
      </c>
      <c r="R516" s="27">
        <v>86.138082321004902</v>
      </c>
      <c r="S516" s="27">
        <v>86.78783921388704</v>
      </c>
      <c r="T516" s="27">
        <v>87.87975829450717</v>
      </c>
      <c r="U516" s="27">
        <v>85.87210380246178</v>
      </c>
    </row>
    <row r="517" spans="1:21" x14ac:dyDescent="0.35">
      <c r="A517" s="28"/>
      <c r="B517" s="29" t="s">
        <v>43</v>
      </c>
      <c r="C517" s="29"/>
      <c r="D517" s="30">
        <v>1655.1158099999809</v>
      </c>
      <c r="E517" s="30">
        <v>1676.4741529999999</v>
      </c>
      <c r="F517" s="30">
        <v>1598.615929000001</v>
      </c>
      <c r="G517" s="30">
        <v>1541.4991680000005</v>
      </c>
      <c r="H517" s="30">
        <v>1607.324270999982</v>
      </c>
      <c r="I517" s="30">
        <v>1710.1078609999847</v>
      </c>
      <c r="J517" s="30">
        <v>1769.0163219999802</v>
      </c>
      <c r="K517" s="30">
        <v>1719.5830170000017</v>
      </c>
      <c r="L517" s="30">
        <v>1678.2829770000005</v>
      </c>
      <c r="M517" s="30">
        <v>82.676490574890252</v>
      </c>
      <c r="N517" s="30">
        <v>82.797280083765756</v>
      </c>
      <c r="O517" s="30">
        <v>84.158217258620908</v>
      </c>
      <c r="P517" s="30">
        <v>84.104813476705516</v>
      </c>
      <c r="Q517" s="30">
        <v>83.557605076358044</v>
      </c>
      <c r="R517" s="30">
        <v>84.328014207862196</v>
      </c>
      <c r="S517" s="30">
        <v>84.704795994598499</v>
      </c>
      <c r="T517" s="30">
        <v>88.518552750699158</v>
      </c>
      <c r="U517" s="30">
        <v>88.415264509256744</v>
      </c>
    </row>
    <row r="518" spans="1:21" x14ac:dyDescent="0.35">
      <c r="A518" s="25"/>
      <c r="B518" s="26" t="s">
        <v>44</v>
      </c>
      <c r="C518" s="26"/>
      <c r="D518" s="27">
        <v>1346.1212859999966</v>
      </c>
      <c r="E518" s="27">
        <v>1270.1413059999982</v>
      </c>
      <c r="F518" s="27">
        <v>1164.3496040000005</v>
      </c>
      <c r="G518" s="27">
        <v>1108.7163050000004</v>
      </c>
      <c r="H518" s="27">
        <v>1069.9163840000019</v>
      </c>
      <c r="I518" s="27">
        <v>1033.0164340000022</v>
      </c>
      <c r="J518" s="27">
        <v>1057.4081720000031</v>
      </c>
      <c r="K518" s="27">
        <v>1053.8407430000007</v>
      </c>
      <c r="L518" s="27">
        <v>1114.3574320000005</v>
      </c>
      <c r="M518" s="27">
        <v>72.376836331808946</v>
      </c>
      <c r="N518" s="27">
        <v>71.627201033853396</v>
      </c>
      <c r="O518" s="27">
        <v>70.469241412580047</v>
      </c>
      <c r="P518" s="27">
        <v>72.931942074147571</v>
      </c>
      <c r="Q518" s="27">
        <v>72.577322702534545</v>
      </c>
      <c r="R518" s="27">
        <v>72.577096419174566</v>
      </c>
      <c r="S518" s="27">
        <v>69.775956551235012</v>
      </c>
      <c r="T518" s="27">
        <v>70.750728223948499</v>
      </c>
      <c r="U518" s="27">
        <v>67.568834891367217</v>
      </c>
    </row>
    <row r="519" spans="1:21" x14ac:dyDescent="0.35">
      <c r="A519" s="28"/>
      <c r="B519" s="29"/>
      <c r="C519" s="29" t="s">
        <v>67</v>
      </c>
      <c r="D519" s="30">
        <v>1275.5880079999988</v>
      </c>
      <c r="E519" s="30">
        <v>1189.6663820000008</v>
      </c>
      <c r="F519" s="30">
        <v>1093.6663540000004</v>
      </c>
      <c r="G519" s="30">
        <v>1028.3497220000008</v>
      </c>
      <c r="H519" s="30">
        <v>999.30809600000168</v>
      </c>
      <c r="I519" s="30">
        <v>943.43315900000243</v>
      </c>
      <c r="J519" s="30">
        <v>915.49985199999992</v>
      </c>
      <c r="K519" s="30">
        <v>834.40817700000014</v>
      </c>
      <c r="L519" s="30">
        <v>827.43323800000042</v>
      </c>
      <c r="M519" s="30">
        <v>73.700389736603768</v>
      </c>
      <c r="N519" s="30">
        <v>73.540925414073698</v>
      </c>
      <c r="O519" s="30">
        <v>72.492401096225009</v>
      </c>
      <c r="P519" s="30">
        <v>74.5733658103171</v>
      </c>
      <c r="Q519" s="30">
        <v>74.154641225877654</v>
      </c>
      <c r="R519" s="30">
        <v>74.439119150198152</v>
      </c>
      <c r="S519" s="30">
        <v>72.840900178645796</v>
      </c>
      <c r="T519" s="30">
        <v>75.255933962933767</v>
      </c>
      <c r="U519" s="30">
        <v>72.820578022886949</v>
      </c>
    </row>
    <row r="520" spans="1:21" x14ac:dyDescent="0.35">
      <c r="A520" s="25"/>
      <c r="B520" s="26"/>
      <c r="C520" s="26" t="s">
        <v>68</v>
      </c>
      <c r="D520" s="27">
        <v>70.53327800000001</v>
      </c>
      <c r="E520" s="27">
        <v>80.474924000000016</v>
      </c>
      <c r="F520" s="27">
        <v>70.683250000000015</v>
      </c>
      <c r="G520" s="27">
        <v>80.366583000000006</v>
      </c>
      <c r="H520" s="27">
        <v>70.608287999999988</v>
      </c>
      <c r="I520" s="27">
        <v>89.583274999999986</v>
      </c>
      <c r="J520" s="27">
        <v>141.90832</v>
      </c>
      <c r="K520" s="27">
        <v>219.43256600000001</v>
      </c>
      <c r="L520" s="27">
        <v>286.92419400000017</v>
      </c>
      <c r="M520" s="27">
        <v>48.440491687455662</v>
      </c>
      <c r="N520" s="27">
        <v>43.336480814446006</v>
      </c>
      <c r="O520" s="27">
        <v>39.165337379138613</v>
      </c>
      <c r="P520" s="27">
        <v>51.928714367251374</v>
      </c>
      <c r="Q520" s="27">
        <v>50.253779461442285</v>
      </c>
      <c r="R520" s="27">
        <v>52.967476350479494</v>
      </c>
      <c r="S520" s="27">
        <v>50.002940865595477</v>
      </c>
      <c r="T520" s="27">
        <v>53.619358089596439</v>
      </c>
      <c r="U520" s="27">
        <v>52.423835217838047</v>
      </c>
    </row>
    <row r="521" spans="1:21" s="18" customFormat="1" x14ac:dyDescent="0.35">
      <c r="A521" s="31" t="s">
        <v>76</v>
      </c>
      <c r="B521" s="32"/>
      <c r="C521" s="32"/>
      <c r="D521" s="33">
        <v>1658.7662950000013</v>
      </c>
      <c r="E521" s="33">
        <v>1674.4246559999995</v>
      </c>
      <c r="F521" s="33">
        <v>1711.4046080000001</v>
      </c>
      <c r="G521" s="33">
        <v>1775.13292</v>
      </c>
      <c r="H521" s="33">
        <v>1719.9995509999997</v>
      </c>
      <c r="I521" s="33">
        <v>1753.9195759999998</v>
      </c>
      <c r="J521" s="33">
        <v>1786.5328550000022</v>
      </c>
      <c r="K521" s="33">
        <v>1800.7327929999997</v>
      </c>
      <c r="L521" s="33">
        <v>1810.282751</v>
      </c>
      <c r="M521" s="33">
        <v>90.770170851332509</v>
      </c>
      <c r="N521" s="33">
        <v>91.835026904284859</v>
      </c>
      <c r="O521" s="33">
        <v>91.977275623236451</v>
      </c>
      <c r="P521" s="33">
        <v>91.725901103916755</v>
      </c>
      <c r="Q521" s="33">
        <v>91.90777592988799</v>
      </c>
      <c r="R521" s="33">
        <v>91.09045563947852</v>
      </c>
      <c r="S521" s="33">
        <v>92.322306231976768</v>
      </c>
      <c r="T521" s="33">
        <v>92.964190643287708</v>
      </c>
      <c r="U521" s="33">
        <v>92.388053693258101</v>
      </c>
    </row>
    <row r="522" spans="1:21" x14ac:dyDescent="0.35">
      <c r="A522" s="25"/>
      <c r="B522" s="26" t="s">
        <v>42</v>
      </c>
      <c r="C522" s="26"/>
      <c r="D522" s="27">
        <v>1315.6165600000011</v>
      </c>
      <c r="E522" s="27">
        <v>1390.7498549999996</v>
      </c>
      <c r="F522" s="27">
        <v>1406.8048460000002</v>
      </c>
      <c r="G522" s="27">
        <v>1450.4498100000001</v>
      </c>
      <c r="H522" s="27">
        <v>1405.7748289999997</v>
      </c>
      <c r="I522" s="27">
        <v>1434.6781629999998</v>
      </c>
      <c r="J522" s="27">
        <v>1477.3664630000021</v>
      </c>
      <c r="K522" s="27">
        <v>1501.7830779999997</v>
      </c>
      <c r="L522" s="27">
        <v>1498.0580829999999</v>
      </c>
      <c r="M522" s="27">
        <v>92.925251716074371</v>
      </c>
      <c r="N522" s="27">
        <v>93.043331649177787</v>
      </c>
      <c r="O522" s="27">
        <v>93.196058457747128</v>
      </c>
      <c r="P522" s="27">
        <v>92.95495719343846</v>
      </c>
      <c r="Q522" s="27">
        <v>92.711979171755345</v>
      </c>
      <c r="R522" s="27">
        <v>92.191059577561134</v>
      </c>
      <c r="S522" s="27">
        <v>93.381931151276419</v>
      </c>
      <c r="T522" s="27">
        <v>93.810374745092815</v>
      </c>
      <c r="U522" s="27">
        <v>93.404366796077014</v>
      </c>
    </row>
    <row r="523" spans="1:21" x14ac:dyDescent="0.35">
      <c r="A523" s="28"/>
      <c r="B523" s="29" t="s">
        <v>43</v>
      </c>
      <c r="C523" s="29"/>
      <c r="D523" s="30">
        <v>177.30809800000009</v>
      </c>
      <c r="E523" s="30">
        <v>164.37482900000001</v>
      </c>
      <c r="F523" s="30">
        <v>186.06646599999985</v>
      </c>
      <c r="G523" s="30">
        <v>189.83314400000006</v>
      </c>
      <c r="H523" s="30">
        <v>184.21645200000012</v>
      </c>
      <c r="I523" s="30">
        <v>176.26646200000002</v>
      </c>
      <c r="J523" s="30">
        <v>174.13311999999999</v>
      </c>
      <c r="K523" s="30">
        <v>180.02476400000006</v>
      </c>
      <c r="L523" s="30">
        <v>189.83303900000001</v>
      </c>
      <c r="M523" s="30">
        <v>93.631745271098652</v>
      </c>
      <c r="N523" s="30">
        <v>92.87715618857311</v>
      </c>
      <c r="O523" s="30">
        <v>94.773480926251352</v>
      </c>
      <c r="P523" s="30">
        <v>95.10106060900516</v>
      </c>
      <c r="Q523" s="30">
        <v>94.200779271967477</v>
      </c>
      <c r="R523" s="30">
        <v>92.232520102423166</v>
      </c>
      <c r="S523" s="30">
        <v>94.975231208881993</v>
      </c>
      <c r="T523" s="30">
        <v>96.454322619936846</v>
      </c>
      <c r="U523" s="30">
        <v>96.892160763685595</v>
      </c>
    </row>
    <row r="524" spans="1:21" x14ac:dyDescent="0.35">
      <c r="A524" s="25"/>
      <c r="B524" s="26" t="s">
        <v>44</v>
      </c>
      <c r="C524" s="26"/>
      <c r="D524" s="27">
        <v>165.84163699999996</v>
      </c>
      <c r="E524" s="27">
        <v>119.29997199999995</v>
      </c>
      <c r="F524" s="27">
        <v>118.53329600000002</v>
      </c>
      <c r="G524" s="27">
        <v>134.84996599999999</v>
      </c>
      <c r="H524" s="27">
        <v>130.00826999999998</v>
      </c>
      <c r="I524" s="27">
        <v>142.97495099999998</v>
      </c>
      <c r="J524" s="27">
        <v>135.03327200000001</v>
      </c>
      <c r="K524" s="27">
        <v>118.92495099999999</v>
      </c>
      <c r="L524" s="27">
        <v>122.39162899999999</v>
      </c>
      <c r="M524" s="27">
        <v>70.614554614574871</v>
      </c>
      <c r="N524" s="27">
        <v>76.31323389282943</v>
      </c>
      <c r="O524" s="27">
        <v>73.122913919216387</v>
      </c>
      <c r="P524" s="27">
        <v>73.754807867760235</v>
      </c>
      <c r="Q524" s="27">
        <v>79.962861849273153</v>
      </c>
      <c r="R524" s="27">
        <v>78.638483557053306</v>
      </c>
      <c r="S524" s="27">
        <v>77.308107194521654</v>
      </c>
      <c r="T524" s="27">
        <v>76.995336887874799</v>
      </c>
      <c r="U524" s="27">
        <v>72.962506283497547</v>
      </c>
    </row>
    <row r="525" spans="1:21" x14ac:dyDescent="0.35">
      <c r="A525" s="28"/>
      <c r="B525" s="29"/>
      <c r="C525" s="29" t="s">
        <v>67</v>
      </c>
      <c r="D525" s="30">
        <v>115.09163699999995</v>
      </c>
      <c r="E525" s="30">
        <v>97.674971999999997</v>
      </c>
      <c r="F525" s="30">
        <v>95.783296000000007</v>
      </c>
      <c r="G525" s="30">
        <v>105.47496599999999</v>
      </c>
      <c r="H525" s="30">
        <v>104.75827000000001</v>
      </c>
      <c r="I525" s="30">
        <v>117.34995099999998</v>
      </c>
      <c r="J525" s="30">
        <v>101.908272</v>
      </c>
      <c r="K525" s="30">
        <v>102.67495100000001</v>
      </c>
      <c r="L525" s="30">
        <v>99.39162899999998</v>
      </c>
      <c r="M525" s="30">
        <v>73.55008774421205</v>
      </c>
      <c r="N525" s="30">
        <v>77.740829383723792</v>
      </c>
      <c r="O525" s="30">
        <v>74.604170369163327</v>
      </c>
      <c r="P525" s="30">
        <v>75.420740121148739</v>
      </c>
      <c r="Q525" s="30">
        <v>82.451724335863901</v>
      </c>
      <c r="R525" s="30">
        <v>81.323709570905606</v>
      </c>
      <c r="S525" s="30">
        <v>78.428373311412827</v>
      </c>
      <c r="T525" s="30">
        <v>78.467694293021879</v>
      </c>
      <c r="U525" s="30">
        <v>74.561946593047594</v>
      </c>
    </row>
    <row r="526" spans="1:21" x14ac:dyDescent="0.35">
      <c r="A526" s="25"/>
      <c r="B526" s="26"/>
      <c r="C526" s="26" t="s">
        <v>68</v>
      </c>
      <c r="D526" s="27">
        <v>50.75</v>
      </c>
      <c r="E526" s="27">
        <v>21.625</v>
      </c>
      <c r="F526" s="27">
        <v>22.75</v>
      </c>
      <c r="G526" s="27">
        <v>29.375</v>
      </c>
      <c r="H526" s="27">
        <v>25.25</v>
      </c>
      <c r="I526" s="27">
        <v>25.625</v>
      </c>
      <c r="J526" s="27">
        <v>33.125</v>
      </c>
      <c r="K526" s="27">
        <v>16.25</v>
      </c>
      <c r="L526" s="27">
        <v>23</v>
      </c>
      <c r="M526" s="27">
        <v>63.957307060729065</v>
      </c>
      <c r="N526" s="27" t="s">
        <v>20</v>
      </c>
      <c r="O526" s="27" t="s">
        <v>20</v>
      </c>
      <c r="P526" s="27" t="s">
        <v>20</v>
      </c>
      <c r="Q526" s="27" t="s">
        <v>20</v>
      </c>
      <c r="R526" s="27" t="s">
        <v>20</v>
      </c>
      <c r="S526" s="27">
        <v>73.861635220105654</v>
      </c>
      <c r="T526" s="27" t="s">
        <v>20</v>
      </c>
      <c r="U526" s="27" t="s">
        <v>20</v>
      </c>
    </row>
    <row r="527" spans="1:21" s="18" customFormat="1" x14ac:dyDescent="0.35">
      <c r="A527" s="31" t="s">
        <v>77</v>
      </c>
      <c r="B527" s="32"/>
      <c r="C527" s="32"/>
      <c r="D527" s="33">
        <v>8015.3627729999926</v>
      </c>
      <c r="E527" s="33">
        <v>8058.3211519999986</v>
      </c>
      <c r="F527" s="33">
        <v>7935.497467999975</v>
      </c>
      <c r="G527" s="33">
        <v>8084.0141969999859</v>
      </c>
      <c r="H527" s="33">
        <v>8229.4957329999979</v>
      </c>
      <c r="I527" s="33">
        <v>8387.1839249999794</v>
      </c>
      <c r="J527" s="33">
        <v>8382.1887049999932</v>
      </c>
      <c r="K527" s="33">
        <v>8261.8871929999914</v>
      </c>
      <c r="L527" s="33">
        <v>8169.3667769999938</v>
      </c>
      <c r="M527" s="33">
        <v>84.421007403035816</v>
      </c>
      <c r="N527" s="33">
        <v>85.258350182972549</v>
      </c>
      <c r="O527" s="33">
        <v>85.177709743208226</v>
      </c>
      <c r="P527" s="33">
        <v>85.409342005709888</v>
      </c>
      <c r="Q527" s="33">
        <v>86.197748077394408</v>
      </c>
      <c r="R527" s="33">
        <v>85.991775043874981</v>
      </c>
      <c r="S527" s="33">
        <v>86.556271342843587</v>
      </c>
      <c r="T527" s="33">
        <v>87.715774423107632</v>
      </c>
      <c r="U527" s="33">
        <v>87.289527588730863</v>
      </c>
    </row>
    <row r="528" spans="1:21" x14ac:dyDescent="0.35">
      <c r="A528" s="25"/>
      <c r="B528" s="26" t="s">
        <v>42</v>
      </c>
      <c r="C528" s="26"/>
      <c r="D528" s="27">
        <v>4857.6633949999959</v>
      </c>
      <c r="E528" s="27">
        <v>4992.9132570000047</v>
      </c>
      <c r="F528" s="27">
        <v>4907.4113579999757</v>
      </c>
      <c r="G528" s="27">
        <v>4872.7830019999919</v>
      </c>
      <c r="H528" s="27">
        <v>4815.0796170000085</v>
      </c>
      <c r="I528" s="27">
        <v>4816.6378099999874</v>
      </c>
      <c r="J528" s="27">
        <v>4821.922591999999</v>
      </c>
      <c r="K528" s="27">
        <v>4614.951072999992</v>
      </c>
      <c r="L528" s="27">
        <v>4750.274201999996</v>
      </c>
      <c r="M528" s="27">
        <v>84.455899878493739</v>
      </c>
      <c r="N528" s="27">
        <v>84.77689174175481</v>
      </c>
      <c r="O528" s="27">
        <v>84.592494164519763</v>
      </c>
      <c r="P528" s="27">
        <v>84.499932207576876</v>
      </c>
      <c r="Q528" s="27">
        <v>84.471569669409789</v>
      </c>
      <c r="R528" s="27">
        <v>84.585558654993633</v>
      </c>
      <c r="S528" s="27">
        <v>84.686379524575614</v>
      </c>
      <c r="T528" s="27">
        <v>86.435333120818001</v>
      </c>
      <c r="U528" s="27">
        <v>85.607444125992984</v>
      </c>
    </row>
    <row r="529" spans="1:21" x14ac:dyDescent="0.35">
      <c r="A529" s="28"/>
      <c r="B529" s="29" t="s">
        <v>43</v>
      </c>
      <c r="C529" s="29"/>
      <c r="D529" s="30">
        <v>2124.9548309999955</v>
      </c>
      <c r="E529" s="30">
        <v>2296.936479999993</v>
      </c>
      <c r="F529" s="30">
        <v>2346.4247079999991</v>
      </c>
      <c r="G529" s="30">
        <v>2592.2146069999931</v>
      </c>
      <c r="H529" s="30">
        <v>2887.7328279999892</v>
      </c>
      <c r="I529" s="30">
        <v>3063.8028409999911</v>
      </c>
      <c r="J529" s="30">
        <v>3047.9578289999945</v>
      </c>
      <c r="K529" s="30">
        <v>3161.102832999999</v>
      </c>
      <c r="L529" s="30">
        <v>3161.3177719999976</v>
      </c>
      <c r="M529" s="30">
        <v>88.006419683940024</v>
      </c>
      <c r="N529" s="30">
        <v>89.520905398761201</v>
      </c>
      <c r="O529" s="30">
        <v>89.413551583834476</v>
      </c>
      <c r="P529" s="30">
        <v>88.406774930615256</v>
      </c>
      <c r="Q529" s="30">
        <v>89.445082140217224</v>
      </c>
      <c r="R529" s="30">
        <v>88.674711602539247</v>
      </c>
      <c r="S529" s="30">
        <v>90.224290741896354</v>
      </c>
      <c r="T529" s="30">
        <v>90.922118592799151</v>
      </c>
      <c r="U529" s="30">
        <v>90.621913811839363</v>
      </c>
    </row>
    <row r="530" spans="1:21" x14ac:dyDescent="0.35">
      <c r="A530" s="25"/>
      <c r="B530" s="26" t="s">
        <v>44</v>
      </c>
      <c r="C530" s="26"/>
      <c r="D530" s="27">
        <v>1032.7445470000009</v>
      </c>
      <c r="E530" s="27">
        <v>768.47141500000055</v>
      </c>
      <c r="F530" s="27">
        <v>681.66140200000007</v>
      </c>
      <c r="G530" s="27">
        <v>619.01658800000075</v>
      </c>
      <c r="H530" s="27">
        <v>526.68328799999938</v>
      </c>
      <c r="I530" s="27">
        <v>506.74327399999964</v>
      </c>
      <c r="J530" s="27">
        <v>512.30828400000007</v>
      </c>
      <c r="K530" s="27">
        <v>485.83328700000084</v>
      </c>
      <c r="L530" s="27">
        <v>257.77480299999996</v>
      </c>
      <c r="M530" s="27">
        <v>76.879611933216012</v>
      </c>
      <c r="N530" s="27">
        <v>75.645841252749676</v>
      </c>
      <c r="O530" s="27">
        <v>74.810113227465649</v>
      </c>
      <c r="P530" s="27">
        <v>80.015895577990449</v>
      </c>
      <c r="Q530" s="27">
        <v>84.174242237384362</v>
      </c>
      <c r="R530" s="27">
        <v>83.136771934488564</v>
      </c>
      <c r="S530" s="27">
        <v>82.333238242007411</v>
      </c>
      <c r="T530" s="27">
        <v>79.016474087867465</v>
      </c>
      <c r="U530" s="27">
        <v>77.41899686961267</v>
      </c>
    </row>
    <row r="531" spans="1:21" x14ac:dyDescent="0.35">
      <c r="A531" s="28"/>
      <c r="B531" s="29"/>
      <c r="C531" s="29" t="s">
        <v>67</v>
      </c>
      <c r="D531" s="30">
        <v>944.26121800000135</v>
      </c>
      <c r="E531" s="30">
        <v>567.83826200000055</v>
      </c>
      <c r="F531" s="30">
        <v>476.64493900000065</v>
      </c>
      <c r="G531" s="30">
        <v>503.84159500000038</v>
      </c>
      <c r="H531" s="30">
        <v>441.43329200000011</v>
      </c>
      <c r="I531" s="30">
        <v>459.46827399999972</v>
      </c>
      <c r="J531" s="30">
        <v>486.98328400000076</v>
      </c>
      <c r="K531" s="30">
        <v>458.50828700000073</v>
      </c>
      <c r="L531" s="30">
        <v>238.79153699999986</v>
      </c>
      <c r="M531" s="30">
        <v>80.378005456598061</v>
      </c>
      <c r="N531" s="30">
        <v>83.511162432453276</v>
      </c>
      <c r="O531" s="30">
        <v>84.027256747146424</v>
      </c>
      <c r="P531" s="30">
        <v>83.837527017289986</v>
      </c>
      <c r="Q531" s="30">
        <v>86.696753568072509</v>
      </c>
      <c r="R531" s="30">
        <v>85.536192356508664</v>
      </c>
      <c r="S531" s="30">
        <v>84.304741761784854</v>
      </c>
      <c r="T531" s="30">
        <v>81.549961894710478</v>
      </c>
      <c r="U531" s="30">
        <v>80.293186157774187</v>
      </c>
    </row>
    <row r="532" spans="1:21" x14ac:dyDescent="0.35">
      <c r="A532" s="25"/>
      <c r="B532" s="26"/>
      <c r="C532" s="26" t="s">
        <v>68</v>
      </c>
      <c r="D532" s="27">
        <v>88.483328999999969</v>
      </c>
      <c r="E532" s="27">
        <v>200.63315300000005</v>
      </c>
      <c r="F532" s="27">
        <v>205.01646299999993</v>
      </c>
      <c r="G532" s="27">
        <v>115.17499299999999</v>
      </c>
      <c r="H532" s="27">
        <v>85.249995999999996</v>
      </c>
      <c r="I532" s="27">
        <v>47.274999999999991</v>
      </c>
      <c r="J532" s="27">
        <v>25.324999999999992</v>
      </c>
      <c r="K532" s="27">
        <v>27.325000000000003</v>
      </c>
      <c r="L532" s="27">
        <v>18.983265999999997</v>
      </c>
      <c r="M532" s="27">
        <v>39.546055807269667</v>
      </c>
      <c r="N532" s="27">
        <v>53.385161788899339</v>
      </c>
      <c r="O532" s="27">
        <v>53.381078961605176</v>
      </c>
      <c r="P532" s="27">
        <v>63.297883883570137</v>
      </c>
      <c r="Q532" s="27">
        <v>71.112417802658896</v>
      </c>
      <c r="R532" s="27">
        <v>59.816675479576965</v>
      </c>
      <c r="S532" s="27" t="s">
        <v>20</v>
      </c>
      <c r="T532" s="27" t="s">
        <v>20</v>
      </c>
      <c r="U532" s="27" t="s">
        <v>20</v>
      </c>
    </row>
    <row r="533" spans="1:21" s="18" customFormat="1" x14ac:dyDescent="0.35">
      <c r="A533" s="31" t="s">
        <v>78</v>
      </c>
      <c r="B533" s="32"/>
      <c r="C533" s="32"/>
      <c r="D533" s="33">
        <v>6033.3062489999975</v>
      </c>
      <c r="E533" s="33">
        <v>6124.6544269999995</v>
      </c>
      <c r="F533" s="33">
        <v>6171.1291519999995</v>
      </c>
      <c r="G533" s="33">
        <v>6113.1326269999963</v>
      </c>
      <c r="H533" s="33">
        <v>6074.5293959999935</v>
      </c>
      <c r="I533" s="33">
        <v>6151.3076849999943</v>
      </c>
      <c r="J533" s="33">
        <v>6176.1494429999975</v>
      </c>
      <c r="K533" s="33">
        <v>6237.1693710000036</v>
      </c>
      <c r="L533" s="33">
        <v>6678.6292839999978</v>
      </c>
      <c r="M533" s="33">
        <v>85.635273929342418</v>
      </c>
      <c r="N533" s="33">
        <v>86.858478793640401</v>
      </c>
      <c r="O533" s="33">
        <v>86.362747163214635</v>
      </c>
      <c r="P533" s="33">
        <v>86.476176060303317</v>
      </c>
      <c r="Q533" s="33">
        <v>87.568237579494166</v>
      </c>
      <c r="R533" s="33">
        <v>87.054551772511701</v>
      </c>
      <c r="S533" s="33">
        <v>87.828860307248505</v>
      </c>
      <c r="T533" s="33">
        <v>88.762727727101648</v>
      </c>
      <c r="U533" s="33">
        <v>88.179646095440432</v>
      </c>
    </row>
    <row r="534" spans="1:21" x14ac:dyDescent="0.35">
      <c r="A534" s="25"/>
      <c r="B534" s="26" t="s">
        <v>42</v>
      </c>
      <c r="C534" s="26"/>
      <c r="D534" s="27">
        <v>3492.2346129999974</v>
      </c>
      <c r="E534" s="27">
        <v>3555.8744619999984</v>
      </c>
      <c r="F534" s="27">
        <v>3567.1041909999999</v>
      </c>
      <c r="G534" s="27">
        <v>3354.557656999998</v>
      </c>
      <c r="H534" s="27">
        <v>3289.0660789999943</v>
      </c>
      <c r="I534" s="27">
        <v>3282.232702999996</v>
      </c>
      <c r="J534" s="27">
        <v>3428.7994699999963</v>
      </c>
      <c r="K534" s="27">
        <v>3515.3027250000036</v>
      </c>
      <c r="L534" s="27">
        <v>3675.9043119999978</v>
      </c>
      <c r="M534" s="27">
        <v>84.382217306507002</v>
      </c>
      <c r="N534" s="27">
        <v>85.80135114249498</v>
      </c>
      <c r="O534" s="27">
        <v>85.519369119860158</v>
      </c>
      <c r="P534" s="27">
        <v>85.928964751685115</v>
      </c>
      <c r="Q534" s="27">
        <v>86.595858264383068</v>
      </c>
      <c r="R534" s="27">
        <v>86.679107102677094</v>
      </c>
      <c r="S534" s="27">
        <v>86.911274905407595</v>
      </c>
      <c r="T534" s="27">
        <v>88.263616992651421</v>
      </c>
      <c r="U534" s="27">
        <v>87.9333734587767</v>
      </c>
    </row>
    <row r="535" spans="1:21" x14ac:dyDescent="0.35">
      <c r="A535" s="28"/>
      <c r="B535" s="29" t="s">
        <v>43</v>
      </c>
      <c r="C535" s="29"/>
      <c r="D535" s="30">
        <v>1965.4466660000003</v>
      </c>
      <c r="E535" s="30">
        <v>2017.108332</v>
      </c>
      <c r="F535" s="30">
        <v>2109.6666609999993</v>
      </c>
      <c r="G535" s="30">
        <v>2255.7416649999986</v>
      </c>
      <c r="H535" s="30">
        <v>2313.9916549999998</v>
      </c>
      <c r="I535" s="30">
        <v>2417.1999999999989</v>
      </c>
      <c r="J535" s="30">
        <v>2320.2416630000012</v>
      </c>
      <c r="K535" s="30">
        <v>2284.3333309999994</v>
      </c>
      <c r="L535" s="30">
        <v>2545.7499999999995</v>
      </c>
      <c r="M535" s="30">
        <v>88.300115016520124</v>
      </c>
      <c r="N535" s="30">
        <v>89.501886009743586</v>
      </c>
      <c r="O535" s="30">
        <v>88.384026149854918</v>
      </c>
      <c r="P535" s="30">
        <v>88.425462496371026</v>
      </c>
      <c r="Q535" s="30">
        <v>89.328181551554025</v>
      </c>
      <c r="R535" s="30">
        <v>89.730542225137</v>
      </c>
      <c r="S535" s="30">
        <v>90.302375254471443</v>
      </c>
      <c r="T535" s="30">
        <v>91.464103405825597</v>
      </c>
      <c r="U535" s="30">
        <v>91.054502602360458</v>
      </c>
    </row>
    <row r="536" spans="1:21" x14ac:dyDescent="0.35">
      <c r="A536" s="25"/>
      <c r="B536" s="26" t="s">
        <v>44</v>
      </c>
      <c r="C536" s="26"/>
      <c r="D536" s="27">
        <v>575.62497000000008</v>
      </c>
      <c r="E536" s="27">
        <v>551.67163299999993</v>
      </c>
      <c r="F536" s="27">
        <v>494.35830000000004</v>
      </c>
      <c r="G536" s="27">
        <v>502.83330500000017</v>
      </c>
      <c r="H536" s="27">
        <v>471.47166199999981</v>
      </c>
      <c r="I536" s="27">
        <v>451.87498199999993</v>
      </c>
      <c r="J536" s="27">
        <v>427.1083099999999</v>
      </c>
      <c r="K536" s="27">
        <v>437.53331500000041</v>
      </c>
      <c r="L536" s="27">
        <v>456.97497200000021</v>
      </c>
      <c r="M536" s="27">
        <v>84.13840467452448</v>
      </c>
      <c r="N536" s="27">
        <v>84.007098717898018</v>
      </c>
      <c r="O536" s="27">
        <v>83.822469114585445</v>
      </c>
      <c r="P536" s="27">
        <v>81.382172301870455</v>
      </c>
      <c r="Q536" s="27">
        <v>85.713882559189756</v>
      </c>
      <c r="R536" s="27">
        <v>75.467038506314125</v>
      </c>
      <c r="S536" s="27">
        <v>81.75795034277607</v>
      </c>
      <c r="T536" s="27">
        <v>78.669057082679487</v>
      </c>
      <c r="U536" s="27">
        <v>74.14519848142146</v>
      </c>
    </row>
    <row r="537" spans="1:21" x14ac:dyDescent="0.35">
      <c r="A537" s="28"/>
      <c r="B537" s="29"/>
      <c r="C537" s="29" t="s">
        <v>67</v>
      </c>
      <c r="D537" s="30">
        <v>575.62497000000008</v>
      </c>
      <c r="E537" s="30">
        <v>551.67163299999993</v>
      </c>
      <c r="F537" s="30">
        <v>494.35830000000004</v>
      </c>
      <c r="G537" s="30">
        <v>502.83330500000017</v>
      </c>
      <c r="H537" s="30">
        <v>471.47166199999981</v>
      </c>
      <c r="I537" s="30">
        <v>451.87498199999993</v>
      </c>
      <c r="J537" s="30">
        <v>423.1083099999999</v>
      </c>
      <c r="K537" s="30">
        <v>392.32498700000036</v>
      </c>
      <c r="L537" s="30">
        <v>365.38332200000019</v>
      </c>
      <c r="M537" s="30">
        <v>84.13840467452448</v>
      </c>
      <c r="N537" s="30">
        <v>84.007098717898018</v>
      </c>
      <c r="O537" s="30">
        <v>83.822469114585445</v>
      </c>
      <c r="P537" s="30">
        <v>81.382172301870455</v>
      </c>
      <c r="Q537" s="30">
        <v>85.713882559189756</v>
      </c>
      <c r="R537" s="30">
        <v>75.467038506314125</v>
      </c>
      <c r="S537" s="30">
        <v>81.82183895174974</v>
      </c>
      <c r="T537" s="30">
        <v>83.224795127935565</v>
      </c>
      <c r="U537" s="30">
        <v>81.492042850606637</v>
      </c>
    </row>
    <row r="538" spans="1:21" x14ac:dyDescent="0.35">
      <c r="A538" s="25"/>
      <c r="B538" s="26"/>
      <c r="C538" s="26" t="s">
        <v>68</v>
      </c>
      <c r="D538" s="27" t="s">
        <v>112</v>
      </c>
      <c r="E538" s="27" t="s">
        <v>112</v>
      </c>
      <c r="F538" s="27" t="s">
        <v>112</v>
      </c>
      <c r="G538" s="27" t="s">
        <v>112</v>
      </c>
      <c r="H538" s="27" t="s">
        <v>112</v>
      </c>
      <c r="I538" s="27" t="s">
        <v>112</v>
      </c>
      <c r="J538" s="27">
        <v>4</v>
      </c>
      <c r="K538" s="27">
        <v>45.208328000000002</v>
      </c>
      <c r="L538" s="27">
        <v>91.591649999999987</v>
      </c>
      <c r="M538" s="27" t="s">
        <v>112</v>
      </c>
      <c r="N538" s="27" t="s">
        <v>112</v>
      </c>
      <c r="O538" s="27" t="s">
        <v>112</v>
      </c>
      <c r="P538" s="27" t="s">
        <v>112</v>
      </c>
      <c r="Q538" s="27" t="s">
        <v>112</v>
      </c>
      <c r="R538" s="27" t="s">
        <v>112</v>
      </c>
      <c r="S538" s="27" t="s">
        <v>20</v>
      </c>
      <c r="T538" s="27">
        <v>39.133645169624501</v>
      </c>
      <c r="U538" s="27">
        <v>44.836692718834087</v>
      </c>
    </row>
    <row r="539" spans="1:21" s="18" customFormat="1" x14ac:dyDescent="0.35">
      <c r="A539" s="31" t="s">
        <v>79</v>
      </c>
      <c r="B539" s="32"/>
      <c r="C539" s="32"/>
      <c r="D539" s="33">
        <v>4015.2382039999993</v>
      </c>
      <c r="E539" s="33">
        <v>3996.874906</v>
      </c>
      <c r="F539" s="33">
        <v>3955.6449610000004</v>
      </c>
      <c r="G539" s="33">
        <v>3956.3166460000007</v>
      </c>
      <c r="H539" s="33">
        <v>3856.4783160000002</v>
      </c>
      <c r="I539" s="33">
        <v>3874.5766450000006</v>
      </c>
      <c r="J539" s="33">
        <v>3713.7533029999995</v>
      </c>
      <c r="K539" s="33">
        <v>3702.0883189999995</v>
      </c>
      <c r="L539" s="33">
        <v>4143.4199839999992</v>
      </c>
      <c r="M539" s="33">
        <v>74.628158557131243</v>
      </c>
      <c r="N539" s="33">
        <v>76.435758899401463</v>
      </c>
      <c r="O539" s="33">
        <v>78.003798716746047</v>
      </c>
      <c r="P539" s="33">
        <v>78.158388471092223</v>
      </c>
      <c r="Q539" s="33">
        <v>78.841058711858963</v>
      </c>
      <c r="R539" s="33">
        <v>78.000134644225611</v>
      </c>
      <c r="S539" s="33">
        <v>78.256589211578031</v>
      </c>
      <c r="T539" s="33">
        <v>76.110330815154683</v>
      </c>
      <c r="U539" s="33">
        <v>73.033388159485952</v>
      </c>
    </row>
    <row r="540" spans="1:21" x14ac:dyDescent="0.35">
      <c r="A540" s="25"/>
      <c r="B540" s="26" t="s">
        <v>42</v>
      </c>
      <c r="C540" s="26"/>
      <c r="D540" s="27">
        <v>2008.9632599999998</v>
      </c>
      <c r="E540" s="27">
        <v>2192.7299480000001</v>
      </c>
      <c r="F540" s="27">
        <v>2264.0749850000002</v>
      </c>
      <c r="G540" s="27">
        <v>2362.3416510000006</v>
      </c>
      <c r="H540" s="27">
        <v>2349.1416540000005</v>
      </c>
      <c r="I540" s="27">
        <v>2335.9499830000004</v>
      </c>
      <c r="J540" s="27">
        <v>2262.8633140000002</v>
      </c>
      <c r="K540" s="27">
        <v>2246.933321</v>
      </c>
      <c r="L540" s="27">
        <v>2382.3666519999997</v>
      </c>
      <c r="M540" s="27">
        <v>82.080810842222135</v>
      </c>
      <c r="N540" s="27">
        <v>81.311578516818287</v>
      </c>
      <c r="O540" s="27">
        <v>81.948846465861124</v>
      </c>
      <c r="P540" s="27">
        <v>81.315714819762391</v>
      </c>
      <c r="Q540" s="27">
        <v>81.949861561197707</v>
      </c>
      <c r="R540" s="27">
        <v>80.997810188512929</v>
      </c>
      <c r="S540" s="27">
        <v>81.347084551689846</v>
      </c>
      <c r="T540" s="27">
        <v>81.219811150565477</v>
      </c>
      <c r="U540" s="27">
        <v>80.547145491525313</v>
      </c>
    </row>
    <row r="541" spans="1:21" x14ac:dyDescent="0.35">
      <c r="A541" s="28"/>
      <c r="B541" s="29" t="s">
        <v>43</v>
      </c>
      <c r="C541" s="29"/>
      <c r="D541" s="30">
        <v>903.52994899999976</v>
      </c>
      <c r="E541" s="30">
        <v>1047.084961</v>
      </c>
      <c r="F541" s="30">
        <v>1074.5166449999999</v>
      </c>
      <c r="G541" s="30">
        <v>1001.1016659999999</v>
      </c>
      <c r="H541" s="30">
        <v>948.11333300000001</v>
      </c>
      <c r="I541" s="30">
        <v>941.27499999999998</v>
      </c>
      <c r="J541" s="30">
        <v>919.84999999999957</v>
      </c>
      <c r="K541" s="30">
        <v>830.14999999999964</v>
      </c>
      <c r="L541" s="30">
        <v>882.87499999999989</v>
      </c>
      <c r="M541" s="30">
        <v>79.817498113569414</v>
      </c>
      <c r="N541" s="30">
        <v>77.86903932035078</v>
      </c>
      <c r="O541" s="30">
        <v>79.453399253633719</v>
      </c>
      <c r="P541" s="30">
        <v>80.375286612727479</v>
      </c>
      <c r="Q541" s="30">
        <v>80.878340873661088</v>
      </c>
      <c r="R541" s="30">
        <v>81.882375855320689</v>
      </c>
      <c r="S541" s="30">
        <v>82.37593085816161</v>
      </c>
      <c r="T541" s="30">
        <v>80.692244373372262</v>
      </c>
      <c r="U541" s="30">
        <v>79.533531549275949</v>
      </c>
    </row>
    <row r="542" spans="1:21" x14ac:dyDescent="0.35">
      <c r="A542" s="25"/>
      <c r="B542" s="26" t="s">
        <v>44</v>
      </c>
      <c r="C542" s="26"/>
      <c r="D542" s="27">
        <v>1102.7449949999996</v>
      </c>
      <c r="E542" s="27">
        <v>757.05999699999984</v>
      </c>
      <c r="F542" s="27">
        <v>617.05333100000018</v>
      </c>
      <c r="G542" s="27">
        <v>592.87332900000001</v>
      </c>
      <c r="H542" s="27">
        <v>559.22332900000004</v>
      </c>
      <c r="I542" s="27">
        <v>597.35166200000003</v>
      </c>
      <c r="J542" s="27">
        <v>531.03998900000011</v>
      </c>
      <c r="K542" s="27">
        <v>625.004998</v>
      </c>
      <c r="L542" s="27">
        <v>878.1783319999995</v>
      </c>
      <c r="M542" s="27">
        <v>56.799169603003264</v>
      </c>
      <c r="N542" s="27">
        <v>60.331193715477781</v>
      </c>
      <c r="O542" s="27">
        <v>61.004451493566258</v>
      </c>
      <c r="P542" s="27">
        <v>61.83445637832866</v>
      </c>
      <c r="Q542" s="27">
        <v>62.327812269410856</v>
      </c>
      <c r="R542" s="27">
        <v>60.160263408225013</v>
      </c>
      <c r="S542" s="27">
        <v>57.952007326621512</v>
      </c>
      <c r="T542" s="27">
        <v>51.655586920477738</v>
      </c>
      <c r="U542" s="27">
        <v>46.114779338320105</v>
      </c>
    </row>
    <row r="543" spans="1:21" x14ac:dyDescent="0.35">
      <c r="A543" s="28"/>
      <c r="B543" s="29"/>
      <c r="C543" s="29" t="s">
        <v>67</v>
      </c>
      <c r="D543" s="30">
        <v>403.54999800000007</v>
      </c>
      <c r="E543" s="30">
        <v>359.99666400000007</v>
      </c>
      <c r="F543" s="30">
        <v>334.79999899999996</v>
      </c>
      <c r="G543" s="30">
        <v>320.05499800000001</v>
      </c>
      <c r="H543" s="30">
        <v>276.65832999999998</v>
      </c>
      <c r="I543" s="30">
        <v>305.45166599999999</v>
      </c>
      <c r="J543" s="30">
        <v>244.43999900000003</v>
      </c>
      <c r="K543" s="30">
        <v>215.25</v>
      </c>
      <c r="L543" s="30">
        <v>215.11333300000001</v>
      </c>
      <c r="M543" s="30">
        <v>76.527072613136284</v>
      </c>
      <c r="N543" s="30">
        <v>73.896981074921882</v>
      </c>
      <c r="O543" s="30">
        <v>73.737057169635818</v>
      </c>
      <c r="P543" s="30">
        <v>73.117641695584453</v>
      </c>
      <c r="Q543" s="30">
        <v>76.249285535653314</v>
      </c>
      <c r="R543" s="30">
        <v>75.057701600412969</v>
      </c>
      <c r="S543" s="30">
        <v>73.409971390611091</v>
      </c>
      <c r="T543" s="30">
        <v>71.894696089756124</v>
      </c>
      <c r="U543" s="30">
        <v>62.276474513018684</v>
      </c>
    </row>
    <row r="544" spans="1:21" x14ac:dyDescent="0.35">
      <c r="A544" s="25"/>
      <c r="B544" s="26"/>
      <c r="C544" s="26" t="s">
        <v>68</v>
      </c>
      <c r="D544" s="27">
        <v>699.19499700000006</v>
      </c>
      <c r="E544" s="27">
        <v>397.063333</v>
      </c>
      <c r="F544" s="27">
        <v>282.253332</v>
      </c>
      <c r="G544" s="27">
        <v>272.818331</v>
      </c>
      <c r="H544" s="27">
        <v>282.564999</v>
      </c>
      <c r="I544" s="27">
        <v>291.89999600000004</v>
      </c>
      <c r="J544" s="27">
        <v>286.59999000000005</v>
      </c>
      <c r="K544" s="27">
        <v>409.754998</v>
      </c>
      <c r="L544" s="27">
        <v>663.06499899999994</v>
      </c>
      <c r="M544" s="27">
        <v>45.412939360449997</v>
      </c>
      <c r="N544" s="27">
        <v>48.031800172802704</v>
      </c>
      <c r="O544" s="27">
        <v>45.901436278796517</v>
      </c>
      <c r="P544" s="27">
        <v>48.597663084743395</v>
      </c>
      <c r="Q544" s="27">
        <v>48.697350044405169</v>
      </c>
      <c r="R544" s="27">
        <v>44.571200793315533</v>
      </c>
      <c r="S544" s="27">
        <v>44.76797085703317</v>
      </c>
      <c r="T544" s="27">
        <v>41.023701354832518</v>
      </c>
      <c r="U544" s="27">
        <v>40.871558656784117</v>
      </c>
    </row>
    <row r="545" spans="1:21" s="18" customFormat="1" x14ac:dyDescent="0.35">
      <c r="A545" s="31" t="s">
        <v>80</v>
      </c>
      <c r="B545" s="32"/>
      <c r="C545" s="32"/>
      <c r="D545" s="33">
        <v>1248.3399640000016</v>
      </c>
      <c r="E545" s="33">
        <v>1222.0900560000009</v>
      </c>
      <c r="F545" s="33">
        <v>1211.0067690000017</v>
      </c>
      <c r="G545" s="33">
        <v>1151.2402280000006</v>
      </c>
      <c r="H545" s="33">
        <v>1163.3156490000003</v>
      </c>
      <c r="I545" s="33">
        <v>1181.0242920000005</v>
      </c>
      <c r="J545" s="33">
        <v>1195.7329550000009</v>
      </c>
      <c r="K545" s="33">
        <v>1246.3746240000003</v>
      </c>
      <c r="L545" s="33">
        <v>1320.0996810000004</v>
      </c>
      <c r="M545" s="33">
        <v>87.442125660049626</v>
      </c>
      <c r="N545" s="33">
        <v>87.254889939089679</v>
      </c>
      <c r="O545" s="33">
        <v>88.475283052106377</v>
      </c>
      <c r="P545" s="33">
        <v>87.196541802386506</v>
      </c>
      <c r="Q545" s="33">
        <v>86.427531586529824</v>
      </c>
      <c r="R545" s="33">
        <v>86.741089092395995</v>
      </c>
      <c r="S545" s="33">
        <v>86.645600563521214</v>
      </c>
      <c r="T545" s="33">
        <v>85.361574241711253</v>
      </c>
      <c r="U545" s="33">
        <v>83.452031377049423</v>
      </c>
    </row>
    <row r="546" spans="1:21" x14ac:dyDescent="0.35">
      <c r="A546" s="25"/>
      <c r="B546" s="26" t="s">
        <v>42</v>
      </c>
      <c r="C546" s="26"/>
      <c r="D546" s="27">
        <v>864.2404900000015</v>
      </c>
      <c r="E546" s="27">
        <v>850.08219800000052</v>
      </c>
      <c r="F546" s="27">
        <v>837.64056300000129</v>
      </c>
      <c r="G546" s="27">
        <v>800.84063700000036</v>
      </c>
      <c r="H546" s="27">
        <v>807.81587600000012</v>
      </c>
      <c r="I546" s="27">
        <v>792.4661140000004</v>
      </c>
      <c r="J546" s="27">
        <v>763.71634400000062</v>
      </c>
      <c r="K546" s="27">
        <v>779.49135000000035</v>
      </c>
      <c r="L546" s="27">
        <v>780.60807500000021</v>
      </c>
      <c r="M546" s="27">
        <v>91.253535227171355</v>
      </c>
      <c r="N546" s="27">
        <v>90.75298857039698</v>
      </c>
      <c r="O546" s="27">
        <v>91.289155965805151</v>
      </c>
      <c r="P546" s="27">
        <v>90.328000341446185</v>
      </c>
      <c r="Q546" s="27">
        <v>89.813164304853245</v>
      </c>
      <c r="R546" s="27">
        <v>88.588435634727858</v>
      </c>
      <c r="S546" s="27">
        <v>90.364047518193345</v>
      </c>
      <c r="T546" s="27">
        <v>90.099353464665057</v>
      </c>
      <c r="U546" s="27">
        <v>89.208232526140534</v>
      </c>
    </row>
    <row r="547" spans="1:21" x14ac:dyDescent="0.35">
      <c r="A547" s="28"/>
      <c r="B547" s="29" t="s">
        <v>43</v>
      </c>
      <c r="C547" s="29"/>
      <c r="D547" s="30">
        <v>189.95803500000008</v>
      </c>
      <c r="E547" s="30">
        <v>196.03305800000012</v>
      </c>
      <c r="F547" s="30">
        <v>216.71637200000009</v>
      </c>
      <c r="G547" s="30">
        <v>230.26639800000007</v>
      </c>
      <c r="H547" s="30">
        <v>215.42484800000014</v>
      </c>
      <c r="I547" s="30">
        <v>243.60825400000002</v>
      </c>
      <c r="J547" s="30">
        <v>263.93332700000002</v>
      </c>
      <c r="K547" s="30">
        <v>268.53330700000004</v>
      </c>
      <c r="L547" s="30">
        <v>321.49996900000002</v>
      </c>
      <c r="M547" s="30">
        <v>79.179769011023922</v>
      </c>
      <c r="N547" s="30">
        <v>80.517882174918668</v>
      </c>
      <c r="O547" s="30">
        <v>84.226831432389389</v>
      </c>
      <c r="P547" s="30">
        <v>82.990832208948689</v>
      </c>
      <c r="Q547" s="30">
        <v>83.702817172306837</v>
      </c>
      <c r="R547" s="30">
        <v>87.787802679514286</v>
      </c>
      <c r="S547" s="30">
        <v>85.277218515022952</v>
      </c>
      <c r="T547" s="30">
        <v>82.44476975299753</v>
      </c>
      <c r="U547" s="30">
        <v>81.845523702955646</v>
      </c>
    </row>
    <row r="548" spans="1:21" x14ac:dyDescent="0.35">
      <c r="A548" s="25"/>
      <c r="B548" s="26" t="s">
        <v>44</v>
      </c>
      <c r="C548" s="26"/>
      <c r="D548" s="27">
        <v>194.1414390000001</v>
      </c>
      <c r="E548" s="27">
        <v>175.97480000000016</v>
      </c>
      <c r="F548" s="27">
        <v>156.64983400000023</v>
      </c>
      <c r="G548" s="27">
        <v>120.13319299999999</v>
      </c>
      <c r="H548" s="27">
        <v>140.07492500000009</v>
      </c>
      <c r="I548" s="27">
        <v>144.94992400000004</v>
      </c>
      <c r="J548" s="27">
        <v>168.08328400000011</v>
      </c>
      <c r="K548" s="27">
        <v>198.34996700000011</v>
      </c>
      <c r="L548" s="27">
        <v>217.991637</v>
      </c>
      <c r="M548" s="27">
        <v>78.559563301161035</v>
      </c>
      <c r="N548" s="27">
        <v>77.861527142016925</v>
      </c>
      <c r="O548" s="27">
        <v>79.306393221054989</v>
      </c>
      <c r="P548" s="27">
        <v>74.382717299739156</v>
      </c>
      <c r="Q548" s="27">
        <v>71.092904981237709</v>
      </c>
      <c r="R548" s="27">
        <v>74.882182529540358</v>
      </c>
      <c r="S548" s="27">
        <v>71.898880795046821</v>
      </c>
      <c r="T548" s="27">
        <v>70.691550287154811</v>
      </c>
      <c r="U548" s="27">
        <v>65.208923588077823</v>
      </c>
    </row>
    <row r="549" spans="1:21" x14ac:dyDescent="0.35">
      <c r="A549" s="28"/>
      <c r="B549" s="29"/>
      <c r="C549" s="29" t="s">
        <v>67</v>
      </c>
      <c r="D549" s="30">
        <v>178.61644600000008</v>
      </c>
      <c r="E549" s="30">
        <v>156.29148000000012</v>
      </c>
      <c r="F549" s="30">
        <v>139.59151000000011</v>
      </c>
      <c r="G549" s="30">
        <v>109.916534</v>
      </c>
      <c r="H549" s="30">
        <v>121.21659400000001</v>
      </c>
      <c r="I549" s="30">
        <v>115.52493000000001</v>
      </c>
      <c r="J549" s="30">
        <v>129.91662400000004</v>
      </c>
      <c r="K549" s="30">
        <v>145.74164000000002</v>
      </c>
      <c r="L549" s="30">
        <v>141.50831800000003</v>
      </c>
      <c r="M549" s="30">
        <v>79.812546114421039</v>
      </c>
      <c r="N549" s="30">
        <v>80.421317057807656</v>
      </c>
      <c r="O549" s="30">
        <v>82.586206949269325</v>
      </c>
      <c r="P549" s="30">
        <v>77.39963852847653</v>
      </c>
      <c r="Q549" s="30">
        <v>77.189651662816104</v>
      </c>
      <c r="R549" s="30">
        <v>79.044987662948614</v>
      </c>
      <c r="S549" s="30">
        <v>77.472764378167639</v>
      </c>
      <c r="T549" s="30">
        <v>78.163431306522952</v>
      </c>
      <c r="U549" s="30">
        <v>71.232561749352428</v>
      </c>
    </row>
    <row r="550" spans="1:21" x14ac:dyDescent="0.35">
      <c r="A550" s="25"/>
      <c r="B550" s="26"/>
      <c r="C550" s="26" t="s">
        <v>68</v>
      </c>
      <c r="D550" s="27">
        <v>15.524993</v>
      </c>
      <c r="E550" s="27">
        <v>19.683320000000002</v>
      </c>
      <c r="F550" s="27">
        <v>17.058323999999999</v>
      </c>
      <c r="G550" s="27">
        <v>10.216659</v>
      </c>
      <c r="H550" s="27">
        <v>18.858331000000003</v>
      </c>
      <c r="I550" s="27">
        <v>29.424994000000005</v>
      </c>
      <c r="J550" s="27">
        <v>38.166659999999993</v>
      </c>
      <c r="K550" s="27">
        <v>52.608326999999996</v>
      </c>
      <c r="L550" s="27">
        <v>76.483319000000009</v>
      </c>
      <c r="M550" s="27" t="s">
        <v>20</v>
      </c>
      <c r="N550" s="27" t="s">
        <v>20</v>
      </c>
      <c r="O550" s="27" t="s">
        <v>20</v>
      </c>
      <c r="P550" s="27" t="s">
        <v>20</v>
      </c>
      <c r="Q550" s="27" t="s">
        <v>20</v>
      </c>
      <c r="R550" s="27" t="s">
        <v>20</v>
      </c>
      <c r="S550" s="27">
        <v>52.925773436737735</v>
      </c>
      <c r="T550" s="27">
        <v>49.992085853556986</v>
      </c>
      <c r="U550" s="27">
        <v>54.064076377111725</v>
      </c>
    </row>
    <row r="551" spans="1:21" s="18" customFormat="1" x14ac:dyDescent="0.35">
      <c r="A551" s="31" t="s">
        <v>81</v>
      </c>
      <c r="B551" s="32"/>
      <c r="C551" s="32"/>
      <c r="D551" s="33">
        <v>2862.8080829999999</v>
      </c>
      <c r="E551" s="33">
        <v>2878.9531610000004</v>
      </c>
      <c r="F551" s="33">
        <v>2963.2614500000009</v>
      </c>
      <c r="G551" s="33">
        <v>3021.8614700000003</v>
      </c>
      <c r="H551" s="33">
        <v>3058.0230819999997</v>
      </c>
      <c r="I551" s="33">
        <v>3094.4247660000001</v>
      </c>
      <c r="J551" s="33">
        <v>3212.6896720000009</v>
      </c>
      <c r="K551" s="33">
        <v>3351.0596029999997</v>
      </c>
      <c r="L551" s="33">
        <v>3667.2396889999995</v>
      </c>
      <c r="M551" s="33">
        <v>76.807745038387182</v>
      </c>
      <c r="N551" s="33">
        <v>76.086626312744301</v>
      </c>
      <c r="O551" s="33">
        <v>76.157977892735019</v>
      </c>
      <c r="P551" s="33">
        <v>77.339305254852022</v>
      </c>
      <c r="Q551" s="33">
        <v>77.955810101411444</v>
      </c>
      <c r="R551" s="33">
        <v>78.729872299021991</v>
      </c>
      <c r="S551" s="33">
        <v>79.245852953527333</v>
      </c>
      <c r="T551" s="33">
        <v>78.549930822957975</v>
      </c>
      <c r="U551" s="33">
        <v>76.2501291742755</v>
      </c>
    </row>
    <row r="552" spans="1:21" x14ac:dyDescent="0.35">
      <c r="A552" s="25"/>
      <c r="B552" s="26" t="s">
        <v>42</v>
      </c>
      <c r="C552" s="26"/>
      <c r="D552" s="27">
        <v>1288.2832819999987</v>
      </c>
      <c r="E552" s="27">
        <v>1390.9082889999997</v>
      </c>
      <c r="F552" s="27">
        <v>1538.5916090000005</v>
      </c>
      <c r="G552" s="27">
        <v>1637.8049370000003</v>
      </c>
      <c r="H552" s="27">
        <v>1735.2332109999993</v>
      </c>
      <c r="I552" s="27">
        <v>1763.1998930000004</v>
      </c>
      <c r="J552" s="27">
        <v>1825.8848530000005</v>
      </c>
      <c r="K552" s="27">
        <v>1903.4081869999998</v>
      </c>
      <c r="L552" s="27">
        <v>2040.734909</v>
      </c>
      <c r="M552" s="27">
        <v>80.078013980228846</v>
      </c>
      <c r="N552" s="27">
        <v>79.015993267822893</v>
      </c>
      <c r="O552" s="27">
        <v>80.287495358638665</v>
      </c>
      <c r="P552" s="27">
        <v>81.952270567061959</v>
      </c>
      <c r="Q552" s="27">
        <v>81.474063027073441</v>
      </c>
      <c r="R552" s="27">
        <v>83.045982050965875</v>
      </c>
      <c r="S552" s="27">
        <v>83.823285140236578</v>
      </c>
      <c r="T552" s="27">
        <v>84.231188259006345</v>
      </c>
      <c r="U552" s="27">
        <v>82.48948255055646</v>
      </c>
    </row>
    <row r="553" spans="1:21" x14ac:dyDescent="0.35">
      <c r="A553" s="28"/>
      <c r="B553" s="29" t="s">
        <v>43</v>
      </c>
      <c r="C553" s="29"/>
      <c r="D553" s="30">
        <v>800.77492800000027</v>
      </c>
      <c r="E553" s="30">
        <v>795.87493100000017</v>
      </c>
      <c r="F553" s="30">
        <v>747.06322900000055</v>
      </c>
      <c r="G553" s="30">
        <v>754.91658399999994</v>
      </c>
      <c r="H553" s="30">
        <v>754.49159700000041</v>
      </c>
      <c r="I553" s="30">
        <v>760.47492100000011</v>
      </c>
      <c r="J553" s="30">
        <v>765.24153800000011</v>
      </c>
      <c r="K553" s="30">
        <v>807.30816700000003</v>
      </c>
      <c r="L553" s="30">
        <v>866.19149100000016</v>
      </c>
      <c r="M553" s="30">
        <v>80.84647891623797</v>
      </c>
      <c r="N553" s="30">
        <v>81.760962012104116</v>
      </c>
      <c r="O553" s="30">
        <v>80.503672244273915</v>
      </c>
      <c r="P553" s="30">
        <v>81.446084644292256</v>
      </c>
      <c r="Q553" s="30">
        <v>83.204593551669376</v>
      </c>
      <c r="R553" s="30">
        <v>83.910064931452254</v>
      </c>
      <c r="S553" s="30">
        <v>84.956182814805572</v>
      </c>
      <c r="T553" s="30">
        <v>84.833775749189229</v>
      </c>
      <c r="U553" s="30">
        <v>83.523486532499234</v>
      </c>
    </row>
    <row r="554" spans="1:21" x14ac:dyDescent="0.35">
      <c r="A554" s="25"/>
      <c r="B554" s="26" t="s">
        <v>44</v>
      </c>
      <c r="C554" s="26"/>
      <c r="D554" s="27">
        <v>773.74987300000066</v>
      </c>
      <c r="E554" s="27">
        <v>692.16994100000056</v>
      </c>
      <c r="F554" s="27">
        <v>677.60661200000004</v>
      </c>
      <c r="G554" s="27">
        <v>629.13994899999989</v>
      </c>
      <c r="H554" s="27">
        <v>568.29827399999965</v>
      </c>
      <c r="I554" s="27">
        <v>570.74995199999989</v>
      </c>
      <c r="J554" s="27">
        <v>621.5632810000003</v>
      </c>
      <c r="K554" s="27">
        <v>640.3432489999999</v>
      </c>
      <c r="L554" s="27">
        <v>760.31328899999983</v>
      </c>
      <c r="M554" s="27">
        <v>67.182994333367688</v>
      </c>
      <c r="N554" s="27">
        <v>63.675595720850517</v>
      </c>
      <c r="O554" s="27">
        <v>61.990245159976418</v>
      </c>
      <c r="P554" s="27">
        <v>60.402829916731314</v>
      </c>
      <c r="Q554" s="27">
        <v>60.244772096395671</v>
      </c>
      <c r="R554" s="27">
        <v>58.494091647189492</v>
      </c>
      <c r="S554" s="27">
        <v>58.769022854422701</v>
      </c>
      <c r="T554" s="27">
        <v>53.74018812613577</v>
      </c>
      <c r="U554" s="27">
        <v>51.217045082989458</v>
      </c>
    </row>
    <row r="555" spans="1:21" x14ac:dyDescent="0.35">
      <c r="A555" s="28"/>
      <c r="B555" s="29"/>
      <c r="C555" s="29" t="s">
        <v>67</v>
      </c>
      <c r="D555" s="30">
        <v>523.88493199999994</v>
      </c>
      <c r="E555" s="30">
        <v>462.99163699999997</v>
      </c>
      <c r="F555" s="30">
        <v>458.38161400000001</v>
      </c>
      <c r="G555" s="30">
        <v>422.27995299999998</v>
      </c>
      <c r="H555" s="30">
        <v>339.69327599999991</v>
      </c>
      <c r="I555" s="30">
        <v>323.76495400000005</v>
      </c>
      <c r="J555" s="30">
        <v>324.41328800000002</v>
      </c>
      <c r="K555" s="30">
        <v>290.02994999999999</v>
      </c>
      <c r="L555" s="30">
        <v>332.40999499999998</v>
      </c>
      <c r="M555" s="30">
        <v>73.006171769910708</v>
      </c>
      <c r="N555" s="30">
        <v>71.855869540492407</v>
      </c>
      <c r="O555" s="30">
        <v>67.807039049175316</v>
      </c>
      <c r="P555" s="30">
        <v>66.862831476345264</v>
      </c>
      <c r="Q555" s="30">
        <v>67.035474673131318</v>
      </c>
      <c r="R555" s="30">
        <v>69.351236823322139</v>
      </c>
      <c r="S555" s="30">
        <v>68.034101817056339</v>
      </c>
      <c r="T555" s="30">
        <v>66.127078714722415</v>
      </c>
      <c r="U555" s="30">
        <v>59.873851466551123</v>
      </c>
    </row>
    <row r="556" spans="1:21" x14ac:dyDescent="0.35">
      <c r="A556" s="25"/>
      <c r="B556" s="26"/>
      <c r="C556" s="26" t="s">
        <v>68</v>
      </c>
      <c r="D556" s="27">
        <v>249.86494100000002</v>
      </c>
      <c r="E556" s="27">
        <v>229.17830400000003</v>
      </c>
      <c r="F556" s="27">
        <v>219.224998</v>
      </c>
      <c r="G556" s="27">
        <v>206.859996</v>
      </c>
      <c r="H556" s="27">
        <v>228.60499800000005</v>
      </c>
      <c r="I556" s="27">
        <v>246.98499800000005</v>
      </c>
      <c r="J556" s="27">
        <v>297.14999299999999</v>
      </c>
      <c r="K556" s="27">
        <v>350.31329900000009</v>
      </c>
      <c r="L556" s="27">
        <v>427.90329400000013</v>
      </c>
      <c r="M556" s="27">
        <v>54.97369877090118</v>
      </c>
      <c r="N556" s="27">
        <v>47.149605691427055</v>
      </c>
      <c r="O556" s="27">
        <v>49.827802940515937</v>
      </c>
      <c r="P556" s="27">
        <v>47.215508986039048</v>
      </c>
      <c r="Q556" s="27">
        <v>50.154196541118466</v>
      </c>
      <c r="R556" s="27">
        <v>44.261797633437624</v>
      </c>
      <c r="S556" s="27">
        <v>48.653879658550096</v>
      </c>
      <c r="T556" s="27">
        <v>43.484884464189292</v>
      </c>
      <c r="U556" s="27">
        <v>44.492140163992282</v>
      </c>
    </row>
    <row r="557" spans="1:21" s="18" customFormat="1" x14ac:dyDescent="0.35">
      <c r="A557" s="31" t="s">
        <v>82</v>
      </c>
      <c r="B557" s="32"/>
      <c r="C557" s="32"/>
      <c r="D557" s="33">
        <v>5367.2654260000036</v>
      </c>
      <c r="E557" s="33">
        <v>5309.9653529999996</v>
      </c>
      <c r="F557" s="33">
        <v>5242.3952530000015</v>
      </c>
      <c r="G557" s="33">
        <v>5232.1187050000017</v>
      </c>
      <c r="H557" s="33">
        <v>5163.1238499999972</v>
      </c>
      <c r="I557" s="33">
        <v>5216.3323950000013</v>
      </c>
      <c r="J557" s="33">
        <v>5208.2741840000026</v>
      </c>
      <c r="K557" s="33">
        <v>5851.5492310000009</v>
      </c>
      <c r="L557" s="33">
        <v>6039.3574140000019</v>
      </c>
      <c r="M557" s="33">
        <v>77.071835872824138</v>
      </c>
      <c r="N557" s="33">
        <v>77.844261845944075</v>
      </c>
      <c r="O557" s="33">
        <v>77.871783214236757</v>
      </c>
      <c r="P557" s="33">
        <v>77.544813017580722</v>
      </c>
      <c r="Q557" s="33">
        <v>77.322020207787006</v>
      </c>
      <c r="R557" s="33">
        <v>76.47432521379973</v>
      </c>
      <c r="S557" s="33">
        <v>77.800947559577935</v>
      </c>
      <c r="T557" s="33">
        <v>78.357283156660273</v>
      </c>
      <c r="U557" s="33">
        <v>77.283249635651302</v>
      </c>
    </row>
    <row r="558" spans="1:21" x14ac:dyDescent="0.35">
      <c r="A558" s="25"/>
      <c r="B558" s="26" t="s">
        <v>42</v>
      </c>
      <c r="C558" s="26"/>
      <c r="D558" s="27">
        <v>1734.2242610000003</v>
      </c>
      <c r="E558" s="27">
        <v>1783.5992119999994</v>
      </c>
      <c r="F558" s="27">
        <v>1762.7707209999996</v>
      </c>
      <c r="G558" s="27">
        <v>1765.3441400000006</v>
      </c>
      <c r="H558" s="27">
        <v>1714.990899999998</v>
      </c>
      <c r="I558" s="27">
        <v>1660.8743930000001</v>
      </c>
      <c r="J558" s="27">
        <v>1629.7577910000014</v>
      </c>
      <c r="K558" s="27">
        <v>1640.8079490000005</v>
      </c>
      <c r="L558" s="27">
        <v>1696.5246130000007</v>
      </c>
      <c r="M558" s="27">
        <v>85.886143264230824</v>
      </c>
      <c r="N558" s="27">
        <v>87.437618057112076</v>
      </c>
      <c r="O558" s="27">
        <v>87.387995593443989</v>
      </c>
      <c r="P558" s="27">
        <v>87.4867189723834</v>
      </c>
      <c r="Q558" s="27">
        <v>88.830792046243019</v>
      </c>
      <c r="R558" s="27">
        <v>87.263271649821277</v>
      </c>
      <c r="S558" s="27">
        <v>89.973492263141281</v>
      </c>
      <c r="T558" s="27">
        <v>89.946642906063119</v>
      </c>
      <c r="U558" s="27">
        <v>89.247354369387395</v>
      </c>
    </row>
    <row r="559" spans="1:21" x14ac:dyDescent="0.35">
      <c r="A559" s="28"/>
      <c r="B559" s="29" t="s">
        <v>43</v>
      </c>
      <c r="C559" s="29"/>
      <c r="D559" s="30">
        <v>1870.408219000002</v>
      </c>
      <c r="E559" s="30">
        <v>1940.5415220000004</v>
      </c>
      <c r="F559" s="30">
        <v>1916.0164650000002</v>
      </c>
      <c r="G559" s="30">
        <v>1904.8331099999996</v>
      </c>
      <c r="H559" s="30">
        <v>1844.4414800000004</v>
      </c>
      <c r="I559" s="30">
        <v>1976.3581790000012</v>
      </c>
      <c r="J559" s="30">
        <v>1988.8914940000013</v>
      </c>
      <c r="K559" s="30">
        <v>2171.9997980000003</v>
      </c>
      <c r="L559" s="30">
        <v>2379.9914000000012</v>
      </c>
      <c r="M559" s="30">
        <v>82.428708218297629</v>
      </c>
      <c r="N559" s="30">
        <v>82.191404576938467</v>
      </c>
      <c r="O559" s="30">
        <v>82.394298909623885</v>
      </c>
      <c r="P559" s="30">
        <v>82.09643100943417</v>
      </c>
      <c r="Q559" s="30">
        <v>82.068655999274014</v>
      </c>
      <c r="R559" s="30">
        <v>82.640047268933785</v>
      </c>
      <c r="S559" s="30">
        <v>84.079834003383212</v>
      </c>
      <c r="T559" s="30">
        <v>85.847920813774792</v>
      </c>
      <c r="U559" s="30">
        <v>83.222429571009712</v>
      </c>
    </row>
    <row r="560" spans="1:21" x14ac:dyDescent="0.35">
      <c r="A560" s="25"/>
      <c r="B560" s="26" t="s">
        <v>44</v>
      </c>
      <c r="C560" s="26"/>
      <c r="D560" s="27">
        <v>1762.6329460000011</v>
      </c>
      <c r="E560" s="27">
        <v>1585.8246189999995</v>
      </c>
      <c r="F560" s="27">
        <v>1563.6080670000015</v>
      </c>
      <c r="G560" s="27">
        <v>1561.9414550000015</v>
      </c>
      <c r="H560" s="27">
        <v>1603.6914699999991</v>
      </c>
      <c r="I560" s="27">
        <v>1579.099823</v>
      </c>
      <c r="J560" s="27">
        <v>1589.6248990000001</v>
      </c>
      <c r="K560" s="27">
        <v>2038.7414840000006</v>
      </c>
      <c r="L560" s="27">
        <v>1962.8414009999999</v>
      </c>
      <c r="M560" s="27">
        <v>62.715174809258286</v>
      </c>
      <c r="N560" s="27">
        <v>61.734968772704434</v>
      </c>
      <c r="O560" s="27">
        <v>61.601647731195065</v>
      </c>
      <c r="P560" s="27">
        <v>60.7573988742663</v>
      </c>
      <c r="Q560" s="27">
        <v>59.555304196383887</v>
      </c>
      <c r="R560" s="27">
        <v>57.409817930816089</v>
      </c>
      <c r="S560" s="27">
        <v>57.465129073631829</v>
      </c>
      <c r="T560" s="27">
        <v>61.049754293533056</v>
      </c>
      <c r="U560" s="27">
        <v>59.741029818524751</v>
      </c>
    </row>
    <row r="561" spans="1:21" x14ac:dyDescent="0.35">
      <c r="A561" s="28"/>
      <c r="B561" s="29"/>
      <c r="C561" s="29" t="s">
        <v>67</v>
      </c>
      <c r="D561" s="30">
        <v>911.79983000000004</v>
      </c>
      <c r="E561" s="30">
        <v>791.99984200000029</v>
      </c>
      <c r="F561" s="30">
        <v>772.37483800000018</v>
      </c>
      <c r="G561" s="30">
        <v>727.5581719999999</v>
      </c>
      <c r="H561" s="30">
        <v>690.81658600000026</v>
      </c>
      <c r="I561" s="30">
        <v>598.85824200000013</v>
      </c>
      <c r="J561" s="30">
        <v>499.94998400000014</v>
      </c>
      <c r="K561" s="30">
        <v>577.32493299999999</v>
      </c>
      <c r="L561" s="30">
        <v>450.87486000000001</v>
      </c>
      <c r="M561" s="30">
        <v>72.307171483521756</v>
      </c>
      <c r="N561" s="30">
        <v>71.096394654518079</v>
      </c>
      <c r="O561" s="30">
        <v>72.127112284914944</v>
      </c>
      <c r="P561" s="30">
        <v>71.369321837708711</v>
      </c>
      <c r="Q561" s="30">
        <v>72.931804216804068</v>
      </c>
      <c r="R561" s="30">
        <v>69.672860353737903</v>
      </c>
      <c r="S561" s="30">
        <v>71.472149501916974</v>
      </c>
      <c r="T561" s="30">
        <v>74.257720189657917</v>
      </c>
      <c r="U561" s="30">
        <v>72.626582018405287</v>
      </c>
    </row>
    <row r="562" spans="1:21" x14ac:dyDescent="0.35">
      <c r="A562" s="25"/>
      <c r="B562" s="26"/>
      <c r="C562" s="26" t="s">
        <v>68</v>
      </c>
      <c r="D562" s="27">
        <v>850.83311599999968</v>
      </c>
      <c r="E562" s="27">
        <v>793.82477699999981</v>
      </c>
      <c r="F562" s="27">
        <v>791.2332289999996</v>
      </c>
      <c r="G562" s="27">
        <v>834.38328299999955</v>
      </c>
      <c r="H562" s="27">
        <v>912.87488400000018</v>
      </c>
      <c r="I562" s="27">
        <v>980.24158100000011</v>
      </c>
      <c r="J562" s="27">
        <v>1089.6749150000005</v>
      </c>
      <c r="K562" s="27">
        <v>1461.416551</v>
      </c>
      <c r="L562" s="27">
        <v>1511.9665409999993</v>
      </c>
      <c r="M562" s="27">
        <v>52.435860602412198</v>
      </c>
      <c r="N562" s="27">
        <v>52.395064005167733</v>
      </c>
      <c r="O562" s="27">
        <v>51.327048938335231</v>
      </c>
      <c r="P562" s="27">
        <v>51.504107934727173</v>
      </c>
      <c r="Q562" s="27">
        <v>49.432659528754201</v>
      </c>
      <c r="R562" s="27">
        <v>49.917966769523289</v>
      </c>
      <c r="S562" s="27">
        <v>51.038616411358774</v>
      </c>
      <c r="T562" s="27">
        <v>55.832016735525528</v>
      </c>
      <c r="U562" s="27">
        <v>55.898503289927625</v>
      </c>
    </row>
    <row r="563" spans="1:21" s="18" customFormat="1" x14ac:dyDescent="0.35">
      <c r="A563" s="31" t="s">
        <v>83</v>
      </c>
      <c r="B563" s="32"/>
      <c r="C563" s="32"/>
      <c r="D563" s="33">
        <v>3293.831486</v>
      </c>
      <c r="E563" s="33">
        <v>3313.8748180000002</v>
      </c>
      <c r="F563" s="33">
        <v>3269.4998260000002</v>
      </c>
      <c r="G563" s="33">
        <v>3404.4665319999995</v>
      </c>
      <c r="H563" s="33">
        <v>3627.6999109999997</v>
      </c>
      <c r="I563" s="33">
        <v>3602.8749289999996</v>
      </c>
      <c r="J563" s="33">
        <v>3592.558246999999</v>
      </c>
      <c r="K563" s="33">
        <v>3695.0332689999991</v>
      </c>
      <c r="L563" s="33">
        <v>3773.4166149999987</v>
      </c>
      <c r="M563" s="33">
        <v>81.225011399870112</v>
      </c>
      <c r="N563" s="33">
        <v>82.40554687911029</v>
      </c>
      <c r="O563" s="33">
        <v>83.181428701557579</v>
      </c>
      <c r="P563" s="33">
        <v>82.43435421133168</v>
      </c>
      <c r="Q563" s="33">
        <v>82.280096844405719</v>
      </c>
      <c r="R563" s="33">
        <v>84.235739323066895</v>
      </c>
      <c r="S563" s="33">
        <v>84.665525906748385</v>
      </c>
      <c r="T563" s="33">
        <v>85.709422246156009</v>
      </c>
      <c r="U563" s="33">
        <v>84.945121632944563</v>
      </c>
    </row>
    <row r="564" spans="1:21" x14ac:dyDescent="0.35">
      <c r="A564" s="25"/>
      <c r="B564" s="26" t="s">
        <v>42</v>
      </c>
      <c r="C564" s="26"/>
      <c r="D564" s="27">
        <v>1503.3649180000002</v>
      </c>
      <c r="E564" s="27">
        <v>1559.274872</v>
      </c>
      <c r="F564" s="27">
        <v>1595.074867</v>
      </c>
      <c r="G564" s="27">
        <v>1724.1415649999997</v>
      </c>
      <c r="H564" s="27">
        <v>1899.5749369999996</v>
      </c>
      <c r="I564" s="27">
        <v>1912.7832849999998</v>
      </c>
      <c r="J564" s="27">
        <v>1901.5082539999989</v>
      </c>
      <c r="K564" s="27">
        <v>1919.5916069999994</v>
      </c>
      <c r="L564" s="27">
        <v>1992.7082879999989</v>
      </c>
      <c r="M564" s="27">
        <v>90.020725094373958</v>
      </c>
      <c r="N564" s="27">
        <v>89.344414189825414</v>
      </c>
      <c r="O564" s="27">
        <v>89.638948171730505</v>
      </c>
      <c r="P564" s="27">
        <v>88.473980189894689</v>
      </c>
      <c r="Q564" s="27">
        <v>87.548972190437496</v>
      </c>
      <c r="R564" s="27">
        <v>88.779442326147844</v>
      </c>
      <c r="S564" s="27">
        <v>89.612197567185561</v>
      </c>
      <c r="T564" s="27">
        <v>89.683572643971814</v>
      </c>
      <c r="U564" s="27">
        <v>89.492108674591918</v>
      </c>
    </row>
    <row r="565" spans="1:21" x14ac:dyDescent="0.35">
      <c r="A565" s="28"/>
      <c r="B565" s="29" t="s">
        <v>43</v>
      </c>
      <c r="C565" s="29"/>
      <c r="D565" s="30">
        <v>1077.6166660000001</v>
      </c>
      <c r="E565" s="30">
        <v>1067.916657</v>
      </c>
      <c r="F565" s="30">
        <v>1003.10831</v>
      </c>
      <c r="G565" s="30">
        <v>1022.008318</v>
      </c>
      <c r="H565" s="30">
        <v>1092.1249799999998</v>
      </c>
      <c r="I565" s="30">
        <v>1133.8083169999998</v>
      </c>
      <c r="J565" s="30">
        <v>1197.5249979999999</v>
      </c>
      <c r="K565" s="30">
        <v>1230.3249999999998</v>
      </c>
      <c r="L565" s="30">
        <v>1213.825</v>
      </c>
      <c r="M565" s="30">
        <v>83.158822761994116</v>
      </c>
      <c r="N565" s="30">
        <v>84.924698388608505</v>
      </c>
      <c r="O565" s="30">
        <v>86.257717607025882</v>
      </c>
      <c r="P565" s="30">
        <v>86.371606223948532</v>
      </c>
      <c r="Q565" s="30">
        <v>86.256153576749057</v>
      </c>
      <c r="R565" s="30">
        <v>87.402339984665176</v>
      </c>
      <c r="S565" s="30">
        <v>86.722615538997744</v>
      </c>
      <c r="T565" s="30">
        <v>88.557224039644012</v>
      </c>
      <c r="U565" s="30">
        <v>87.574403229380664</v>
      </c>
    </row>
    <row r="566" spans="1:21" x14ac:dyDescent="0.35">
      <c r="A566" s="25"/>
      <c r="B566" s="26" t="s">
        <v>44</v>
      </c>
      <c r="C566" s="26"/>
      <c r="D566" s="27">
        <v>712.84990199999959</v>
      </c>
      <c r="E566" s="27">
        <v>686.68328899999995</v>
      </c>
      <c r="F566" s="27">
        <v>671.31664899999987</v>
      </c>
      <c r="G566" s="27">
        <v>658.31664899999998</v>
      </c>
      <c r="H566" s="27">
        <v>635.99999400000002</v>
      </c>
      <c r="I566" s="27">
        <v>556.2833270000001</v>
      </c>
      <c r="J566" s="27">
        <v>493.52499499999999</v>
      </c>
      <c r="K566" s="27">
        <v>545.11666200000002</v>
      </c>
      <c r="L566" s="27">
        <v>566.88332700000001</v>
      </c>
      <c r="M566" s="27">
        <v>59.751942936413585</v>
      </c>
      <c r="N566" s="27">
        <v>62.731491149700922</v>
      </c>
      <c r="O566" s="27">
        <v>63.241392959837107</v>
      </c>
      <c r="P566" s="27">
        <v>60.504065017550509</v>
      </c>
      <c r="Q566" s="27">
        <v>59.715671422746873</v>
      </c>
      <c r="R566" s="27">
        <v>62.158073631973153</v>
      </c>
      <c r="S566" s="27">
        <v>60.614964394875301</v>
      </c>
      <c r="T566" s="27">
        <v>65.287247937024162</v>
      </c>
      <c r="U566" s="27">
        <v>63.331668011096717</v>
      </c>
    </row>
    <row r="567" spans="1:21" x14ac:dyDescent="0.35">
      <c r="A567" s="28"/>
      <c r="B567" s="29"/>
      <c r="C567" s="29" t="s">
        <v>67</v>
      </c>
      <c r="D567" s="30">
        <v>561.00831400000004</v>
      </c>
      <c r="E567" s="30">
        <v>549.39998000000003</v>
      </c>
      <c r="F567" s="30">
        <v>521.64999099999989</v>
      </c>
      <c r="G567" s="30">
        <v>514.49998699999992</v>
      </c>
      <c r="H567" s="30">
        <v>499.3749939999999</v>
      </c>
      <c r="I567" s="30">
        <v>475.7833270000001</v>
      </c>
      <c r="J567" s="30">
        <v>402.39999499999999</v>
      </c>
      <c r="K567" s="30">
        <v>435.61666200000002</v>
      </c>
      <c r="L567" s="30">
        <v>419.48332700000003</v>
      </c>
      <c r="M567" s="30">
        <v>64.174628256805093</v>
      </c>
      <c r="N567" s="30">
        <v>66.877505164661656</v>
      </c>
      <c r="O567" s="30">
        <v>67.43666048151627</v>
      </c>
      <c r="P567" s="30">
        <v>65.693231332546162</v>
      </c>
      <c r="Q567" s="30">
        <v>64.674176830310003</v>
      </c>
      <c r="R567" s="30">
        <v>64.42708601525247</v>
      </c>
      <c r="S567" s="30">
        <v>62.818920594827553</v>
      </c>
      <c r="T567" s="30">
        <v>68.468072815072915</v>
      </c>
      <c r="U567" s="30">
        <v>66.947436347762164</v>
      </c>
    </row>
    <row r="568" spans="1:21" x14ac:dyDescent="0.35">
      <c r="A568" s="25"/>
      <c r="B568" s="26"/>
      <c r="C568" s="26" t="s">
        <v>68</v>
      </c>
      <c r="D568" s="27">
        <v>151.84158799999997</v>
      </c>
      <c r="E568" s="27">
        <v>137.28330900000003</v>
      </c>
      <c r="F568" s="27">
        <v>149.66665799999998</v>
      </c>
      <c r="G568" s="27">
        <v>143.81666199999998</v>
      </c>
      <c r="H568" s="27">
        <v>136.625</v>
      </c>
      <c r="I568" s="27">
        <v>80.5</v>
      </c>
      <c r="J568" s="27">
        <v>91.125</v>
      </c>
      <c r="K568" s="27">
        <v>109.5</v>
      </c>
      <c r="L568" s="27">
        <v>147.4</v>
      </c>
      <c r="M568" s="27">
        <v>43.41147081921325</v>
      </c>
      <c r="N568" s="27">
        <v>46.139379308201256</v>
      </c>
      <c r="O568" s="27">
        <v>48.619156489997934</v>
      </c>
      <c r="P568" s="27">
        <v>41.939971229821772</v>
      </c>
      <c r="Q568" s="27">
        <v>41.591948764735591</v>
      </c>
      <c r="R568" s="27">
        <v>48.747412008111795</v>
      </c>
      <c r="S568" s="27">
        <v>50.882487425426618</v>
      </c>
      <c r="T568" s="27">
        <v>52.633181126228301</v>
      </c>
      <c r="U568" s="27">
        <v>53.041610131004091</v>
      </c>
    </row>
    <row r="569" spans="1:21" s="18" customFormat="1" x14ac:dyDescent="0.35">
      <c r="A569" s="31" t="s">
        <v>84</v>
      </c>
      <c r="B569" s="32"/>
      <c r="C569" s="32"/>
      <c r="D569" s="33">
        <v>2506.2465100000027</v>
      </c>
      <c r="E569" s="33">
        <v>2335.2115580000004</v>
      </c>
      <c r="F569" s="33">
        <v>2430.613264000001</v>
      </c>
      <c r="G569" s="33">
        <v>2531.2216180000009</v>
      </c>
      <c r="H569" s="33">
        <v>2470.2299250000015</v>
      </c>
      <c r="I569" s="33">
        <v>2362.8699320000032</v>
      </c>
      <c r="J569" s="33">
        <v>2444.4182930000011</v>
      </c>
      <c r="K569" s="33">
        <v>2523.0066140000017</v>
      </c>
      <c r="L569" s="33">
        <v>2816.186575000002</v>
      </c>
      <c r="M569" s="33">
        <v>72.977591231822487</v>
      </c>
      <c r="N569" s="33">
        <v>74.084936504782846</v>
      </c>
      <c r="O569" s="33">
        <v>76.085393511768046</v>
      </c>
      <c r="P569" s="33">
        <v>76.380313215119259</v>
      </c>
      <c r="Q569" s="33">
        <v>76.798991359640283</v>
      </c>
      <c r="R569" s="33">
        <v>78.086115039312219</v>
      </c>
      <c r="S569" s="33">
        <v>76.332612084995915</v>
      </c>
      <c r="T569" s="33">
        <v>75.050338334013517</v>
      </c>
      <c r="U569" s="33">
        <v>72.481348292606597</v>
      </c>
    </row>
    <row r="570" spans="1:21" x14ac:dyDescent="0.35">
      <c r="A570" s="25"/>
      <c r="B570" s="26" t="s">
        <v>42</v>
      </c>
      <c r="C570" s="26"/>
      <c r="D570" s="27">
        <v>581.76163400000144</v>
      </c>
      <c r="E570" s="27">
        <v>607.35997500000019</v>
      </c>
      <c r="F570" s="27">
        <v>692.34496900000079</v>
      </c>
      <c r="G570" s="27">
        <v>760.13663700000086</v>
      </c>
      <c r="H570" s="27">
        <v>822.64997000000119</v>
      </c>
      <c r="I570" s="27">
        <v>832.36663400000282</v>
      </c>
      <c r="J570" s="27">
        <v>798.56165000000112</v>
      </c>
      <c r="K570" s="27">
        <v>780.66331100000184</v>
      </c>
      <c r="L570" s="27">
        <v>835.66164300000219</v>
      </c>
      <c r="M570" s="27">
        <v>86.654333528289868</v>
      </c>
      <c r="N570" s="27">
        <v>85.945735887393653</v>
      </c>
      <c r="O570" s="27">
        <v>85.543579167075563</v>
      </c>
      <c r="P570" s="27">
        <v>85.444725994118798</v>
      </c>
      <c r="Q570" s="27">
        <v>84.347335882397132</v>
      </c>
      <c r="R570" s="27">
        <v>85.257902508865925</v>
      </c>
      <c r="S570" s="27">
        <v>85.636677727425194</v>
      </c>
      <c r="T570" s="27">
        <v>85.587686426467485</v>
      </c>
      <c r="U570" s="27">
        <v>84.047972352023862</v>
      </c>
    </row>
    <row r="571" spans="1:21" x14ac:dyDescent="0.35">
      <c r="A571" s="28"/>
      <c r="B571" s="29" t="s">
        <v>43</v>
      </c>
      <c r="C571" s="29"/>
      <c r="D571" s="30">
        <v>1015.8565660000007</v>
      </c>
      <c r="E571" s="30">
        <v>967.23826800000006</v>
      </c>
      <c r="F571" s="30">
        <v>1052.84664</v>
      </c>
      <c r="G571" s="30">
        <v>1040.5749940000001</v>
      </c>
      <c r="H571" s="30">
        <v>1020.749969</v>
      </c>
      <c r="I571" s="30">
        <v>920.20165599999996</v>
      </c>
      <c r="J571" s="30">
        <v>873.4999929999999</v>
      </c>
      <c r="K571" s="30">
        <v>878.61665100000005</v>
      </c>
      <c r="L571" s="30">
        <v>973.73330899999985</v>
      </c>
      <c r="M571" s="30">
        <v>76.072091198314766</v>
      </c>
      <c r="N571" s="30">
        <v>78.338332797620481</v>
      </c>
      <c r="O571" s="30">
        <v>79.903216800117235</v>
      </c>
      <c r="P571" s="30">
        <v>82.628835495439546</v>
      </c>
      <c r="Q571" s="30">
        <v>82.605113129848121</v>
      </c>
      <c r="R571" s="30">
        <v>84.756241009477122</v>
      </c>
      <c r="S571" s="30">
        <v>84.192711989223795</v>
      </c>
      <c r="T571" s="30">
        <v>83.277691793432624</v>
      </c>
      <c r="U571" s="30">
        <v>80.63758246132258</v>
      </c>
    </row>
    <row r="572" spans="1:21" x14ac:dyDescent="0.35">
      <c r="A572" s="25"/>
      <c r="B572" s="26" t="s">
        <v>44</v>
      </c>
      <c r="C572" s="26"/>
      <c r="D572" s="27">
        <v>908.6283100000004</v>
      </c>
      <c r="E572" s="27">
        <v>760.61331499999994</v>
      </c>
      <c r="F572" s="27">
        <v>685.42165500000033</v>
      </c>
      <c r="G572" s="27">
        <v>730.50998700000014</v>
      </c>
      <c r="H572" s="27">
        <v>626.82998599999996</v>
      </c>
      <c r="I572" s="27">
        <v>610.3016420000007</v>
      </c>
      <c r="J572" s="27">
        <v>772.35665000000006</v>
      </c>
      <c r="K572" s="27">
        <v>863.72665199999983</v>
      </c>
      <c r="L572" s="27">
        <v>1006.7916230000001</v>
      </c>
      <c r="M572" s="27">
        <v>60.761185542638394</v>
      </c>
      <c r="N572" s="27">
        <v>59.205072772835976</v>
      </c>
      <c r="O572" s="27">
        <v>60.667278839607107</v>
      </c>
      <c r="P572" s="27">
        <v>58.047575102174498</v>
      </c>
      <c r="Q572" s="27">
        <v>57.43769039573673</v>
      </c>
      <c r="R572" s="27">
        <v>58.2476995312147</v>
      </c>
      <c r="S572" s="27">
        <v>57.82345932189228</v>
      </c>
      <c r="T572" s="27">
        <v>57.157164888066916</v>
      </c>
      <c r="U572" s="27">
        <v>54.992346050939489</v>
      </c>
    </row>
    <row r="573" spans="1:21" x14ac:dyDescent="0.35">
      <c r="A573" s="28"/>
      <c r="B573" s="29"/>
      <c r="C573" s="29" t="s">
        <v>67</v>
      </c>
      <c r="D573" s="30">
        <v>167.42665599999998</v>
      </c>
      <c r="E573" s="30">
        <v>150.02165500000001</v>
      </c>
      <c r="F573" s="30">
        <v>133.52165500000001</v>
      </c>
      <c r="G573" s="30">
        <v>126.58498699999998</v>
      </c>
      <c r="H573" s="30">
        <v>116.77998599999998</v>
      </c>
      <c r="I573" s="30">
        <v>109.05999899999999</v>
      </c>
      <c r="J573" s="30">
        <v>134.30666500000001</v>
      </c>
      <c r="K573" s="30">
        <v>110.101659</v>
      </c>
      <c r="L573" s="30">
        <v>85.108333000000002</v>
      </c>
      <c r="M573" s="30">
        <v>77.380151461574926</v>
      </c>
      <c r="N573" s="30">
        <v>70.444274639217909</v>
      </c>
      <c r="O573" s="30">
        <v>71.372941964507547</v>
      </c>
      <c r="P573" s="30">
        <v>69.604093993579184</v>
      </c>
      <c r="Q573" s="30">
        <v>68.736093186327338</v>
      </c>
      <c r="R573" s="30">
        <v>74.64851220712923</v>
      </c>
      <c r="S573" s="30">
        <v>72.45483064191194</v>
      </c>
      <c r="T573" s="30">
        <v>71.5565966176041</v>
      </c>
      <c r="U573" s="30">
        <v>61.881915448408556</v>
      </c>
    </row>
    <row r="574" spans="1:21" x14ac:dyDescent="0.35">
      <c r="A574" s="25"/>
      <c r="B574" s="26"/>
      <c r="C574" s="26" t="s">
        <v>68</v>
      </c>
      <c r="D574" s="27">
        <v>741.20165400000008</v>
      </c>
      <c r="E574" s="27">
        <v>610.59166000000005</v>
      </c>
      <c r="F574" s="27">
        <v>551.90000000000009</v>
      </c>
      <c r="G574" s="27">
        <v>603.92500000000007</v>
      </c>
      <c r="H574" s="27">
        <v>510.05000000000007</v>
      </c>
      <c r="I574" s="27">
        <v>501.24164300000007</v>
      </c>
      <c r="J574" s="27">
        <v>638.04998500000011</v>
      </c>
      <c r="K574" s="27">
        <v>753.62499300000002</v>
      </c>
      <c r="L574" s="27">
        <v>921.68329000000006</v>
      </c>
      <c r="M574" s="27">
        <v>57.007203242451212</v>
      </c>
      <c r="N574" s="27">
        <v>56.443614051186017</v>
      </c>
      <c r="O574" s="27">
        <v>58.077248293658265</v>
      </c>
      <c r="P574" s="27">
        <v>55.625284596509537</v>
      </c>
      <c r="Q574" s="27">
        <v>54.850831617759056</v>
      </c>
      <c r="R574" s="27">
        <v>54.67921586866639</v>
      </c>
      <c r="S574" s="27">
        <v>54.743621170389957</v>
      </c>
      <c r="T574" s="27">
        <v>55.053464325047926</v>
      </c>
      <c r="U574" s="27">
        <v>54.356162480218138</v>
      </c>
    </row>
    <row r="575" spans="1:21" s="18" customFormat="1" x14ac:dyDescent="0.35">
      <c r="A575" s="31" t="s">
        <v>85</v>
      </c>
      <c r="B575" s="32"/>
      <c r="C575" s="32"/>
      <c r="D575" s="33">
        <v>4006.6577069999994</v>
      </c>
      <c r="E575" s="33">
        <v>3996.7826549999995</v>
      </c>
      <c r="F575" s="33">
        <v>3899.7208550000023</v>
      </c>
      <c r="G575" s="33">
        <v>3851.2660210000013</v>
      </c>
      <c r="H575" s="33">
        <v>3858.8026240000008</v>
      </c>
      <c r="I575" s="33">
        <v>3854.0493170000018</v>
      </c>
      <c r="J575" s="33">
        <v>3824.1993670000011</v>
      </c>
      <c r="K575" s="33">
        <v>3910.8828010000007</v>
      </c>
      <c r="L575" s="33">
        <v>4038.8994110000026</v>
      </c>
      <c r="M575" s="33">
        <v>75.696508705778001</v>
      </c>
      <c r="N575" s="33">
        <v>76.02844410001525</v>
      </c>
      <c r="O575" s="33">
        <v>76.378971147011455</v>
      </c>
      <c r="P575" s="33">
        <v>77.604134597788629</v>
      </c>
      <c r="Q575" s="33">
        <v>77.597473234280642</v>
      </c>
      <c r="R575" s="33">
        <v>77.916966969678626</v>
      </c>
      <c r="S575" s="33">
        <v>79.595963526102125</v>
      </c>
      <c r="T575" s="33">
        <v>79.654010577705108</v>
      </c>
      <c r="U575" s="33">
        <v>79.50144350161456</v>
      </c>
    </row>
    <row r="576" spans="1:21" x14ac:dyDescent="0.35">
      <c r="A576" s="25"/>
      <c r="B576" s="26" t="s">
        <v>42</v>
      </c>
      <c r="C576" s="26"/>
      <c r="D576" s="27">
        <v>1298.4581109999997</v>
      </c>
      <c r="E576" s="27">
        <v>1454.8831180000006</v>
      </c>
      <c r="F576" s="27">
        <v>1492.058141000002</v>
      </c>
      <c r="G576" s="27">
        <v>1492.5998100000011</v>
      </c>
      <c r="H576" s="27">
        <v>1549.6665519999999</v>
      </c>
      <c r="I576" s="27">
        <v>1611.9165130000006</v>
      </c>
      <c r="J576" s="27">
        <v>1550.8665430000003</v>
      </c>
      <c r="K576" s="27">
        <v>1612.0832330000012</v>
      </c>
      <c r="L576" s="27">
        <v>1691.3998930000018</v>
      </c>
      <c r="M576" s="27">
        <v>86.052063638511171</v>
      </c>
      <c r="N576" s="27">
        <v>82.591399849477781</v>
      </c>
      <c r="O576" s="27">
        <v>82.238193870971244</v>
      </c>
      <c r="P576" s="27">
        <v>82.830864981138461</v>
      </c>
      <c r="Q576" s="27">
        <v>83.078087454958492</v>
      </c>
      <c r="R576" s="27">
        <v>82.686767950728125</v>
      </c>
      <c r="S576" s="27">
        <v>83.990678579651984</v>
      </c>
      <c r="T576" s="27">
        <v>83.081421557314172</v>
      </c>
      <c r="U576" s="27">
        <v>83.668366807898835</v>
      </c>
    </row>
    <row r="577" spans="1:21" x14ac:dyDescent="0.35">
      <c r="A577" s="28"/>
      <c r="B577" s="29" t="s">
        <v>43</v>
      </c>
      <c r="C577" s="29"/>
      <c r="D577" s="30">
        <v>1748.4163669999998</v>
      </c>
      <c r="E577" s="30">
        <v>1702.357952999999</v>
      </c>
      <c r="F577" s="30">
        <v>1630.6078440000003</v>
      </c>
      <c r="G577" s="30">
        <v>1655.4913410000004</v>
      </c>
      <c r="H577" s="30">
        <v>1654.0579309999998</v>
      </c>
      <c r="I577" s="30">
        <v>1637.4662440000011</v>
      </c>
      <c r="J577" s="30">
        <v>1671.0412600000006</v>
      </c>
      <c r="K577" s="30">
        <v>1703.6663409999994</v>
      </c>
      <c r="L577" s="30">
        <v>1744.4329580000006</v>
      </c>
      <c r="M577" s="30">
        <v>77.031613221439827</v>
      </c>
      <c r="N577" s="30">
        <v>79.041837095569434</v>
      </c>
      <c r="O577" s="30">
        <v>79.550089542728145</v>
      </c>
      <c r="P577" s="30">
        <v>80.480135030842106</v>
      </c>
      <c r="Q577" s="30">
        <v>80.019365818678835</v>
      </c>
      <c r="R577" s="30">
        <v>80.858664303927895</v>
      </c>
      <c r="S577" s="30">
        <v>83.605057124291378</v>
      </c>
      <c r="T577" s="30">
        <v>83.676889405326364</v>
      </c>
      <c r="U577" s="30">
        <v>83.041788833671532</v>
      </c>
    </row>
    <row r="578" spans="1:21" x14ac:dyDescent="0.35">
      <c r="A578" s="25"/>
      <c r="B578" s="26" t="s">
        <v>44</v>
      </c>
      <c r="C578" s="26"/>
      <c r="D578" s="27">
        <v>959.78322899999978</v>
      </c>
      <c r="E578" s="27">
        <v>839.54158399999983</v>
      </c>
      <c r="F578" s="27">
        <v>777.05486999999971</v>
      </c>
      <c r="G578" s="27">
        <v>703.17486999999994</v>
      </c>
      <c r="H578" s="27">
        <v>655.07814100000076</v>
      </c>
      <c r="I578" s="27">
        <v>604.66656000000035</v>
      </c>
      <c r="J578" s="27">
        <v>602.29156400000033</v>
      </c>
      <c r="K578" s="27">
        <v>595.13322700000003</v>
      </c>
      <c r="L578" s="27">
        <v>603.06656000000009</v>
      </c>
      <c r="M578" s="27">
        <v>59.254699340559149</v>
      </c>
      <c r="N578" s="27">
        <v>58.544846699591247</v>
      </c>
      <c r="O578" s="27">
        <v>58.47399167558148</v>
      </c>
      <c r="P578" s="27">
        <v>59.738577782964583</v>
      </c>
      <c r="Q578" s="27">
        <v>58.517191971386438</v>
      </c>
      <c r="R578" s="27">
        <v>57.235401496676062</v>
      </c>
      <c r="S578" s="27">
        <v>57.156702928480627</v>
      </c>
      <c r="T578" s="27">
        <v>58.853768776775098</v>
      </c>
      <c r="U578" s="27">
        <v>57.573799703341187</v>
      </c>
    </row>
    <row r="579" spans="1:21" x14ac:dyDescent="0.35">
      <c r="A579" s="28"/>
      <c r="B579" s="29"/>
      <c r="C579" s="29" t="s">
        <v>67</v>
      </c>
      <c r="D579" s="30">
        <v>567.21656799999994</v>
      </c>
      <c r="E579" s="30">
        <v>494.20825200000007</v>
      </c>
      <c r="F579" s="30">
        <v>417.04987499999993</v>
      </c>
      <c r="G579" s="30">
        <v>417.59986999999984</v>
      </c>
      <c r="H579" s="30">
        <v>408.31647900000002</v>
      </c>
      <c r="I579" s="30">
        <v>369.32489700000013</v>
      </c>
      <c r="J579" s="30">
        <v>339.97490400000021</v>
      </c>
      <c r="K579" s="30">
        <v>362.04989400000028</v>
      </c>
      <c r="L579" s="30">
        <v>335.51656800000006</v>
      </c>
      <c r="M579" s="30">
        <v>68.061892954479049</v>
      </c>
      <c r="N579" s="30">
        <v>68.387162422176615</v>
      </c>
      <c r="O579" s="30">
        <v>66.890480824496123</v>
      </c>
      <c r="P579" s="30">
        <v>65.752734389522232</v>
      </c>
      <c r="Q579" s="30">
        <v>61.418861650144187</v>
      </c>
      <c r="R579" s="30">
        <v>62.106563045753745</v>
      </c>
      <c r="S579" s="30">
        <v>63.04386906520606</v>
      </c>
      <c r="T579" s="30">
        <v>64.261400759440562</v>
      </c>
      <c r="U579" s="30">
        <v>63.486681031057138</v>
      </c>
    </row>
    <row r="580" spans="1:21" x14ac:dyDescent="0.35">
      <c r="A580" s="25"/>
      <c r="B580" s="26"/>
      <c r="C580" s="26" t="s">
        <v>68</v>
      </c>
      <c r="D580" s="27">
        <v>392.56666099999995</v>
      </c>
      <c r="E580" s="27">
        <v>345.33333199999998</v>
      </c>
      <c r="F580" s="27">
        <v>360.00499499999995</v>
      </c>
      <c r="G580" s="27">
        <v>285.57500000000005</v>
      </c>
      <c r="H580" s="27">
        <v>246.76166200000003</v>
      </c>
      <c r="I580" s="27">
        <v>235.34166300000001</v>
      </c>
      <c r="J580" s="27">
        <v>262.31666000000007</v>
      </c>
      <c r="K580" s="27">
        <v>233.08333299999998</v>
      </c>
      <c r="L580" s="27">
        <v>267.54999199999997</v>
      </c>
      <c r="M580" s="27">
        <v>46.529252603248956</v>
      </c>
      <c r="N580" s="27">
        <v>44.45945963104424</v>
      </c>
      <c r="O580" s="27">
        <v>48.723860993384264</v>
      </c>
      <c r="P580" s="27">
        <v>50.944001867502401</v>
      </c>
      <c r="Q580" s="27">
        <v>53.71579966089304</v>
      </c>
      <c r="R580" s="27">
        <v>49.591020920579624</v>
      </c>
      <c r="S580" s="27">
        <v>49.526654794422889</v>
      </c>
      <c r="T580" s="27">
        <v>50.454057991297915</v>
      </c>
      <c r="U580" s="27">
        <v>50.158850312998723</v>
      </c>
    </row>
    <row r="581" spans="1:21" s="18" customFormat="1" x14ac:dyDescent="0.35">
      <c r="A581" s="31" t="s">
        <v>86</v>
      </c>
      <c r="B581" s="32"/>
      <c r="C581" s="32"/>
      <c r="D581" s="33">
        <v>1981.6630069999997</v>
      </c>
      <c r="E581" s="33">
        <v>1749.4959000000003</v>
      </c>
      <c r="F581" s="33">
        <v>2168.9990730000013</v>
      </c>
      <c r="G581" s="33">
        <v>2001.8289059999997</v>
      </c>
      <c r="H581" s="33">
        <v>1902.0756110000007</v>
      </c>
      <c r="I581" s="33">
        <v>1776.9690350000003</v>
      </c>
      <c r="J581" s="33">
        <v>1732.3777090000001</v>
      </c>
      <c r="K581" s="33">
        <v>1777.6827050000006</v>
      </c>
      <c r="L581" s="33">
        <v>1953.7575880000004</v>
      </c>
      <c r="M581" s="33">
        <v>72.804423770873782</v>
      </c>
      <c r="N581" s="33">
        <v>75.44249365339239</v>
      </c>
      <c r="O581" s="33">
        <v>68.976439498962321</v>
      </c>
      <c r="P581" s="33">
        <v>75.762219010869387</v>
      </c>
      <c r="Q581" s="33">
        <v>78.208072173953084</v>
      </c>
      <c r="R581" s="33">
        <v>77.517013869688469</v>
      </c>
      <c r="S581" s="33">
        <v>75.44880810536047</v>
      </c>
      <c r="T581" s="33">
        <v>75.575916681402376</v>
      </c>
      <c r="U581" s="33">
        <v>72.896027398815647</v>
      </c>
    </row>
    <row r="582" spans="1:21" x14ac:dyDescent="0.35">
      <c r="A582" s="25"/>
      <c r="B582" s="26" t="s">
        <v>42</v>
      </c>
      <c r="C582" s="26"/>
      <c r="D582" s="27">
        <v>480.87494800000002</v>
      </c>
      <c r="E582" s="27">
        <v>534.89112300000033</v>
      </c>
      <c r="F582" s="27">
        <v>580.09090300000082</v>
      </c>
      <c r="G582" s="27">
        <v>598.74902999999995</v>
      </c>
      <c r="H582" s="27">
        <v>639.06576800000028</v>
      </c>
      <c r="I582" s="27">
        <v>622.85749900000019</v>
      </c>
      <c r="J582" s="27">
        <v>599.72449100000006</v>
      </c>
      <c r="K582" s="27">
        <v>638.50782000000049</v>
      </c>
      <c r="L582" s="27">
        <v>694.13274400000012</v>
      </c>
      <c r="M582" s="27">
        <v>80.330309353549424</v>
      </c>
      <c r="N582" s="27">
        <v>79.835561849150324</v>
      </c>
      <c r="O582" s="27">
        <v>78.611817153924449</v>
      </c>
      <c r="P582" s="27">
        <v>81.731517236524027</v>
      </c>
      <c r="Q582" s="27">
        <v>82.623212366838857</v>
      </c>
      <c r="R582" s="27">
        <v>82.307483517304433</v>
      </c>
      <c r="S582" s="27">
        <v>83.543917389875276</v>
      </c>
      <c r="T582" s="27">
        <v>81.604325534257356</v>
      </c>
      <c r="U582" s="27">
        <v>78.672031833513373</v>
      </c>
    </row>
    <row r="583" spans="1:21" x14ac:dyDescent="0.35">
      <c r="A583" s="28"/>
      <c r="B583" s="29" t="s">
        <v>43</v>
      </c>
      <c r="C583" s="29"/>
      <c r="D583" s="30">
        <v>1226.7664049999994</v>
      </c>
      <c r="E583" s="30">
        <v>996.44148599999994</v>
      </c>
      <c r="F583" s="30">
        <v>1100.2748500000002</v>
      </c>
      <c r="G583" s="30">
        <v>1186.5165529999999</v>
      </c>
      <c r="H583" s="30">
        <v>1075.8582150000002</v>
      </c>
      <c r="I583" s="30">
        <v>999.65323000000012</v>
      </c>
      <c r="J583" s="30">
        <v>920.93656799999997</v>
      </c>
      <c r="K583" s="30">
        <v>963.81657800000005</v>
      </c>
      <c r="L583" s="30">
        <v>932.94991600000014</v>
      </c>
      <c r="M583" s="30">
        <v>71.443511692530464</v>
      </c>
      <c r="N583" s="30">
        <v>75.882194517910733</v>
      </c>
      <c r="O583" s="30">
        <v>73.723548862698223</v>
      </c>
      <c r="P583" s="30">
        <v>76.822218031840634</v>
      </c>
      <c r="Q583" s="30">
        <v>79.778944972750836</v>
      </c>
      <c r="R583" s="30">
        <v>78.529231581240396</v>
      </c>
      <c r="S583" s="30">
        <v>76.586888953170543</v>
      </c>
      <c r="T583" s="30">
        <v>76.425329965268574</v>
      </c>
      <c r="U583" s="30">
        <v>76.275084131064958</v>
      </c>
    </row>
    <row r="584" spans="1:21" x14ac:dyDescent="0.35">
      <c r="A584" s="25"/>
      <c r="B584" s="26" t="s">
        <v>44</v>
      </c>
      <c r="C584" s="26"/>
      <c r="D584" s="27">
        <v>274.02165400000001</v>
      </c>
      <c r="E584" s="27">
        <v>218.16329099999999</v>
      </c>
      <c r="F584" s="27">
        <v>488.63332000000014</v>
      </c>
      <c r="G584" s="27">
        <v>216.56332299999994</v>
      </c>
      <c r="H584" s="27">
        <v>187.15162800000002</v>
      </c>
      <c r="I584" s="27">
        <v>154.45830600000002</v>
      </c>
      <c r="J584" s="27">
        <v>211.71665000000002</v>
      </c>
      <c r="K584" s="27">
        <v>175.358307</v>
      </c>
      <c r="L584" s="27">
        <v>326.67492800000014</v>
      </c>
      <c r="M584" s="27">
        <v>65.690064040920674</v>
      </c>
      <c r="N584" s="27">
        <v>62.663307243517899</v>
      </c>
      <c r="O584" s="27">
        <v>46.848353825780862</v>
      </c>
      <c r="P584" s="27">
        <v>53.450879121900073</v>
      </c>
      <c r="Q584" s="27">
        <v>54.101408439770559</v>
      </c>
      <c r="R584" s="27">
        <v>51.648242211882057</v>
      </c>
      <c r="S584" s="27">
        <v>47.567507483355719</v>
      </c>
      <c r="T584" s="27">
        <v>48.956905132272972</v>
      </c>
      <c r="U584" s="27">
        <v>50.972690502498573</v>
      </c>
    </row>
    <row r="585" spans="1:21" x14ac:dyDescent="0.35">
      <c r="A585" s="28"/>
      <c r="B585" s="29"/>
      <c r="C585" s="29" t="s">
        <v>67</v>
      </c>
      <c r="D585" s="30">
        <v>93.521653999999998</v>
      </c>
      <c r="E585" s="30">
        <v>79.638291000000009</v>
      </c>
      <c r="F585" s="30">
        <v>60.599991999999993</v>
      </c>
      <c r="G585" s="30">
        <v>67.138323</v>
      </c>
      <c r="H585" s="30">
        <v>58.668323999999998</v>
      </c>
      <c r="I585" s="30">
        <v>46.541664000000004</v>
      </c>
      <c r="J585" s="30">
        <v>47.458328999999999</v>
      </c>
      <c r="K585" s="30">
        <v>30.974997000000005</v>
      </c>
      <c r="L585" s="30">
        <v>28.01665400000001</v>
      </c>
      <c r="M585" s="30">
        <v>77.821549220878822</v>
      </c>
      <c r="N585" s="30">
        <v>77.391582063243931</v>
      </c>
      <c r="O585" s="30">
        <v>74.422452068690049</v>
      </c>
      <c r="P585" s="30">
        <v>75.374238942220828</v>
      </c>
      <c r="Q585" s="30">
        <v>87.244694427984669</v>
      </c>
      <c r="R585" s="30">
        <v>85.568491921238575</v>
      </c>
      <c r="S585" s="30">
        <v>80.316074058422927</v>
      </c>
      <c r="T585" s="30">
        <v>79.122956277445311</v>
      </c>
      <c r="U585" s="30" t="s">
        <v>20</v>
      </c>
    </row>
    <row r="586" spans="1:21" x14ac:dyDescent="0.35">
      <c r="A586" s="25"/>
      <c r="B586" s="26"/>
      <c r="C586" s="26" t="s">
        <v>68</v>
      </c>
      <c r="D586" s="27">
        <v>180.5</v>
      </c>
      <c r="E586" s="27">
        <v>138.52499999999998</v>
      </c>
      <c r="F586" s="27">
        <v>428.03332799999998</v>
      </c>
      <c r="G586" s="27">
        <v>149.42500000000001</v>
      </c>
      <c r="H586" s="27">
        <v>128.48330399999998</v>
      </c>
      <c r="I586" s="27">
        <v>107.91664199999995</v>
      </c>
      <c r="J586" s="27">
        <v>164.258321</v>
      </c>
      <c r="K586" s="27">
        <v>144.38330999999999</v>
      </c>
      <c r="L586" s="27">
        <v>298.65827399999995</v>
      </c>
      <c r="M586" s="27">
        <v>59.404432132299156</v>
      </c>
      <c r="N586" s="27">
        <v>54.195993502162075</v>
      </c>
      <c r="O586" s="27">
        <v>42.944475263951894</v>
      </c>
      <c r="P586" s="27">
        <v>43.600468461957512</v>
      </c>
      <c r="Q586" s="27">
        <v>38.967449549818546</v>
      </c>
      <c r="R586" s="27">
        <v>37.019313480306401</v>
      </c>
      <c r="S586" s="27">
        <v>38.105629160625604</v>
      </c>
      <c r="T586" s="27">
        <v>42.485289100450736</v>
      </c>
      <c r="U586" s="27">
        <v>48.081150208535696</v>
      </c>
    </row>
    <row r="587" spans="1:21" s="18" customFormat="1" x14ac:dyDescent="0.35">
      <c r="A587" s="31" t="s">
        <v>87</v>
      </c>
      <c r="B587" s="32"/>
      <c r="C587" s="32"/>
      <c r="D587" s="33">
        <v>326.60831400000006</v>
      </c>
      <c r="E587" s="33">
        <v>335.574882</v>
      </c>
      <c r="F587" s="33">
        <v>324.87491100000005</v>
      </c>
      <c r="G587" s="33">
        <v>340.19159500000001</v>
      </c>
      <c r="H587" s="33">
        <v>377.28322900000001</v>
      </c>
      <c r="I587" s="33">
        <v>416.58317600000004</v>
      </c>
      <c r="J587" s="33">
        <v>439.60808899999995</v>
      </c>
      <c r="K587" s="33">
        <v>497.57472900000016</v>
      </c>
      <c r="L587" s="33">
        <v>565.19130700000028</v>
      </c>
      <c r="M587" s="33">
        <v>83.226601512602642</v>
      </c>
      <c r="N587" s="33">
        <v>82.125236854169572</v>
      </c>
      <c r="O587" s="33">
        <v>87.533690774637861</v>
      </c>
      <c r="P587" s="33">
        <v>88.080267434593722</v>
      </c>
      <c r="Q587" s="33">
        <v>91.425567536239456</v>
      </c>
      <c r="R587" s="33">
        <v>87.669567017077526</v>
      </c>
      <c r="S587" s="33">
        <v>87.033961136035899</v>
      </c>
      <c r="T587" s="33">
        <v>90.922690997598849</v>
      </c>
      <c r="U587" s="33">
        <v>88.63665460862083</v>
      </c>
    </row>
    <row r="588" spans="1:21" x14ac:dyDescent="0.35">
      <c r="A588" s="25"/>
      <c r="B588" s="26" t="s">
        <v>42</v>
      </c>
      <c r="C588" s="26"/>
      <c r="D588" s="27">
        <v>193.38332299999999</v>
      </c>
      <c r="E588" s="27">
        <v>184.983285</v>
      </c>
      <c r="F588" s="27">
        <v>187.52495600000006</v>
      </c>
      <c r="G588" s="27">
        <v>200.42497599999996</v>
      </c>
      <c r="H588" s="27">
        <v>235.11660900000004</v>
      </c>
      <c r="I588" s="27">
        <v>264.50824600000004</v>
      </c>
      <c r="J588" s="27">
        <v>282.58315499999998</v>
      </c>
      <c r="K588" s="27">
        <v>331.89979100000011</v>
      </c>
      <c r="L588" s="27">
        <v>371.09141700000021</v>
      </c>
      <c r="M588" s="27">
        <v>95.949328577775034</v>
      </c>
      <c r="N588" s="27">
        <v>94.918485923120045</v>
      </c>
      <c r="O588" s="27">
        <v>96.46716034934569</v>
      </c>
      <c r="P588" s="27">
        <v>97.467892424624765</v>
      </c>
      <c r="Q588" s="27">
        <v>97.458732345914342</v>
      </c>
      <c r="R588" s="27">
        <v>92.470337074410139</v>
      </c>
      <c r="S588" s="27">
        <v>95.449780082712323</v>
      </c>
      <c r="T588" s="27">
        <v>95.5233101260675</v>
      </c>
      <c r="U588" s="27">
        <v>93.07005879842805</v>
      </c>
    </row>
    <row r="589" spans="1:21" x14ac:dyDescent="0.35">
      <c r="A589" s="28"/>
      <c r="B589" s="29" t="s">
        <v>43</v>
      </c>
      <c r="C589" s="29"/>
      <c r="D589" s="30" t="s">
        <v>112</v>
      </c>
      <c r="E589" s="30">
        <v>31.166599999999999</v>
      </c>
      <c r="F589" s="30">
        <v>39.666621999999997</v>
      </c>
      <c r="G589" s="30">
        <v>73.083286000000015</v>
      </c>
      <c r="H589" s="30">
        <v>70.916619999999995</v>
      </c>
      <c r="I589" s="30">
        <v>90.999929999999992</v>
      </c>
      <c r="J589" s="30">
        <v>89.249933999999996</v>
      </c>
      <c r="K589" s="30">
        <v>114.99993800000003</v>
      </c>
      <c r="L589" s="30">
        <v>147.47489400000003</v>
      </c>
      <c r="M589" s="30" t="s">
        <v>112</v>
      </c>
      <c r="N589" s="30">
        <v>76.069681430666151</v>
      </c>
      <c r="O589" s="30">
        <v>88.109342911932373</v>
      </c>
      <c r="P589" s="30">
        <v>85.325026754981963</v>
      </c>
      <c r="Q589" s="30">
        <v>90.564101898186905</v>
      </c>
      <c r="R589" s="30">
        <v>87.50006730706275</v>
      </c>
      <c r="S589" s="30">
        <v>78.65552034975174</v>
      </c>
      <c r="T589" s="30">
        <v>88.029032965896022</v>
      </c>
      <c r="U589" s="30">
        <v>84.33073812939304</v>
      </c>
    </row>
    <row r="590" spans="1:21" x14ac:dyDescent="0.35">
      <c r="A590" s="25"/>
      <c r="B590" s="26" t="s">
        <v>44</v>
      </c>
      <c r="C590" s="26"/>
      <c r="D590" s="27">
        <v>133.22499100000005</v>
      </c>
      <c r="E590" s="27">
        <v>119.42499699999999</v>
      </c>
      <c r="F590" s="27">
        <v>97.683333000000005</v>
      </c>
      <c r="G590" s="27">
        <v>66.683333000000005</v>
      </c>
      <c r="H590" s="27">
        <v>71.25</v>
      </c>
      <c r="I590" s="27">
        <v>61.075000000000003</v>
      </c>
      <c r="J590" s="27">
        <v>67.775000000000006</v>
      </c>
      <c r="K590" s="27">
        <v>50.674999999999997</v>
      </c>
      <c r="L590" s="27">
        <v>46.624996000000003</v>
      </c>
      <c r="M590" s="27">
        <v>64.758870953813755</v>
      </c>
      <c r="N590" s="27">
        <v>63.889471983809209</v>
      </c>
      <c r="O590" s="27">
        <v>70.150145265825444</v>
      </c>
      <c r="P590" s="27">
        <v>62.884279244605231</v>
      </c>
      <c r="Q590" s="27">
        <v>72.374269005824559</v>
      </c>
      <c r="R590" s="27">
        <v>67.130577159230455</v>
      </c>
      <c r="S590" s="27">
        <v>62.977990901261514</v>
      </c>
      <c r="T590" s="27">
        <v>67.357342542338444</v>
      </c>
      <c r="U590" s="27">
        <v>66.970515128794858</v>
      </c>
    </row>
    <row r="591" spans="1:21" x14ac:dyDescent="0.35">
      <c r="A591" s="28"/>
      <c r="B591" s="29"/>
      <c r="C591" s="29" t="s">
        <v>67</v>
      </c>
      <c r="D591" s="30">
        <v>125.724991</v>
      </c>
      <c r="E591" s="30">
        <v>111.17499699999999</v>
      </c>
      <c r="F591" s="30">
        <v>89.058333000000005</v>
      </c>
      <c r="G591" s="30">
        <v>66.683333000000005</v>
      </c>
      <c r="H591" s="30">
        <v>71.25</v>
      </c>
      <c r="I591" s="30">
        <v>61.075000000000003</v>
      </c>
      <c r="J591" s="30">
        <v>67.775000000000006</v>
      </c>
      <c r="K591" s="30">
        <v>50.674999999999997</v>
      </c>
      <c r="L591" s="30">
        <v>46.624996000000003</v>
      </c>
      <c r="M591" s="30">
        <v>65.34102674934374</v>
      </c>
      <c r="N591" s="30">
        <v>65.482349417090603</v>
      </c>
      <c r="O591" s="30">
        <v>72.592870113569276</v>
      </c>
      <c r="P591" s="30">
        <v>62.884279244605231</v>
      </c>
      <c r="Q591" s="30">
        <v>72.374269005824559</v>
      </c>
      <c r="R591" s="30">
        <v>67.130577159230455</v>
      </c>
      <c r="S591" s="30">
        <v>62.977990901261514</v>
      </c>
      <c r="T591" s="30">
        <v>67.357342542338444</v>
      </c>
      <c r="U591" s="30">
        <v>66.970515128794858</v>
      </c>
    </row>
    <row r="592" spans="1:21" x14ac:dyDescent="0.35">
      <c r="A592" s="25"/>
      <c r="B592" s="26"/>
      <c r="C592" s="26" t="s">
        <v>68</v>
      </c>
      <c r="D592" s="27">
        <v>7.5</v>
      </c>
      <c r="E592" s="27">
        <v>8.25</v>
      </c>
      <c r="F592" s="27">
        <v>8.625</v>
      </c>
      <c r="G592" s="27" t="s">
        <v>112</v>
      </c>
      <c r="H592" s="27" t="s">
        <v>112</v>
      </c>
      <c r="I592" s="27" t="s">
        <v>112</v>
      </c>
      <c r="J592" s="27" t="s">
        <v>112</v>
      </c>
      <c r="K592" s="27" t="s">
        <v>112</v>
      </c>
      <c r="L592" s="27" t="s">
        <v>112</v>
      </c>
      <c r="M592" s="27" t="s">
        <v>20</v>
      </c>
      <c r="N592" s="27" t="s">
        <v>20</v>
      </c>
      <c r="O592" s="27" t="s">
        <v>20</v>
      </c>
      <c r="P592" s="27" t="s">
        <v>112</v>
      </c>
      <c r="Q592" s="27" t="s">
        <v>112</v>
      </c>
      <c r="R592" s="27" t="s">
        <v>112</v>
      </c>
      <c r="S592" s="27" t="s">
        <v>112</v>
      </c>
      <c r="T592" s="27" t="s">
        <v>112</v>
      </c>
      <c r="U592" s="27" t="s">
        <v>112</v>
      </c>
    </row>
    <row r="593" spans="1:21" s="18" customFormat="1" x14ac:dyDescent="0.35">
      <c r="A593" s="31" t="s">
        <v>88</v>
      </c>
      <c r="B593" s="32"/>
      <c r="C593" s="32"/>
      <c r="D593" s="33">
        <v>359.94166599999994</v>
      </c>
      <c r="E593" s="33">
        <v>315.25</v>
      </c>
      <c r="F593" s="33">
        <v>346.72500000000002</v>
      </c>
      <c r="G593" s="33">
        <v>407.75</v>
      </c>
      <c r="H593" s="33">
        <v>415.17500000000001</v>
      </c>
      <c r="I593" s="33">
        <v>407.25</v>
      </c>
      <c r="J593" s="33">
        <v>420.45</v>
      </c>
      <c r="K593" s="33">
        <v>434.70833200000004</v>
      </c>
      <c r="L593" s="33">
        <v>501.55832299999997</v>
      </c>
      <c r="M593" s="33">
        <v>72.483967443769075</v>
      </c>
      <c r="N593" s="33">
        <v>79.606132698908809</v>
      </c>
      <c r="O593" s="33">
        <v>77.006272982911526</v>
      </c>
      <c r="P593" s="33">
        <v>80.10218679744942</v>
      </c>
      <c r="Q593" s="33">
        <v>82.758274623132408</v>
      </c>
      <c r="R593" s="33">
        <v>83.126662574155915</v>
      </c>
      <c r="S593" s="33">
        <v>82.534585959462476</v>
      </c>
      <c r="T593" s="33">
        <v>84.140707628895868</v>
      </c>
      <c r="U593" s="33">
        <v>82.330072973981956</v>
      </c>
    </row>
    <row r="594" spans="1:21" x14ac:dyDescent="0.35">
      <c r="A594" s="25"/>
      <c r="B594" s="26" t="s">
        <v>42</v>
      </c>
      <c r="C594" s="26"/>
      <c r="D594" s="27">
        <v>180.02499999999998</v>
      </c>
      <c r="E594" s="27">
        <v>168.875</v>
      </c>
      <c r="F594" s="27">
        <v>169.5</v>
      </c>
      <c r="G594" s="27">
        <v>195.875</v>
      </c>
      <c r="H594" s="27">
        <v>216.375</v>
      </c>
      <c r="I594" s="27">
        <v>214.75</v>
      </c>
      <c r="J594" s="27">
        <v>224.57499999999999</v>
      </c>
      <c r="K594" s="27">
        <v>212.97499999999999</v>
      </c>
      <c r="L594" s="27">
        <v>231.5</v>
      </c>
      <c r="M594" s="27">
        <v>72.767671156783791</v>
      </c>
      <c r="N594" s="27">
        <v>78.805822847259805</v>
      </c>
      <c r="O594" s="27">
        <v>77.743362831858406</v>
      </c>
      <c r="P594" s="27">
        <v>81.203999149084879</v>
      </c>
      <c r="Q594" s="27">
        <v>84.675524744818034</v>
      </c>
      <c r="R594" s="27">
        <v>86.088474970873094</v>
      </c>
      <c r="S594" s="27">
        <v>87.290808564279203</v>
      </c>
      <c r="T594" s="27">
        <v>89.130179598511575</v>
      </c>
      <c r="U594" s="27">
        <v>86.659467242535641</v>
      </c>
    </row>
    <row r="595" spans="1:21" x14ac:dyDescent="0.35">
      <c r="A595" s="28"/>
      <c r="B595" s="29" t="s">
        <v>43</v>
      </c>
      <c r="C595" s="29"/>
      <c r="D595" s="30">
        <v>98.875</v>
      </c>
      <c r="E595" s="30">
        <v>74.875</v>
      </c>
      <c r="F595" s="30">
        <v>102.375</v>
      </c>
      <c r="G595" s="30">
        <v>132.875</v>
      </c>
      <c r="H595" s="30">
        <v>122.625</v>
      </c>
      <c r="I595" s="30">
        <v>98.125</v>
      </c>
      <c r="J595" s="30">
        <v>110.875</v>
      </c>
      <c r="K595" s="30">
        <v>118.625</v>
      </c>
      <c r="L595" s="30">
        <v>154.25</v>
      </c>
      <c r="M595" s="30">
        <v>76.232616940581551</v>
      </c>
      <c r="N595" s="30">
        <v>85.642737896494154</v>
      </c>
      <c r="O595" s="30">
        <v>77.362637362637372</v>
      </c>
      <c r="P595" s="30">
        <v>78.783317654434612</v>
      </c>
      <c r="Q595" s="30">
        <v>79.673802242601425</v>
      </c>
      <c r="R595" s="30">
        <v>84.135881103999992</v>
      </c>
      <c r="S595" s="30">
        <v>76.535137166475764</v>
      </c>
      <c r="T595" s="30">
        <v>78.763610818385672</v>
      </c>
      <c r="U595" s="30">
        <v>77.666126418113464</v>
      </c>
    </row>
    <row r="596" spans="1:21" x14ac:dyDescent="0.35">
      <c r="A596" s="25"/>
      <c r="B596" s="26" t="s">
        <v>44</v>
      </c>
      <c r="C596" s="26"/>
      <c r="D596" s="27">
        <v>81.041665999999992</v>
      </c>
      <c r="E596" s="27">
        <v>71.5</v>
      </c>
      <c r="F596" s="27">
        <v>74.849999999999994</v>
      </c>
      <c r="G596" s="27">
        <v>79</v>
      </c>
      <c r="H596" s="27">
        <v>76.174999999999997</v>
      </c>
      <c r="I596" s="27">
        <v>94.375</v>
      </c>
      <c r="J596" s="27">
        <v>85</v>
      </c>
      <c r="K596" s="27">
        <v>103.108332</v>
      </c>
      <c r="L596" s="27">
        <v>115.808323</v>
      </c>
      <c r="M596" s="27">
        <v>67.280206208988844</v>
      </c>
      <c r="N596" s="27">
        <v>75.174825174825173</v>
      </c>
      <c r="O596" s="27">
        <v>74.849699398797597</v>
      </c>
      <c r="P596" s="27">
        <v>79.588607594936718</v>
      </c>
      <c r="Q596" s="27">
        <v>82.277650147686245</v>
      </c>
      <c r="R596" s="27">
        <v>75.337748344370851</v>
      </c>
      <c r="S596" s="27">
        <v>77.794117647058826</v>
      </c>
      <c r="T596" s="27">
        <v>80.021014531909984</v>
      </c>
      <c r="U596" s="27">
        <v>79.887752684727161</v>
      </c>
    </row>
    <row r="597" spans="1:21" x14ac:dyDescent="0.35">
      <c r="A597" s="28"/>
      <c r="B597" s="29"/>
      <c r="C597" s="29" t="s">
        <v>67</v>
      </c>
      <c r="D597" s="30">
        <v>60.666665999999999</v>
      </c>
      <c r="E597" s="30">
        <v>71.25</v>
      </c>
      <c r="F597" s="30">
        <v>70.974999999999994</v>
      </c>
      <c r="G597" s="30">
        <v>72.875</v>
      </c>
      <c r="H597" s="30">
        <v>74.674999999999997</v>
      </c>
      <c r="I597" s="30">
        <v>93.375</v>
      </c>
      <c r="J597" s="30">
        <v>85</v>
      </c>
      <c r="K597" s="30">
        <v>103.108332</v>
      </c>
      <c r="L597" s="30">
        <v>112.14166400000001</v>
      </c>
      <c r="M597" s="30">
        <v>62.678572117346945</v>
      </c>
      <c r="N597" s="30">
        <v>75.26315789473685</v>
      </c>
      <c r="O597" s="30">
        <v>76.47058823529413</v>
      </c>
      <c r="P597" s="30">
        <v>81.132075471698116</v>
      </c>
      <c r="Q597" s="30">
        <v>83.093404753933697</v>
      </c>
      <c r="R597" s="30">
        <v>75.876840696117796</v>
      </c>
      <c r="S597" s="30">
        <v>77.794117647058826</v>
      </c>
      <c r="T597" s="30">
        <v>80.021014531909984</v>
      </c>
      <c r="U597" s="30">
        <v>79.453074639564832</v>
      </c>
    </row>
    <row r="598" spans="1:21" x14ac:dyDescent="0.35">
      <c r="A598" s="25"/>
      <c r="B598" s="26"/>
      <c r="C598" s="26" t="s">
        <v>68</v>
      </c>
      <c r="D598" s="27">
        <v>20.375</v>
      </c>
      <c r="E598" s="27">
        <v>0.25</v>
      </c>
      <c r="F598" s="27">
        <v>3.875</v>
      </c>
      <c r="G598" s="27">
        <v>6.125</v>
      </c>
      <c r="H598" s="27">
        <v>1.5</v>
      </c>
      <c r="I598" s="27">
        <v>1</v>
      </c>
      <c r="J598" s="27" t="s">
        <v>112</v>
      </c>
      <c r="K598" s="27" t="s">
        <v>112</v>
      </c>
      <c r="L598" s="27">
        <v>3.6666589999999997</v>
      </c>
      <c r="M598" s="27" t="s">
        <v>20</v>
      </c>
      <c r="N598" s="27" t="s">
        <v>20</v>
      </c>
      <c r="O598" s="27" t="s">
        <v>20</v>
      </c>
      <c r="P598" s="27" t="s">
        <v>20</v>
      </c>
      <c r="Q598" s="27" t="s">
        <v>20</v>
      </c>
      <c r="R598" s="27" t="s">
        <v>20</v>
      </c>
      <c r="S598" s="27" t="s">
        <v>112</v>
      </c>
      <c r="T598" s="27" t="s">
        <v>112</v>
      </c>
      <c r="U598" s="27" t="s">
        <v>20</v>
      </c>
    </row>
    <row r="599" spans="1:21" s="18" customFormat="1" x14ac:dyDescent="0.35">
      <c r="A599" s="31" t="s">
        <v>89</v>
      </c>
      <c r="B599" s="32"/>
      <c r="C599" s="32"/>
      <c r="D599" s="33">
        <v>1589.1382430000003</v>
      </c>
      <c r="E599" s="33">
        <v>1411.8265819999997</v>
      </c>
      <c r="F599" s="33">
        <v>1383.1832699999998</v>
      </c>
      <c r="G599" s="33">
        <v>1478.5915519999999</v>
      </c>
      <c r="H599" s="33">
        <v>1401.783273</v>
      </c>
      <c r="I599" s="33">
        <v>1381.1332249999991</v>
      </c>
      <c r="J599" s="33">
        <v>1438.3998460000003</v>
      </c>
      <c r="K599" s="33">
        <v>1623.8411980000001</v>
      </c>
      <c r="L599" s="33">
        <v>1916.674352</v>
      </c>
      <c r="M599" s="33">
        <v>80.200175930371202</v>
      </c>
      <c r="N599" s="33">
        <v>80.008291934105955</v>
      </c>
      <c r="O599" s="33">
        <v>79.692259435491167</v>
      </c>
      <c r="P599" s="33">
        <v>79.501220721781849</v>
      </c>
      <c r="Q599" s="33">
        <v>81.048548793491719</v>
      </c>
      <c r="R599" s="33">
        <v>81.542097432073589</v>
      </c>
      <c r="S599" s="33">
        <v>80.925110628960624</v>
      </c>
      <c r="T599" s="33">
        <v>79.736142605668761</v>
      </c>
      <c r="U599" s="33">
        <v>73.646922085929276</v>
      </c>
    </row>
    <row r="600" spans="1:21" x14ac:dyDescent="0.35">
      <c r="A600" s="25"/>
      <c r="B600" s="26" t="s">
        <v>42</v>
      </c>
      <c r="C600" s="26"/>
      <c r="D600" s="27">
        <v>754.53330500000015</v>
      </c>
      <c r="E600" s="27">
        <v>721.38328099999967</v>
      </c>
      <c r="F600" s="27">
        <v>705.22497699999985</v>
      </c>
      <c r="G600" s="27">
        <v>739.949973</v>
      </c>
      <c r="H600" s="27">
        <v>738.99166199999991</v>
      </c>
      <c r="I600" s="27">
        <v>729.45832799999971</v>
      </c>
      <c r="J600" s="27">
        <v>712.78332300000011</v>
      </c>
      <c r="K600" s="27">
        <v>732.69158600000014</v>
      </c>
      <c r="L600" s="27">
        <v>824.2415850000001</v>
      </c>
      <c r="M600" s="27">
        <v>83.833277577918182</v>
      </c>
      <c r="N600" s="27">
        <v>84.960383216662052</v>
      </c>
      <c r="O600" s="27">
        <v>81.826370139866725</v>
      </c>
      <c r="P600" s="27">
        <v>82.260516099125482</v>
      </c>
      <c r="Q600" s="27">
        <v>81.162846281905686</v>
      </c>
      <c r="R600" s="27">
        <v>83.39201523221486</v>
      </c>
      <c r="S600" s="27">
        <v>84.854211251690543</v>
      </c>
      <c r="T600" s="27">
        <v>85.255744517964189</v>
      </c>
      <c r="U600" s="27">
        <v>78.877764136455156</v>
      </c>
    </row>
    <row r="601" spans="1:21" x14ac:dyDescent="0.35">
      <c r="A601" s="28"/>
      <c r="B601" s="29" t="s">
        <v>43</v>
      </c>
      <c r="C601" s="29"/>
      <c r="D601" s="30">
        <v>692.72995900000012</v>
      </c>
      <c r="E601" s="30">
        <v>566.52497999999991</v>
      </c>
      <c r="F601" s="30">
        <v>558.92496499999993</v>
      </c>
      <c r="G601" s="30">
        <v>619.15825699999982</v>
      </c>
      <c r="H601" s="30">
        <v>563.21662400000002</v>
      </c>
      <c r="I601" s="30">
        <v>551.05824299999961</v>
      </c>
      <c r="J601" s="30">
        <v>607.91662000000019</v>
      </c>
      <c r="K601" s="30">
        <v>689.40829100000008</v>
      </c>
      <c r="L601" s="30">
        <v>721.70828999999992</v>
      </c>
      <c r="M601" s="30">
        <v>79.951789698461667</v>
      </c>
      <c r="N601" s="30">
        <v>78.366653252421457</v>
      </c>
      <c r="O601" s="30">
        <v>81.374369574787238</v>
      </c>
      <c r="P601" s="30">
        <v>80.023967119220728</v>
      </c>
      <c r="Q601" s="30">
        <v>83.457527110373462</v>
      </c>
      <c r="R601" s="30">
        <v>82.968241404451717</v>
      </c>
      <c r="S601" s="30">
        <v>82.206997400023312</v>
      </c>
      <c r="T601" s="30">
        <v>83.025546322855291</v>
      </c>
      <c r="U601" s="30">
        <v>82.395247715811891</v>
      </c>
    </row>
    <row r="602" spans="1:21" x14ac:dyDescent="0.35">
      <c r="A602" s="25"/>
      <c r="B602" s="26" t="s">
        <v>44</v>
      </c>
      <c r="C602" s="26"/>
      <c r="D602" s="27">
        <v>141.87497899999997</v>
      </c>
      <c r="E602" s="27">
        <v>123.91832100000002</v>
      </c>
      <c r="F602" s="27">
        <v>119.033328</v>
      </c>
      <c r="G602" s="27">
        <v>119.483322</v>
      </c>
      <c r="H602" s="27">
        <v>99.574986999999993</v>
      </c>
      <c r="I602" s="27">
        <v>100.61665399999998</v>
      </c>
      <c r="J602" s="27">
        <v>117.69990299999999</v>
      </c>
      <c r="K602" s="27">
        <v>201.741321</v>
      </c>
      <c r="L602" s="27">
        <v>370.72447699999998</v>
      </c>
      <c r="M602" s="27">
        <v>62.091051774816506</v>
      </c>
      <c r="N602" s="27">
        <v>58.685161386579779</v>
      </c>
      <c r="O602" s="27">
        <v>59.150100661765961</v>
      </c>
      <c r="P602" s="27">
        <v>59.704287989565621</v>
      </c>
      <c r="Q602" s="27">
        <v>66.574617445162204</v>
      </c>
      <c r="R602" s="27">
        <v>60.319702806306807</v>
      </c>
      <c r="S602" s="27">
        <v>50.50981222928452</v>
      </c>
      <c r="T602" s="27">
        <v>48.449006965851083</v>
      </c>
      <c r="U602" s="27">
        <v>44.986239200089358</v>
      </c>
    </row>
    <row r="603" spans="1:21" x14ac:dyDescent="0.35">
      <c r="A603" s="28"/>
      <c r="B603" s="29"/>
      <c r="C603" s="29" t="s">
        <v>67</v>
      </c>
      <c r="D603" s="30">
        <v>100.13332300000002</v>
      </c>
      <c r="E603" s="30">
        <v>85.418326999999977</v>
      </c>
      <c r="F603" s="30">
        <v>88.158327999999997</v>
      </c>
      <c r="G603" s="30">
        <v>86.733322000000015</v>
      </c>
      <c r="H603" s="30">
        <v>75.199987000000007</v>
      </c>
      <c r="I603" s="30">
        <v>58.991658000000015</v>
      </c>
      <c r="J603" s="30">
        <v>50.741655000000023</v>
      </c>
      <c r="K603" s="30">
        <v>55.958310999999995</v>
      </c>
      <c r="L603" s="30">
        <v>49.716656000000015</v>
      </c>
      <c r="M603" s="30">
        <v>69.424108362497861</v>
      </c>
      <c r="N603" s="30">
        <v>65.575310709515549</v>
      </c>
      <c r="O603" s="30">
        <v>65.885248337638615</v>
      </c>
      <c r="P603" s="30">
        <v>66.106849529457648</v>
      </c>
      <c r="Q603" s="30">
        <v>72.872353022733876</v>
      </c>
      <c r="R603" s="30">
        <v>78.556304802485784</v>
      </c>
      <c r="S603" s="30">
        <v>68.270667691997801</v>
      </c>
      <c r="T603" s="30">
        <v>66.031299621891748</v>
      </c>
      <c r="U603" s="30">
        <v>57.945034221670063</v>
      </c>
    </row>
    <row r="604" spans="1:21" x14ac:dyDescent="0.35">
      <c r="A604" s="25"/>
      <c r="B604" s="26"/>
      <c r="C604" s="26" t="s">
        <v>68</v>
      </c>
      <c r="D604" s="27">
        <v>41.741655999999985</v>
      </c>
      <c r="E604" s="27">
        <v>38.499993999999994</v>
      </c>
      <c r="F604" s="27">
        <v>30.875</v>
      </c>
      <c r="G604" s="27">
        <v>32.75</v>
      </c>
      <c r="H604" s="27">
        <v>24.375</v>
      </c>
      <c r="I604" s="27">
        <v>41.624995999999996</v>
      </c>
      <c r="J604" s="27">
        <v>66.958247999999998</v>
      </c>
      <c r="K604" s="27">
        <v>145.78300999999999</v>
      </c>
      <c r="L604" s="27">
        <v>321.00782099999992</v>
      </c>
      <c r="M604" s="27">
        <v>44.499911550969621</v>
      </c>
      <c r="N604" s="27">
        <v>43.398275161471474</v>
      </c>
      <c r="O604" s="27">
        <v>39.919028339886651</v>
      </c>
      <c r="P604" s="27">
        <v>42.74809160287024</v>
      </c>
      <c r="Q604" s="27" t="s">
        <v>20</v>
      </c>
      <c r="R604" s="27">
        <v>34.474477787169036</v>
      </c>
      <c r="S604" s="27">
        <v>37.050451697720646</v>
      </c>
      <c r="T604" s="27">
        <v>41.700103917822808</v>
      </c>
      <c r="U604" s="27">
        <v>42.979222821935565</v>
      </c>
    </row>
    <row r="605" spans="1:21" s="18" customFormat="1" x14ac:dyDescent="0.35">
      <c r="A605" s="31" t="s">
        <v>90</v>
      </c>
      <c r="B605" s="32"/>
      <c r="C605" s="32"/>
      <c r="D605" s="33">
        <v>2081.5743860000011</v>
      </c>
      <c r="E605" s="33">
        <v>2216.1543270000016</v>
      </c>
      <c r="F605" s="33">
        <v>2255.6510909999997</v>
      </c>
      <c r="G605" s="33">
        <v>2229.8194739999999</v>
      </c>
      <c r="H605" s="33">
        <v>2067.881229000001</v>
      </c>
      <c r="I605" s="33">
        <v>2004.9661389999997</v>
      </c>
      <c r="J605" s="33">
        <v>2090.5312360000003</v>
      </c>
      <c r="K605" s="33">
        <v>2327.0295650000003</v>
      </c>
      <c r="L605" s="33">
        <v>2542.8077899999998</v>
      </c>
      <c r="M605" s="33">
        <v>69.999580275715843</v>
      </c>
      <c r="N605" s="33">
        <v>70.748231785592068</v>
      </c>
      <c r="O605" s="33">
        <v>70.386255199703669</v>
      </c>
      <c r="P605" s="33">
        <v>72.847750782826822</v>
      </c>
      <c r="Q605" s="33">
        <v>74.442541077281035</v>
      </c>
      <c r="R605" s="33">
        <v>75.119057492485169</v>
      </c>
      <c r="S605" s="33">
        <v>71.766048783429866</v>
      </c>
      <c r="T605" s="33">
        <v>70.632822692995305</v>
      </c>
      <c r="U605" s="33">
        <v>71.907715840075753</v>
      </c>
    </row>
    <row r="606" spans="1:21" x14ac:dyDescent="0.35">
      <c r="A606" s="25"/>
      <c r="B606" s="26" t="s">
        <v>42</v>
      </c>
      <c r="C606" s="26"/>
      <c r="D606" s="27">
        <v>366.59142700000018</v>
      </c>
      <c r="E606" s="27">
        <v>360.37148100000002</v>
      </c>
      <c r="F606" s="27">
        <v>397.51818999999995</v>
      </c>
      <c r="G606" s="27">
        <v>439.67985899999996</v>
      </c>
      <c r="H606" s="27">
        <v>464.5898210000002</v>
      </c>
      <c r="I606" s="27">
        <v>492.71648599999992</v>
      </c>
      <c r="J606" s="27">
        <v>510.17486699999978</v>
      </c>
      <c r="K606" s="27">
        <v>532.50820300000009</v>
      </c>
      <c r="L606" s="27">
        <v>560.76656000000003</v>
      </c>
      <c r="M606" s="27">
        <v>75.147238326167937</v>
      </c>
      <c r="N606" s="27">
        <v>78.308083429620794</v>
      </c>
      <c r="O606" s="27">
        <v>80.288149832416451</v>
      </c>
      <c r="P606" s="27">
        <v>81.204159349880527</v>
      </c>
      <c r="Q606" s="27">
        <v>82.895703390408485</v>
      </c>
      <c r="R606" s="27">
        <v>85.087133319766821</v>
      </c>
      <c r="S606" s="27">
        <v>82.721636696854432</v>
      </c>
      <c r="T606" s="27">
        <v>80.787487887462646</v>
      </c>
      <c r="U606" s="27">
        <v>79.441850693072709</v>
      </c>
    </row>
    <row r="607" spans="1:21" x14ac:dyDescent="0.35">
      <c r="A607" s="28"/>
      <c r="B607" s="29" t="s">
        <v>43</v>
      </c>
      <c r="C607" s="29"/>
      <c r="D607" s="30">
        <v>881.93316000000073</v>
      </c>
      <c r="E607" s="30">
        <v>933.41645300000118</v>
      </c>
      <c r="F607" s="30">
        <v>942.22478999999998</v>
      </c>
      <c r="G607" s="30">
        <v>960.24978899999974</v>
      </c>
      <c r="H607" s="30">
        <v>835.30817800000068</v>
      </c>
      <c r="I607" s="30">
        <v>823.66653500000029</v>
      </c>
      <c r="J607" s="30">
        <v>788.17489700000044</v>
      </c>
      <c r="K607" s="30">
        <v>875.90822000000014</v>
      </c>
      <c r="L607" s="30">
        <v>966.91649700000016</v>
      </c>
      <c r="M607" s="30">
        <v>79.880581123719068</v>
      </c>
      <c r="N607" s="30">
        <v>79.426676515150092</v>
      </c>
      <c r="O607" s="30">
        <v>80.551372459288629</v>
      </c>
      <c r="P607" s="30">
        <v>81.286488398288014</v>
      </c>
      <c r="Q607" s="30">
        <v>84.789065718642973</v>
      </c>
      <c r="R607" s="30">
        <v>85.019236577058393</v>
      </c>
      <c r="S607" s="30">
        <v>82.397109550573404</v>
      </c>
      <c r="T607" s="30">
        <v>82.366886947476061</v>
      </c>
      <c r="U607" s="30">
        <v>82.270116995446188</v>
      </c>
    </row>
    <row r="608" spans="1:21" x14ac:dyDescent="0.35">
      <c r="A608" s="25"/>
      <c r="B608" s="26" t="s">
        <v>44</v>
      </c>
      <c r="C608" s="26"/>
      <c r="D608" s="27">
        <v>833.04979900000012</v>
      </c>
      <c r="E608" s="27">
        <v>922.36639300000024</v>
      </c>
      <c r="F608" s="27">
        <v>915.90811100000008</v>
      </c>
      <c r="G608" s="27">
        <v>829.8898260000002</v>
      </c>
      <c r="H608" s="27">
        <v>767.98323000000016</v>
      </c>
      <c r="I608" s="27">
        <v>688.58311799999967</v>
      </c>
      <c r="J608" s="27">
        <v>792.1814720000001</v>
      </c>
      <c r="K608" s="27">
        <v>918.61314200000004</v>
      </c>
      <c r="L608" s="27">
        <v>1015.1247329999999</v>
      </c>
      <c r="M608" s="27">
        <v>57.27348679968172</v>
      </c>
      <c r="N608" s="27">
        <v>59.012160185117445</v>
      </c>
      <c r="O608" s="27">
        <v>55.631490453216429</v>
      </c>
      <c r="P608" s="27">
        <v>58.656179581203837</v>
      </c>
      <c r="Q608" s="27">
        <v>58.075269863887492</v>
      </c>
      <c r="R608" s="27">
        <v>56.144033047767849</v>
      </c>
      <c r="S608" s="27">
        <v>54.133219279709422</v>
      </c>
      <c r="T608" s="27">
        <v>53.557728584141003</v>
      </c>
      <c r="U608" s="27">
        <v>57.875482118753588</v>
      </c>
    </row>
    <row r="609" spans="1:21" x14ac:dyDescent="0.35">
      <c r="A609" s="28"/>
      <c r="B609" s="29"/>
      <c r="C609" s="29" t="s">
        <v>67</v>
      </c>
      <c r="D609" s="30">
        <v>129.87496899999996</v>
      </c>
      <c r="E609" s="30">
        <v>136.483261</v>
      </c>
      <c r="F609" s="30">
        <v>124.24994900000002</v>
      </c>
      <c r="G609" s="30">
        <v>134.53160700000001</v>
      </c>
      <c r="H609" s="30">
        <v>116.14163900000001</v>
      </c>
      <c r="I609" s="30">
        <v>95.624951999999965</v>
      </c>
      <c r="J609" s="30">
        <v>107.573306</v>
      </c>
      <c r="K609" s="30">
        <v>109.42162500000001</v>
      </c>
      <c r="L609" s="30">
        <v>81.066642000000002</v>
      </c>
      <c r="M609" s="30">
        <v>72.358053844571117</v>
      </c>
      <c r="N609" s="30">
        <v>73.030933807545836</v>
      </c>
      <c r="O609" s="30">
        <v>67.424574958561962</v>
      </c>
      <c r="P609" s="30">
        <v>68.328428822455066</v>
      </c>
      <c r="Q609" s="30">
        <v>72.533561082576085</v>
      </c>
      <c r="R609" s="30">
        <v>73.8196448972231</v>
      </c>
      <c r="S609" s="30">
        <v>67.473368656207327</v>
      </c>
      <c r="T609" s="30">
        <v>72.651696286067775</v>
      </c>
      <c r="U609" s="30">
        <v>72.296485813560636</v>
      </c>
    </row>
    <row r="610" spans="1:21" x14ac:dyDescent="0.35">
      <c r="A610" s="25"/>
      <c r="B610" s="26"/>
      <c r="C610" s="26" t="s">
        <v>68</v>
      </c>
      <c r="D610" s="27">
        <v>703.17482999999993</v>
      </c>
      <c r="E610" s="27">
        <v>785.88313200000016</v>
      </c>
      <c r="F610" s="27">
        <v>791.65816199999995</v>
      </c>
      <c r="G610" s="27">
        <v>695.35821900000008</v>
      </c>
      <c r="H610" s="27">
        <v>651.84159100000011</v>
      </c>
      <c r="I610" s="27">
        <v>592.95816600000001</v>
      </c>
      <c r="J610" s="27">
        <v>684.60816600000021</v>
      </c>
      <c r="K610" s="27">
        <v>809.19151700000009</v>
      </c>
      <c r="L610" s="27">
        <v>934.0580910000001</v>
      </c>
      <c r="M610" s="27">
        <v>54.487397773523824</v>
      </c>
      <c r="N610" s="27">
        <v>56.577538723856968</v>
      </c>
      <c r="O610" s="27">
        <v>53.780577750390201</v>
      </c>
      <c r="P610" s="27">
        <v>56.784880446203509</v>
      </c>
      <c r="Q610" s="27">
        <v>55.499169071206147</v>
      </c>
      <c r="R610" s="27">
        <v>53.293529198437561</v>
      </c>
      <c r="S610" s="27">
        <v>52.03706553478942</v>
      </c>
      <c r="T610" s="27">
        <v>50.97577742703028</v>
      </c>
      <c r="U610" s="27">
        <v>56.623887217888239</v>
      </c>
    </row>
    <row r="611" spans="1:21" s="18" customFormat="1" x14ac:dyDescent="0.35">
      <c r="A611" s="31" t="s">
        <v>91</v>
      </c>
      <c r="B611" s="32"/>
      <c r="C611" s="32"/>
      <c r="D611" s="33">
        <v>863.54162799999995</v>
      </c>
      <c r="E611" s="33" t="s">
        <v>22</v>
      </c>
      <c r="F611" s="33" t="s">
        <v>22</v>
      </c>
      <c r="G611" s="33" t="s">
        <v>22</v>
      </c>
      <c r="H611" s="33" t="s">
        <v>22</v>
      </c>
      <c r="I611" s="33" t="s">
        <v>22</v>
      </c>
      <c r="J611" s="33" t="s">
        <v>22</v>
      </c>
      <c r="K611" s="33" t="s">
        <v>22</v>
      </c>
      <c r="L611" s="33" t="s">
        <v>22</v>
      </c>
      <c r="M611" s="33">
        <v>63.842704909255424</v>
      </c>
      <c r="N611" s="33" t="s">
        <v>22</v>
      </c>
      <c r="O611" s="33" t="s">
        <v>22</v>
      </c>
      <c r="P611" s="33" t="s">
        <v>22</v>
      </c>
      <c r="Q611" s="33" t="s">
        <v>22</v>
      </c>
      <c r="R611" s="33" t="s">
        <v>22</v>
      </c>
      <c r="S611" s="33" t="s">
        <v>22</v>
      </c>
      <c r="T611" s="33" t="s">
        <v>22</v>
      </c>
      <c r="U611" s="33" t="s">
        <v>22</v>
      </c>
    </row>
    <row r="612" spans="1:21" x14ac:dyDescent="0.35">
      <c r="A612" s="25"/>
      <c r="B612" s="26" t="s">
        <v>42</v>
      </c>
      <c r="C612" s="26"/>
      <c r="D612" s="27" t="s">
        <v>112</v>
      </c>
      <c r="E612" s="27" t="s">
        <v>22</v>
      </c>
      <c r="F612" s="27" t="s">
        <v>22</v>
      </c>
      <c r="G612" s="27" t="s">
        <v>22</v>
      </c>
      <c r="H612" s="27" t="s">
        <v>22</v>
      </c>
      <c r="I612" s="27" t="s">
        <v>22</v>
      </c>
      <c r="J612" s="27" t="s">
        <v>22</v>
      </c>
      <c r="K612" s="27" t="s">
        <v>22</v>
      </c>
      <c r="L612" s="27" t="s">
        <v>22</v>
      </c>
      <c r="M612" s="27" t="s">
        <v>112</v>
      </c>
      <c r="N612" s="27" t="s">
        <v>22</v>
      </c>
      <c r="O612" s="27" t="s">
        <v>22</v>
      </c>
      <c r="P612" s="27" t="s">
        <v>22</v>
      </c>
      <c r="Q612" s="27" t="s">
        <v>22</v>
      </c>
      <c r="R612" s="27" t="s">
        <v>22</v>
      </c>
      <c r="S612" s="27" t="s">
        <v>22</v>
      </c>
      <c r="T612" s="27" t="s">
        <v>22</v>
      </c>
      <c r="U612" s="27" t="s">
        <v>22</v>
      </c>
    </row>
    <row r="613" spans="1:21" x14ac:dyDescent="0.35">
      <c r="A613" s="28"/>
      <c r="B613" s="29" t="s">
        <v>43</v>
      </c>
      <c r="C613" s="29"/>
      <c r="D613" s="30">
        <v>401.00830200000001</v>
      </c>
      <c r="E613" s="30" t="s">
        <v>22</v>
      </c>
      <c r="F613" s="30" t="s">
        <v>22</v>
      </c>
      <c r="G613" s="30" t="s">
        <v>22</v>
      </c>
      <c r="H613" s="30" t="s">
        <v>22</v>
      </c>
      <c r="I613" s="30" t="s">
        <v>22</v>
      </c>
      <c r="J613" s="30" t="s">
        <v>22</v>
      </c>
      <c r="K613" s="30" t="s">
        <v>22</v>
      </c>
      <c r="L613" s="30" t="s">
        <v>22</v>
      </c>
      <c r="M613" s="30">
        <v>74.379174989282404</v>
      </c>
      <c r="N613" s="30" t="s">
        <v>22</v>
      </c>
      <c r="O613" s="30" t="s">
        <v>22</v>
      </c>
      <c r="P613" s="30" t="s">
        <v>22</v>
      </c>
      <c r="Q613" s="30" t="s">
        <v>22</v>
      </c>
      <c r="R613" s="30" t="s">
        <v>22</v>
      </c>
      <c r="S613" s="30" t="s">
        <v>22</v>
      </c>
      <c r="T613" s="30" t="s">
        <v>22</v>
      </c>
      <c r="U613" s="30" t="s">
        <v>22</v>
      </c>
    </row>
    <row r="614" spans="1:21" x14ac:dyDescent="0.35">
      <c r="A614" s="25"/>
      <c r="B614" s="26" t="s">
        <v>44</v>
      </c>
      <c r="C614" s="26"/>
      <c r="D614" s="27">
        <v>462.53332599999999</v>
      </c>
      <c r="E614" s="27" t="s">
        <v>22</v>
      </c>
      <c r="F614" s="27" t="s">
        <v>22</v>
      </c>
      <c r="G614" s="27" t="s">
        <v>22</v>
      </c>
      <c r="H614" s="27" t="s">
        <v>22</v>
      </c>
      <c r="I614" s="27" t="s">
        <v>22</v>
      </c>
      <c r="J614" s="27" t="s">
        <v>22</v>
      </c>
      <c r="K614" s="27" t="s">
        <v>22</v>
      </c>
      <c r="L614" s="27" t="s">
        <v>22</v>
      </c>
      <c r="M614" s="27">
        <v>54.707769676792992</v>
      </c>
      <c r="N614" s="27" t="s">
        <v>22</v>
      </c>
      <c r="O614" s="27" t="s">
        <v>22</v>
      </c>
      <c r="P614" s="27" t="s">
        <v>22</v>
      </c>
      <c r="Q614" s="27" t="s">
        <v>22</v>
      </c>
      <c r="R614" s="27" t="s">
        <v>22</v>
      </c>
      <c r="S614" s="27" t="s">
        <v>22</v>
      </c>
      <c r="T614" s="27" t="s">
        <v>22</v>
      </c>
      <c r="U614" s="27" t="s">
        <v>22</v>
      </c>
    </row>
    <row r="615" spans="1:21" x14ac:dyDescent="0.35">
      <c r="A615" s="28"/>
      <c r="B615" s="29"/>
      <c r="C615" s="29" t="s">
        <v>67</v>
      </c>
      <c r="D615" s="30">
        <v>49.033326000000002</v>
      </c>
      <c r="E615" s="30" t="s">
        <v>22</v>
      </c>
      <c r="F615" s="30" t="s">
        <v>22</v>
      </c>
      <c r="G615" s="30" t="s">
        <v>22</v>
      </c>
      <c r="H615" s="30" t="s">
        <v>22</v>
      </c>
      <c r="I615" s="30" t="s">
        <v>22</v>
      </c>
      <c r="J615" s="30" t="s">
        <v>22</v>
      </c>
      <c r="K615" s="30" t="s">
        <v>22</v>
      </c>
      <c r="L615" s="30" t="s">
        <v>22</v>
      </c>
      <c r="M615" s="30">
        <v>61.96465916521754</v>
      </c>
      <c r="N615" s="30" t="s">
        <v>22</v>
      </c>
      <c r="O615" s="30" t="s">
        <v>22</v>
      </c>
      <c r="P615" s="30" t="s">
        <v>22</v>
      </c>
      <c r="Q615" s="30" t="s">
        <v>22</v>
      </c>
      <c r="R615" s="30" t="s">
        <v>22</v>
      </c>
      <c r="S615" s="30" t="s">
        <v>22</v>
      </c>
      <c r="T615" s="30" t="s">
        <v>22</v>
      </c>
      <c r="U615" s="30" t="s">
        <v>22</v>
      </c>
    </row>
    <row r="616" spans="1:21" x14ac:dyDescent="0.35">
      <c r="A616" s="25"/>
      <c r="B616" s="26"/>
      <c r="C616" s="26" t="s">
        <v>68</v>
      </c>
      <c r="D616" s="27">
        <v>413.5</v>
      </c>
      <c r="E616" s="27" t="s">
        <v>22</v>
      </c>
      <c r="F616" s="27" t="s">
        <v>22</v>
      </c>
      <c r="G616" s="27" t="s">
        <v>22</v>
      </c>
      <c r="H616" s="27" t="s">
        <v>22</v>
      </c>
      <c r="I616" s="27" t="s">
        <v>22</v>
      </c>
      <c r="J616" s="27" t="s">
        <v>22</v>
      </c>
      <c r="K616" s="27" t="s">
        <v>22</v>
      </c>
      <c r="L616" s="27" t="s">
        <v>22</v>
      </c>
      <c r="M616" s="27">
        <v>53.847239016498186</v>
      </c>
      <c r="N616" s="27" t="s">
        <v>22</v>
      </c>
      <c r="O616" s="27" t="s">
        <v>22</v>
      </c>
      <c r="P616" s="27" t="s">
        <v>22</v>
      </c>
      <c r="Q616" s="27" t="s">
        <v>22</v>
      </c>
      <c r="R616" s="27" t="s">
        <v>22</v>
      </c>
      <c r="S616" s="27" t="s">
        <v>22</v>
      </c>
      <c r="T616" s="27" t="s">
        <v>22</v>
      </c>
      <c r="U616" s="27" t="s">
        <v>22</v>
      </c>
    </row>
    <row r="617" spans="1:21" s="18" customFormat="1" x14ac:dyDescent="0.35">
      <c r="A617" s="31" t="s">
        <v>92</v>
      </c>
      <c r="B617" s="32"/>
      <c r="C617" s="32"/>
      <c r="D617" s="33">
        <v>2039.1031329999998</v>
      </c>
      <c r="E617" s="33">
        <v>1736.0914480000006</v>
      </c>
      <c r="F617" s="33">
        <v>1875.2697049999997</v>
      </c>
      <c r="G617" s="33">
        <v>2167.5895100000002</v>
      </c>
      <c r="H617" s="33">
        <v>2012.0614980000007</v>
      </c>
      <c r="I617" s="33">
        <v>1952.9832360000003</v>
      </c>
      <c r="J617" s="33">
        <v>1974.3898860000008</v>
      </c>
      <c r="K617" s="33">
        <v>1978.8082310000002</v>
      </c>
      <c r="L617" s="33">
        <v>2024.3999260000001</v>
      </c>
      <c r="M617" s="33">
        <v>71.920262864420806</v>
      </c>
      <c r="N617" s="33">
        <v>73.951749573777036</v>
      </c>
      <c r="O617" s="33">
        <v>73.541688233892742</v>
      </c>
      <c r="P617" s="33">
        <v>70.428925446986952</v>
      </c>
      <c r="Q617" s="33">
        <v>73.817574734806584</v>
      </c>
      <c r="R617" s="33">
        <v>75.123020666671465</v>
      </c>
      <c r="S617" s="33">
        <v>74.679356753119961</v>
      </c>
      <c r="T617" s="33">
        <v>76.319337552326431</v>
      </c>
      <c r="U617" s="33">
        <v>74.741078276946624</v>
      </c>
    </row>
    <row r="618" spans="1:21" x14ac:dyDescent="0.35">
      <c r="A618" s="25"/>
      <c r="B618" s="26" t="s">
        <v>42</v>
      </c>
      <c r="C618" s="26"/>
      <c r="D618" s="27">
        <v>475.64987699999966</v>
      </c>
      <c r="E618" s="27">
        <v>514.26654800000006</v>
      </c>
      <c r="F618" s="27">
        <v>617.44153399999982</v>
      </c>
      <c r="G618" s="27">
        <v>618.33330899999999</v>
      </c>
      <c r="H618" s="27">
        <v>605.91664500000002</v>
      </c>
      <c r="I618" s="27">
        <v>583.38330799999994</v>
      </c>
      <c r="J618" s="27">
        <v>568.72496999999998</v>
      </c>
      <c r="K618" s="27">
        <v>548.608295</v>
      </c>
      <c r="L618" s="27">
        <v>580.48328800000002</v>
      </c>
      <c r="M618" s="27">
        <v>85.573447966736296</v>
      </c>
      <c r="N618" s="27">
        <v>83.174766405066649</v>
      </c>
      <c r="O618" s="27">
        <v>82.095492245385628</v>
      </c>
      <c r="P618" s="27">
        <v>83.889491171750862</v>
      </c>
      <c r="Q618" s="27">
        <v>83.814333900475674</v>
      </c>
      <c r="R618" s="27">
        <v>84.366486536315108</v>
      </c>
      <c r="S618" s="27">
        <v>85.554241329034681</v>
      </c>
      <c r="T618" s="27">
        <v>84.696434760546211</v>
      </c>
      <c r="U618" s="27">
        <v>85.602808947543707</v>
      </c>
    </row>
    <row r="619" spans="1:21" x14ac:dyDescent="0.35">
      <c r="A619" s="28"/>
      <c r="B619" s="29" t="s">
        <v>43</v>
      </c>
      <c r="C619" s="29"/>
      <c r="D619" s="30">
        <v>816.54163800000003</v>
      </c>
      <c r="E619" s="30">
        <v>728.97492800000032</v>
      </c>
      <c r="F619" s="30">
        <v>773.19992400000001</v>
      </c>
      <c r="G619" s="30">
        <v>852.29161700000009</v>
      </c>
      <c r="H619" s="30">
        <v>892.56661400000053</v>
      </c>
      <c r="I619" s="30">
        <v>923.27495500000032</v>
      </c>
      <c r="J619" s="30">
        <v>970.25826700000084</v>
      </c>
      <c r="K619" s="30">
        <v>998.04994899999986</v>
      </c>
      <c r="L619" s="30">
        <v>989.683312</v>
      </c>
      <c r="M619" s="30">
        <v>80.04572409396711</v>
      </c>
      <c r="N619" s="30">
        <v>80.503225939795257</v>
      </c>
      <c r="O619" s="30">
        <v>82.831315263485479</v>
      </c>
      <c r="P619" s="30">
        <v>83.028115324694042</v>
      </c>
      <c r="Q619" s="30">
        <v>83.189869344429596</v>
      </c>
      <c r="R619" s="30">
        <v>82.461892405443777</v>
      </c>
      <c r="S619" s="30">
        <v>80.716481370801731</v>
      </c>
      <c r="T619" s="30">
        <v>83.239821897767513</v>
      </c>
      <c r="U619" s="30">
        <v>81.381251648817297</v>
      </c>
    </row>
    <row r="620" spans="1:21" x14ac:dyDescent="0.35">
      <c r="A620" s="25"/>
      <c r="B620" s="26" t="s">
        <v>44</v>
      </c>
      <c r="C620" s="26"/>
      <c r="D620" s="27">
        <v>746.91161800000032</v>
      </c>
      <c r="E620" s="27">
        <v>492.84997200000009</v>
      </c>
      <c r="F620" s="27">
        <v>484.62824699999993</v>
      </c>
      <c r="G620" s="27">
        <v>696.96458400000017</v>
      </c>
      <c r="H620" s="27">
        <v>513.57823900000017</v>
      </c>
      <c r="I620" s="27">
        <v>446.324973</v>
      </c>
      <c r="J620" s="27">
        <v>435.40664899999996</v>
      </c>
      <c r="K620" s="27">
        <v>432.14998700000012</v>
      </c>
      <c r="L620" s="27">
        <v>454.23332600000009</v>
      </c>
      <c r="M620" s="27">
        <v>54.342663426874168</v>
      </c>
      <c r="N620" s="27">
        <v>54.637654857373107</v>
      </c>
      <c r="O620" s="27">
        <v>47.82256669935915</v>
      </c>
      <c r="P620" s="27">
        <v>43.079902990250083</v>
      </c>
      <c r="Q620" s="27">
        <v>45.734998518689167</v>
      </c>
      <c r="R620" s="27">
        <v>47.859746355593245</v>
      </c>
      <c r="S620" s="27">
        <v>47.02156029763799</v>
      </c>
      <c r="T620" s="27">
        <v>49.701879700884952</v>
      </c>
      <c r="U620" s="27">
        <v>46.392823820676711</v>
      </c>
    </row>
    <row r="621" spans="1:21" x14ac:dyDescent="0.35">
      <c r="A621" s="28"/>
      <c r="B621" s="29"/>
      <c r="C621" s="29" t="s">
        <v>67</v>
      </c>
      <c r="D621" s="30">
        <v>212.12999299999998</v>
      </c>
      <c r="E621" s="30">
        <v>162.57498799999996</v>
      </c>
      <c r="F621" s="30">
        <v>116.61999700000001</v>
      </c>
      <c r="G621" s="30">
        <v>124.881658</v>
      </c>
      <c r="H621" s="30">
        <v>105.62166199999997</v>
      </c>
      <c r="I621" s="30">
        <v>125.25331500000001</v>
      </c>
      <c r="J621" s="30">
        <v>102.45665100000001</v>
      </c>
      <c r="K621" s="30">
        <v>85.736654000000016</v>
      </c>
      <c r="L621" s="30">
        <v>66.999995999999982</v>
      </c>
      <c r="M621" s="30">
        <v>72.837413424974727</v>
      </c>
      <c r="N621" s="30">
        <v>74.417966433914202</v>
      </c>
      <c r="O621" s="30">
        <v>67.062541026501648</v>
      </c>
      <c r="P621" s="30">
        <v>64.563791532252068</v>
      </c>
      <c r="Q621" s="30">
        <v>67.405680474749602</v>
      </c>
      <c r="R621" s="30">
        <v>67.531146780210975</v>
      </c>
      <c r="S621" s="30">
        <v>68.07919835916752</v>
      </c>
      <c r="T621" s="30">
        <v>66.305752185232208</v>
      </c>
      <c r="U621" s="30">
        <v>49.89801292897095</v>
      </c>
    </row>
    <row r="622" spans="1:21" x14ac:dyDescent="0.35">
      <c r="A622" s="25"/>
      <c r="B622" s="26"/>
      <c r="C622" s="26" t="s">
        <v>68</v>
      </c>
      <c r="D622" s="27">
        <v>534.78162500000008</v>
      </c>
      <c r="E622" s="27">
        <v>330.27498399999996</v>
      </c>
      <c r="F622" s="27">
        <v>368.00824999999998</v>
      </c>
      <c r="G622" s="27">
        <v>572.08292600000004</v>
      </c>
      <c r="H622" s="27">
        <v>407.95657699999998</v>
      </c>
      <c r="I622" s="27">
        <v>321.07165799999996</v>
      </c>
      <c r="J622" s="27">
        <v>332.94999799999994</v>
      </c>
      <c r="K622" s="27">
        <v>346.41333299999997</v>
      </c>
      <c r="L622" s="27">
        <v>387.23333000000002</v>
      </c>
      <c r="M622" s="27">
        <v>47.006414378238951</v>
      </c>
      <c r="N622" s="27">
        <v>44.900968541486641</v>
      </c>
      <c r="O622" s="27">
        <v>41.725513852550854</v>
      </c>
      <c r="P622" s="27">
        <v>38.39012201711121</v>
      </c>
      <c r="Q622" s="27">
        <v>40.124368432260873</v>
      </c>
      <c r="R622" s="27">
        <v>40.185733242060266</v>
      </c>
      <c r="S622" s="27">
        <v>40.541623109728938</v>
      </c>
      <c r="T622" s="27">
        <v>45.592452220359547</v>
      </c>
      <c r="U622" s="27">
        <v>45.786347988043815</v>
      </c>
    </row>
    <row r="623" spans="1:21" s="18" customFormat="1" x14ac:dyDescent="0.35">
      <c r="A623" s="31" t="s">
        <v>93</v>
      </c>
      <c r="B623" s="32"/>
      <c r="C623" s="32"/>
      <c r="D623" s="33">
        <v>2039.7233140000001</v>
      </c>
      <c r="E623" s="33">
        <v>2009.706643</v>
      </c>
      <c r="F623" s="33">
        <v>1932.2933169999999</v>
      </c>
      <c r="G623" s="33">
        <v>1960.626659</v>
      </c>
      <c r="H623" s="33">
        <v>2050.2533210000001</v>
      </c>
      <c r="I623" s="33">
        <v>2139.0449880000001</v>
      </c>
      <c r="J623" s="33">
        <v>2205.2633209999999</v>
      </c>
      <c r="K623" s="33">
        <v>2304.3597410000002</v>
      </c>
      <c r="L623" s="33">
        <v>2441.8525509999999</v>
      </c>
      <c r="M623" s="33">
        <v>80.977976538642409</v>
      </c>
      <c r="N623" s="33">
        <v>79.693471958965375</v>
      </c>
      <c r="O623" s="33">
        <v>79.5658188366627</v>
      </c>
      <c r="P623" s="33">
        <v>78.442182057969205</v>
      </c>
      <c r="Q623" s="33">
        <v>78.406733948313871</v>
      </c>
      <c r="R623" s="33">
        <v>77.993762451089694</v>
      </c>
      <c r="S623" s="33">
        <v>80.030956689968434</v>
      </c>
      <c r="T623" s="33">
        <v>80.598671304735291</v>
      </c>
      <c r="U623" s="33">
        <v>80.05178960767357</v>
      </c>
    </row>
    <row r="624" spans="1:21" x14ac:dyDescent="0.35">
      <c r="A624" s="25"/>
      <c r="B624" s="26" t="s">
        <v>42</v>
      </c>
      <c r="C624" s="26"/>
      <c r="D624" s="27">
        <v>668.38166200000001</v>
      </c>
      <c r="E624" s="27">
        <v>713.06166299999995</v>
      </c>
      <c r="F624" s="27">
        <v>744.87499800000001</v>
      </c>
      <c r="G624" s="27">
        <v>769.9749999999998</v>
      </c>
      <c r="H624" s="27">
        <v>808.2</v>
      </c>
      <c r="I624" s="27">
        <v>796.7</v>
      </c>
      <c r="J624" s="27">
        <v>823.38333299999999</v>
      </c>
      <c r="K624" s="27">
        <v>842.37495100000001</v>
      </c>
      <c r="L624" s="27">
        <v>866.70814600000017</v>
      </c>
      <c r="M624" s="27">
        <v>86.660316941174571</v>
      </c>
      <c r="N624" s="27">
        <v>85.410098209847234</v>
      </c>
      <c r="O624" s="27">
        <v>85.255915650839214</v>
      </c>
      <c r="P624" s="27">
        <v>83.592973797729755</v>
      </c>
      <c r="Q624" s="27">
        <v>83.202796337371879</v>
      </c>
      <c r="R624" s="27">
        <v>83.592527509143949</v>
      </c>
      <c r="S624" s="27">
        <v>86.042548058065918</v>
      </c>
      <c r="T624" s="27">
        <v>86.299653830139818</v>
      </c>
      <c r="U624" s="27">
        <v>86.064342432495209</v>
      </c>
    </row>
    <row r="625" spans="1:21" x14ac:dyDescent="0.35">
      <c r="A625" s="28"/>
      <c r="B625" s="29" t="s">
        <v>43</v>
      </c>
      <c r="C625" s="29"/>
      <c r="D625" s="30">
        <v>923.416652</v>
      </c>
      <c r="E625" s="30">
        <v>867.08498399999996</v>
      </c>
      <c r="F625" s="30">
        <v>809.94332299999985</v>
      </c>
      <c r="G625" s="30">
        <v>800.875</v>
      </c>
      <c r="H625" s="30">
        <v>825.625</v>
      </c>
      <c r="I625" s="30">
        <v>896.125</v>
      </c>
      <c r="J625" s="30">
        <v>924.375</v>
      </c>
      <c r="K625" s="30">
        <v>971.53312700000038</v>
      </c>
      <c r="L625" s="30">
        <v>1030.8495229999999</v>
      </c>
      <c r="M625" s="30">
        <v>84.117319267496768</v>
      </c>
      <c r="N625" s="30">
        <v>82.407723946784373</v>
      </c>
      <c r="O625" s="30">
        <v>82.674509147767878</v>
      </c>
      <c r="P625" s="30">
        <v>83.010041100651137</v>
      </c>
      <c r="Q625" s="30">
        <v>84.594499116634054</v>
      </c>
      <c r="R625" s="30">
        <v>85.546845212995933</v>
      </c>
      <c r="S625" s="30">
        <v>85.869912102610897</v>
      </c>
      <c r="T625" s="30">
        <v>88.608061088103213</v>
      </c>
      <c r="U625" s="30">
        <v>87.205097666533945</v>
      </c>
    </row>
    <row r="626" spans="1:21" x14ac:dyDescent="0.35">
      <c r="A626" s="25"/>
      <c r="B626" s="26" t="s">
        <v>44</v>
      </c>
      <c r="C626" s="26"/>
      <c r="D626" s="27">
        <v>447.92499999999995</v>
      </c>
      <c r="E626" s="27">
        <v>429.55999600000001</v>
      </c>
      <c r="F626" s="27">
        <v>377.47499599999998</v>
      </c>
      <c r="G626" s="27">
        <v>389.776659</v>
      </c>
      <c r="H626" s="27">
        <v>416.42832099999998</v>
      </c>
      <c r="I626" s="27">
        <v>446.21998799999994</v>
      </c>
      <c r="J626" s="27">
        <v>457.50498800000003</v>
      </c>
      <c r="K626" s="27">
        <v>490.45166299999994</v>
      </c>
      <c r="L626" s="27">
        <v>544.29488199999992</v>
      </c>
      <c r="M626" s="27">
        <v>66.027050659413987</v>
      </c>
      <c r="N626" s="27">
        <v>64.725145712325599</v>
      </c>
      <c r="O626" s="27">
        <v>61.66721923290519</v>
      </c>
      <c r="P626" s="27">
        <v>58.881582918475893</v>
      </c>
      <c r="Q626" s="27">
        <v>56.830508732999974</v>
      </c>
      <c r="R626" s="27">
        <v>52.828949771821975</v>
      </c>
      <c r="S626" s="27">
        <v>57.414310274608425</v>
      </c>
      <c r="T626" s="27">
        <v>54.941194072189361</v>
      </c>
      <c r="U626" s="27">
        <v>56.929924736130452</v>
      </c>
    </row>
    <row r="627" spans="1:21" x14ac:dyDescent="0.35">
      <c r="A627" s="28"/>
      <c r="B627" s="29"/>
      <c r="C627" s="29" t="s">
        <v>67</v>
      </c>
      <c r="D627" s="30">
        <v>314.04999999999995</v>
      </c>
      <c r="E627" s="30">
        <v>319.68499599999996</v>
      </c>
      <c r="F627" s="30">
        <v>275.34999600000003</v>
      </c>
      <c r="G627" s="30">
        <v>278.526659</v>
      </c>
      <c r="H627" s="30">
        <v>265.93498799999998</v>
      </c>
      <c r="I627" s="30">
        <v>257.969988</v>
      </c>
      <c r="J627" s="30">
        <v>228.254988</v>
      </c>
      <c r="K627" s="30">
        <v>232.20166300000002</v>
      </c>
      <c r="L627" s="30">
        <v>215.56163800000002</v>
      </c>
      <c r="M627" s="30">
        <v>72.47359762232449</v>
      </c>
      <c r="N627" s="30">
        <v>68.332369697115851</v>
      </c>
      <c r="O627" s="30">
        <v>65.974820884377309</v>
      </c>
      <c r="P627" s="30">
        <v>64.771777076462911</v>
      </c>
      <c r="Q627" s="30">
        <v>66.331374693979754</v>
      </c>
      <c r="R627" s="30">
        <v>62.825137627711179</v>
      </c>
      <c r="S627" s="30">
        <v>71.326663260432255</v>
      </c>
      <c r="T627" s="30">
        <v>69.926286445011385</v>
      </c>
      <c r="U627" s="30">
        <v>68.691876117943579</v>
      </c>
    </row>
    <row r="628" spans="1:21" x14ac:dyDescent="0.35">
      <c r="A628" s="25"/>
      <c r="B628" s="26"/>
      <c r="C628" s="26" t="s">
        <v>68</v>
      </c>
      <c r="D628" s="27">
        <v>133.875</v>
      </c>
      <c r="E628" s="27">
        <v>109.875</v>
      </c>
      <c r="F628" s="27">
        <v>102.125</v>
      </c>
      <c r="G628" s="27">
        <v>111.25</v>
      </c>
      <c r="H628" s="27">
        <v>150.49333300000001</v>
      </c>
      <c r="I628" s="27">
        <v>188.25</v>
      </c>
      <c r="J628" s="27">
        <v>229.25</v>
      </c>
      <c r="K628" s="27">
        <v>258.25</v>
      </c>
      <c r="L628" s="27">
        <v>328.73324400000001</v>
      </c>
      <c r="M628" s="27">
        <v>50.904450669109259</v>
      </c>
      <c r="N628" s="27">
        <v>54.229806598343579</v>
      </c>
      <c r="O628" s="27">
        <v>50.053039575598532</v>
      </c>
      <c r="P628" s="27">
        <v>44.134831460629208</v>
      </c>
      <c r="Q628" s="27">
        <v>40.041640914365281</v>
      </c>
      <c r="R628" s="27">
        <v>39.130588755994687</v>
      </c>
      <c r="S628" s="27">
        <v>43.562340966730638</v>
      </c>
      <c r="T628" s="27">
        <v>41.467570183794763</v>
      </c>
      <c r="U628" s="27">
        <v>49.217210697570962</v>
      </c>
    </row>
    <row r="629" spans="1:21" s="18" customFormat="1" x14ac:dyDescent="0.35">
      <c r="A629" s="31" t="s">
        <v>94</v>
      </c>
      <c r="B629" s="32"/>
      <c r="C629" s="32"/>
      <c r="D629" s="33">
        <v>1464.2082370000003</v>
      </c>
      <c r="E629" s="33">
        <v>1419.0416</v>
      </c>
      <c r="F629" s="33">
        <v>1431.3165750000001</v>
      </c>
      <c r="G629" s="33">
        <v>1459.441511</v>
      </c>
      <c r="H629" s="33">
        <v>1467.6331110000006</v>
      </c>
      <c r="I629" s="33">
        <v>1525.9247860000005</v>
      </c>
      <c r="J629" s="33">
        <v>1619.4164100000003</v>
      </c>
      <c r="K629" s="33">
        <v>1508.7664569999997</v>
      </c>
      <c r="L629" s="33">
        <v>1476.449826</v>
      </c>
      <c r="M629" s="33">
        <v>73.396322520229688</v>
      </c>
      <c r="N629" s="33">
        <v>74.057025530215597</v>
      </c>
      <c r="O629" s="33">
        <v>74.63932289028655</v>
      </c>
      <c r="P629" s="33">
        <v>73.681153045461812</v>
      </c>
      <c r="Q629" s="33">
        <v>73.723011917524076</v>
      </c>
      <c r="R629" s="33">
        <v>75.387616996760642</v>
      </c>
      <c r="S629" s="33">
        <v>75.121712106620535</v>
      </c>
      <c r="T629" s="33">
        <v>76.357079298155455</v>
      </c>
      <c r="U629" s="33">
        <v>79.570375232125244</v>
      </c>
    </row>
    <row r="630" spans="1:21" x14ac:dyDescent="0.35">
      <c r="A630" s="25"/>
      <c r="B630" s="26" t="s">
        <v>42</v>
      </c>
      <c r="C630" s="26"/>
      <c r="D630" s="27">
        <v>359.12499600000012</v>
      </c>
      <c r="E630" s="27">
        <v>375.99999400000002</v>
      </c>
      <c r="F630" s="27">
        <v>397.97497199999998</v>
      </c>
      <c r="G630" s="27">
        <v>420.74162899999999</v>
      </c>
      <c r="H630" s="27">
        <v>399.36663200000021</v>
      </c>
      <c r="I630" s="27">
        <v>425.21662700000007</v>
      </c>
      <c r="J630" s="27">
        <v>439.79163199999999</v>
      </c>
      <c r="K630" s="27">
        <v>437.69997899999987</v>
      </c>
      <c r="L630" s="27">
        <v>459.90829400000007</v>
      </c>
      <c r="M630" s="27">
        <v>85.169974263253422</v>
      </c>
      <c r="N630" s="27">
        <v>82.708334652997394</v>
      </c>
      <c r="O630" s="27">
        <v>81.874914150608973</v>
      </c>
      <c r="P630" s="27">
        <v>84.735296460488854</v>
      </c>
      <c r="Q630" s="27">
        <v>85.164017074383381</v>
      </c>
      <c r="R630" s="27">
        <v>85.546592074455702</v>
      </c>
      <c r="S630" s="27">
        <v>86.027481911204234</v>
      </c>
      <c r="T630" s="27">
        <v>87.973121271899885</v>
      </c>
      <c r="U630" s="27">
        <v>87.669651810845636</v>
      </c>
    </row>
    <row r="631" spans="1:21" x14ac:dyDescent="0.35">
      <c r="A631" s="28"/>
      <c r="B631" s="29" t="s">
        <v>43</v>
      </c>
      <c r="C631" s="29"/>
      <c r="D631" s="30">
        <v>573.12491799999998</v>
      </c>
      <c r="E631" s="30">
        <v>558.57495000000006</v>
      </c>
      <c r="F631" s="30">
        <v>572.82494200000008</v>
      </c>
      <c r="G631" s="30">
        <v>539.54157600000008</v>
      </c>
      <c r="H631" s="30">
        <v>564.63316799999996</v>
      </c>
      <c r="I631" s="30">
        <v>624.73318500000016</v>
      </c>
      <c r="J631" s="30">
        <v>699.38313000000016</v>
      </c>
      <c r="K631" s="30">
        <v>649.27483499999983</v>
      </c>
      <c r="L631" s="30">
        <v>648.64154699999995</v>
      </c>
      <c r="M631" s="30">
        <v>76.327164682466218</v>
      </c>
      <c r="N631" s="30">
        <v>78.09605496957208</v>
      </c>
      <c r="O631" s="30">
        <v>80.002626700966928</v>
      </c>
      <c r="P631" s="30">
        <v>79.411550914721388</v>
      </c>
      <c r="Q631" s="30">
        <v>80.863711026354309</v>
      </c>
      <c r="R631" s="30">
        <v>81.888291772217883</v>
      </c>
      <c r="S631" s="30">
        <v>81.475371016861658</v>
      </c>
      <c r="T631" s="30">
        <v>83.50469951565735</v>
      </c>
      <c r="U631" s="30">
        <v>84.946763362011396</v>
      </c>
    </row>
    <row r="632" spans="1:21" x14ac:dyDescent="0.35">
      <c r="A632" s="25"/>
      <c r="B632" s="26" t="s">
        <v>44</v>
      </c>
      <c r="C632" s="26"/>
      <c r="D632" s="27">
        <v>531.95832300000006</v>
      </c>
      <c r="E632" s="27">
        <v>484.46665599999994</v>
      </c>
      <c r="F632" s="27">
        <v>460.516661</v>
      </c>
      <c r="G632" s="27">
        <v>499.15830600000004</v>
      </c>
      <c r="H632" s="27">
        <v>503.63331100000033</v>
      </c>
      <c r="I632" s="27">
        <v>475.97497400000009</v>
      </c>
      <c r="J632" s="27">
        <v>480.24164800000023</v>
      </c>
      <c r="K632" s="27">
        <v>421.79164300000002</v>
      </c>
      <c r="L632" s="27">
        <v>367.89998500000002</v>
      </c>
      <c r="M632" s="27">
        <v>62.29028083691999</v>
      </c>
      <c r="N632" s="27">
        <v>62.685772674796816</v>
      </c>
      <c r="O632" s="27">
        <v>61.715103361317937</v>
      </c>
      <c r="P632" s="27">
        <v>58.169588653852834</v>
      </c>
      <c r="Q632" s="27">
        <v>56.645048510645424</v>
      </c>
      <c r="R632" s="27">
        <v>57.779648445382314</v>
      </c>
      <c r="S632" s="27">
        <v>55.881589566954815</v>
      </c>
      <c r="T632" s="27">
        <v>53.300408008600598</v>
      </c>
      <c r="U632" s="27">
        <v>59.966478842199479</v>
      </c>
    </row>
    <row r="633" spans="1:21" x14ac:dyDescent="0.35">
      <c r="A633" s="28"/>
      <c r="B633" s="29"/>
      <c r="C633" s="29" t="s">
        <v>67</v>
      </c>
      <c r="D633" s="30">
        <v>110.416664</v>
      </c>
      <c r="E633" s="30">
        <v>97.3</v>
      </c>
      <c r="F633" s="30">
        <v>86.016663999999992</v>
      </c>
      <c r="G633" s="30">
        <v>75.158320000000003</v>
      </c>
      <c r="H633" s="30">
        <v>56.441663999999996</v>
      </c>
      <c r="I633" s="30">
        <v>45.566662000000001</v>
      </c>
      <c r="J633" s="30">
        <v>44.625</v>
      </c>
      <c r="K633" s="30">
        <v>47.283331999999994</v>
      </c>
      <c r="L633" s="30">
        <v>38.133333</v>
      </c>
      <c r="M633" s="30">
        <v>72.656605528129361</v>
      </c>
      <c r="N633" s="30">
        <v>67.548818088211732</v>
      </c>
      <c r="O633" s="30">
        <v>66.915328561358749</v>
      </c>
      <c r="P633" s="30">
        <v>68.688336833194256</v>
      </c>
      <c r="Q633" s="30">
        <v>75.180868751867422</v>
      </c>
      <c r="R633" s="30">
        <v>73.610102637340418</v>
      </c>
      <c r="S633" s="30">
        <v>73.7441643322353</v>
      </c>
      <c r="T633" s="30">
        <v>74.004231906753091</v>
      </c>
      <c r="U633" s="30">
        <v>76.791958713129006</v>
      </c>
    </row>
    <row r="634" spans="1:21" x14ac:dyDescent="0.35">
      <c r="A634" s="25"/>
      <c r="B634" s="26"/>
      <c r="C634" s="26" t="s">
        <v>68</v>
      </c>
      <c r="D634" s="27">
        <v>421.54165899999998</v>
      </c>
      <c r="E634" s="27">
        <v>387.16665599999999</v>
      </c>
      <c r="F634" s="27">
        <v>374.49999700000001</v>
      </c>
      <c r="G634" s="27">
        <v>423.99998600000004</v>
      </c>
      <c r="H634" s="27">
        <v>447.19164700000027</v>
      </c>
      <c r="I634" s="27">
        <v>430.40831200000002</v>
      </c>
      <c r="J634" s="27">
        <v>435.61664800000005</v>
      </c>
      <c r="K634" s="27">
        <v>374.50831100000005</v>
      </c>
      <c r="L634" s="27">
        <v>329.76665200000002</v>
      </c>
      <c r="M634" s="27">
        <v>59.574973901279371</v>
      </c>
      <c r="N634" s="27">
        <v>61.463626316394347</v>
      </c>
      <c r="O634" s="27">
        <v>60.520694743589033</v>
      </c>
      <c r="P634" s="27">
        <v>56.305033305347806</v>
      </c>
      <c r="Q634" s="27">
        <v>54.305576060661522</v>
      </c>
      <c r="R634" s="27">
        <v>56.103702755301356</v>
      </c>
      <c r="S634" s="27">
        <v>54.051729751999758</v>
      </c>
      <c r="T634" s="27">
        <v>50.686458597352733</v>
      </c>
      <c r="U634" s="27">
        <v>58.020825384181066</v>
      </c>
    </row>
    <row r="635" spans="1:21" s="18" customFormat="1" x14ac:dyDescent="0.35">
      <c r="A635" s="31" t="s">
        <v>95</v>
      </c>
      <c r="B635" s="32"/>
      <c r="C635" s="32"/>
      <c r="D635" s="33">
        <v>1685.3799259999996</v>
      </c>
      <c r="E635" s="33">
        <v>1725.9632619999998</v>
      </c>
      <c r="F635" s="33">
        <v>1709.1832349999981</v>
      </c>
      <c r="G635" s="33">
        <v>1735.5915969999978</v>
      </c>
      <c r="H635" s="33">
        <v>1593.124892</v>
      </c>
      <c r="I635" s="33">
        <v>1538.758167</v>
      </c>
      <c r="J635" s="33">
        <v>1610.4831579999993</v>
      </c>
      <c r="K635" s="33">
        <v>1682.733103</v>
      </c>
      <c r="L635" s="33">
        <v>1830.4164830000002</v>
      </c>
      <c r="M635" s="33">
        <v>71.06063435231809</v>
      </c>
      <c r="N635" s="33">
        <v>71.104448957965104</v>
      </c>
      <c r="O635" s="33">
        <v>73.832536353459503</v>
      </c>
      <c r="P635" s="33">
        <v>76.460960187288791</v>
      </c>
      <c r="Q635" s="33">
        <v>78.12109853485299</v>
      </c>
      <c r="R635" s="33">
        <v>77.464522510816352</v>
      </c>
      <c r="S635" s="33">
        <v>75.5270239215684</v>
      </c>
      <c r="T635" s="33">
        <v>76.317806888430212</v>
      </c>
      <c r="U635" s="33">
        <v>74.914189169357968</v>
      </c>
    </row>
    <row r="636" spans="1:21" x14ac:dyDescent="0.35">
      <c r="A636" s="25"/>
      <c r="B636" s="26" t="s">
        <v>42</v>
      </c>
      <c r="C636" s="26"/>
      <c r="D636" s="27">
        <v>170.07994800000003</v>
      </c>
      <c r="E636" s="27">
        <v>166.55162800000005</v>
      </c>
      <c r="F636" s="27">
        <v>170.47496800000013</v>
      </c>
      <c r="G636" s="27">
        <v>180.17497</v>
      </c>
      <c r="H636" s="27">
        <v>190.83330499999991</v>
      </c>
      <c r="I636" s="27">
        <v>174.22496699999991</v>
      </c>
      <c r="J636" s="27">
        <v>180.82495899999995</v>
      </c>
      <c r="K636" s="27">
        <v>167.724963</v>
      </c>
      <c r="L636" s="27">
        <v>155.37496299999998</v>
      </c>
      <c r="M636" s="27">
        <v>85.293221436062524</v>
      </c>
      <c r="N636" s="27">
        <v>85.375929198008222</v>
      </c>
      <c r="O636" s="27">
        <v>81.864413860890153</v>
      </c>
      <c r="P636" s="27">
        <v>81.938869385026166</v>
      </c>
      <c r="Q636" s="27">
        <v>89.187786167205005</v>
      </c>
      <c r="R636" s="27">
        <v>92.80625472356671</v>
      </c>
      <c r="S636" s="27">
        <v>91.331418468016977</v>
      </c>
      <c r="T636" s="27">
        <v>91.330074302821629</v>
      </c>
      <c r="U636" s="27">
        <v>89.852528770874173</v>
      </c>
    </row>
    <row r="637" spans="1:21" x14ac:dyDescent="0.35">
      <c r="A637" s="28"/>
      <c r="B637" s="29" t="s">
        <v>43</v>
      </c>
      <c r="C637" s="29"/>
      <c r="D637" s="30">
        <v>1014.5999879999996</v>
      </c>
      <c r="E637" s="30">
        <v>1115.3499999999997</v>
      </c>
      <c r="F637" s="30">
        <v>1164.2166299999981</v>
      </c>
      <c r="G637" s="30">
        <v>1214.0166389999977</v>
      </c>
      <c r="H637" s="30">
        <v>1135.2166410000002</v>
      </c>
      <c r="I637" s="30">
        <v>1098.6416440000003</v>
      </c>
      <c r="J637" s="30">
        <v>1082.7166089999994</v>
      </c>
      <c r="K637" s="30">
        <v>1130.6999480000002</v>
      </c>
      <c r="L637" s="30">
        <v>1265.5666240000003</v>
      </c>
      <c r="M637" s="30">
        <v>77.097707725455734</v>
      </c>
      <c r="N637" s="30">
        <v>75.836434004022905</v>
      </c>
      <c r="O637" s="30">
        <v>78.774715091486016</v>
      </c>
      <c r="P637" s="30">
        <v>81.296936271299316</v>
      </c>
      <c r="Q637" s="30">
        <v>80.73495697322322</v>
      </c>
      <c r="R637" s="30">
        <v>80.636696976589377</v>
      </c>
      <c r="S637" s="30">
        <v>80.359593584511074</v>
      </c>
      <c r="T637" s="30">
        <v>82.363436469441581</v>
      </c>
      <c r="U637" s="30">
        <v>80.966368257412952</v>
      </c>
    </row>
    <row r="638" spans="1:21" x14ac:dyDescent="0.35">
      <c r="A638" s="25"/>
      <c r="B638" s="26" t="s">
        <v>44</v>
      </c>
      <c r="C638" s="26"/>
      <c r="D638" s="27">
        <v>500.69998999999973</v>
      </c>
      <c r="E638" s="27">
        <v>444.06163400000008</v>
      </c>
      <c r="F638" s="27">
        <v>374.49163699999997</v>
      </c>
      <c r="G638" s="27">
        <v>341.39998800000018</v>
      </c>
      <c r="H638" s="27">
        <v>267.07494599999995</v>
      </c>
      <c r="I638" s="27">
        <v>265.89155599999992</v>
      </c>
      <c r="J638" s="27">
        <v>346.94158999999996</v>
      </c>
      <c r="K638" s="27">
        <v>384.30819200000002</v>
      </c>
      <c r="L638" s="27">
        <v>409.47489599999994</v>
      </c>
      <c r="M638" s="27">
        <v>53.992744570556148</v>
      </c>
      <c r="N638" s="27">
        <v>53.86639639278993</v>
      </c>
      <c r="O638" s="27">
        <v>54.812082937294051</v>
      </c>
      <c r="P638" s="27">
        <v>56.373268921289501</v>
      </c>
      <c r="Q638" s="27">
        <v>59.103260101065437</v>
      </c>
      <c r="R638" s="27">
        <v>54.30472063045508</v>
      </c>
      <c r="S638" s="27">
        <v>52.20859607295283</v>
      </c>
      <c r="T638" s="27">
        <v>51.978682081270854</v>
      </c>
      <c r="U638" s="27">
        <v>50.540338863330483</v>
      </c>
    </row>
    <row r="639" spans="1:21" x14ac:dyDescent="0.35">
      <c r="A639" s="28"/>
      <c r="B639" s="29"/>
      <c r="C639" s="29" t="s">
        <v>67</v>
      </c>
      <c r="D639" s="30">
        <v>269.37498999999997</v>
      </c>
      <c r="E639" s="30">
        <v>230.48663399999998</v>
      </c>
      <c r="F639" s="30">
        <v>202.80832100000012</v>
      </c>
      <c r="G639" s="30">
        <v>208.30832600000008</v>
      </c>
      <c r="H639" s="30">
        <v>173.46665000000004</v>
      </c>
      <c r="I639" s="30">
        <v>138.46666199999996</v>
      </c>
      <c r="J639" s="30">
        <v>172.48332600000001</v>
      </c>
      <c r="K639" s="30">
        <v>183.04997099999994</v>
      </c>
      <c r="L639" s="30">
        <v>121.60832999999997</v>
      </c>
      <c r="M639" s="30">
        <v>64.296986145313639</v>
      </c>
      <c r="N639" s="30">
        <v>62.888679262494684</v>
      </c>
      <c r="O639" s="30">
        <v>65.669560635423778</v>
      </c>
      <c r="P639" s="30">
        <v>64.847784016511184</v>
      </c>
      <c r="Q639" s="30">
        <v>70.42179769592596</v>
      </c>
      <c r="R639" s="30">
        <v>68.867359085337114</v>
      </c>
      <c r="S639" s="30">
        <v>67.55242339552872</v>
      </c>
      <c r="T639" s="30">
        <v>68.460358655915883</v>
      </c>
      <c r="U639" s="30">
        <v>62.728707262964647</v>
      </c>
    </row>
    <row r="640" spans="1:21" x14ac:dyDescent="0.35">
      <c r="A640" s="25"/>
      <c r="B640" s="26"/>
      <c r="C640" s="26" t="s">
        <v>68</v>
      </c>
      <c r="D640" s="27">
        <v>231.32499999999999</v>
      </c>
      <c r="E640" s="27">
        <v>213.57500000000005</v>
      </c>
      <c r="F640" s="27">
        <v>171.68331599999996</v>
      </c>
      <c r="G640" s="27">
        <v>133.09166199999999</v>
      </c>
      <c r="H640" s="27">
        <v>93.608295999999996</v>
      </c>
      <c r="I640" s="27">
        <v>127.42489399999998</v>
      </c>
      <c r="J640" s="27">
        <v>174.45826399999996</v>
      </c>
      <c r="K640" s="27">
        <v>201.25822099999999</v>
      </c>
      <c r="L640" s="27">
        <v>287.86656599999986</v>
      </c>
      <c r="M640" s="27">
        <v>41.993587665085933</v>
      </c>
      <c r="N640" s="27">
        <v>44.129696827606203</v>
      </c>
      <c r="O640" s="27">
        <v>41.986219169304725</v>
      </c>
      <c r="P640" s="27">
        <v>43.109387272960795</v>
      </c>
      <c r="Q640" s="27">
        <v>38.128743061683338</v>
      </c>
      <c r="R640" s="27">
        <v>38.480183732976073</v>
      </c>
      <c r="S640" s="27">
        <v>37.03846707196972</v>
      </c>
      <c r="T640" s="27">
        <v>36.98813707878795</v>
      </c>
      <c r="U640" s="27">
        <v>45.391400773367373</v>
      </c>
    </row>
    <row r="641" spans="1:21" s="18" customFormat="1" x14ac:dyDescent="0.35">
      <c r="A641" s="31" t="s">
        <v>96</v>
      </c>
      <c r="B641" s="32"/>
      <c r="C641" s="32"/>
      <c r="D641" s="33">
        <v>1606.3716129999998</v>
      </c>
      <c r="E641" s="33">
        <v>1673.1815439999998</v>
      </c>
      <c r="F641" s="33">
        <v>1642.1298939999999</v>
      </c>
      <c r="G641" s="33">
        <v>1456.6282479999998</v>
      </c>
      <c r="H641" s="33">
        <v>1478.3965000000003</v>
      </c>
      <c r="I641" s="33">
        <v>1610.041365</v>
      </c>
      <c r="J641" s="33">
        <v>1697.1162079999992</v>
      </c>
      <c r="K641" s="33">
        <v>1754.2242650000003</v>
      </c>
      <c r="L641" s="33">
        <v>1809.7486090000009</v>
      </c>
      <c r="M641" s="33">
        <v>72.37854080102511</v>
      </c>
      <c r="N641" s="33">
        <v>73.060611446959641</v>
      </c>
      <c r="O641" s="33">
        <v>72.189884064330911</v>
      </c>
      <c r="P641" s="33">
        <v>75.260909444110979</v>
      </c>
      <c r="Q641" s="33">
        <v>73.319640569845092</v>
      </c>
      <c r="R641" s="33">
        <v>71.512551894179452</v>
      </c>
      <c r="S641" s="33">
        <v>74.600469943929781</v>
      </c>
      <c r="T641" s="33">
        <v>76.78123184508793</v>
      </c>
      <c r="U641" s="33">
        <v>77.041271168081877</v>
      </c>
    </row>
    <row r="642" spans="1:21" x14ac:dyDescent="0.35">
      <c r="A642" s="25"/>
      <c r="B642" s="26" t="s">
        <v>42</v>
      </c>
      <c r="C642" s="26"/>
      <c r="D642" s="27">
        <v>433.26500000000004</v>
      </c>
      <c r="E642" s="27">
        <v>470.249955</v>
      </c>
      <c r="F642" s="27">
        <v>499.29994599999986</v>
      </c>
      <c r="G642" s="27">
        <v>485.41662099999985</v>
      </c>
      <c r="H642" s="27">
        <v>500.77492999999981</v>
      </c>
      <c r="I642" s="27">
        <v>517.77495699999986</v>
      </c>
      <c r="J642" s="27">
        <v>560.37494999999956</v>
      </c>
      <c r="K642" s="27">
        <v>553.70789300000013</v>
      </c>
      <c r="L642" s="27">
        <v>574.71582699999999</v>
      </c>
      <c r="M642" s="27">
        <v>83.7189710683854</v>
      </c>
      <c r="N642" s="27">
        <v>83.22701487528478</v>
      </c>
      <c r="O642" s="27">
        <v>81.187003906763934</v>
      </c>
      <c r="P642" s="27">
        <v>82.545930512251715</v>
      </c>
      <c r="Q642" s="27">
        <v>84.061383290928731</v>
      </c>
      <c r="R642" s="27">
        <v>85.795317185581823</v>
      </c>
      <c r="S642" s="27">
        <v>88.163886221559409</v>
      </c>
      <c r="T642" s="27">
        <v>86.675063283325755</v>
      </c>
      <c r="U642" s="27">
        <v>84.675760981329304</v>
      </c>
    </row>
    <row r="643" spans="1:21" x14ac:dyDescent="0.35">
      <c r="A643" s="28"/>
      <c r="B643" s="29" t="s">
        <v>43</v>
      </c>
      <c r="C643" s="29"/>
      <c r="D643" s="30">
        <v>722.94828199999995</v>
      </c>
      <c r="E643" s="30">
        <v>706.67326300000013</v>
      </c>
      <c r="F643" s="30">
        <v>678.04163199999994</v>
      </c>
      <c r="G643" s="30">
        <v>625.95829600000002</v>
      </c>
      <c r="H643" s="30">
        <v>626.06662800000015</v>
      </c>
      <c r="I643" s="30">
        <v>622.10829599999988</v>
      </c>
      <c r="J643" s="30">
        <v>718.19994099999963</v>
      </c>
      <c r="K643" s="30">
        <v>838.82484300000021</v>
      </c>
      <c r="L643" s="30">
        <v>906.33309900000086</v>
      </c>
      <c r="M643" s="30">
        <v>77.564561757334673</v>
      </c>
      <c r="N643" s="30">
        <v>79.584634480815211</v>
      </c>
      <c r="O643" s="30">
        <v>79.332640939155496</v>
      </c>
      <c r="P643" s="30">
        <v>80.250287685716671</v>
      </c>
      <c r="Q643" s="30">
        <v>77.916360897653547</v>
      </c>
      <c r="R643" s="30">
        <v>78.363365853396431</v>
      </c>
      <c r="S643" s="30">
        <v>79.862858133941344</v>
      </c>
      <c r="T643" s="30">
        <v>79.209623503936896</v>
      </c>
      <c r="U643" s="30">
        <v>79.753790388362475</v>
      </c>
    </row>
    <row r="644" spans="1:21" x14ac:dyDescent="0.35">
      <c r="A644" s="25"/>
      <c r="B644" s="26" t="s">
        <v>44</v>
      </c>
      <c r="C644" s="26"/>
      <c r="D644" s="27">
        <v>450.15833099999981</v>
      </c>
      <c r="E644" s="27">
        <v>496.25832599999973</v>
      </c>
      <c r="F644" s="27">
        <v>464.78831600000018</v>
      </c>
      <c r="G644" s="27">
        <v>345.25333099999995</v>
      </c>
      <c r="H644" s="27">
        <v>351.5549420000001</v>
      </c>
      <c r="I644" s="27">
        <v>470.15811200000019</v>
      </c>
      <c r="J644" s="27">
        <v>418.54131699999999</v>
      </c>
      <c r="K644" s="27">
        <v>361.691529</v>
      </c>
      <c r="L644" s="27">
        <v>328.69968299999999</v>
      </c>
      <c r="M644" s="27">
        <v>53.135008328074271</v>
      </c>
      <c r="N644" s="27">
        <v>54.136791114112235</v>
      </c>
      <c r="O644" s="27">
        <v>52.104723447110032</v>
      </c>
      <c r="P644" s="27">
        <v>55.972426422854738</v>
      </c>
      <c r="Q644" s="27">
        <v>49.83241946083637</v>
      </c>
      <c r="R644" s="27">
        <v>46.718326110453262</v>
      </c>
      <c r="S644" s="27">
        <v>47.410691674103013</v>
      </c>
      <c r="T644" s="27">
        <v>56.003062579917405</v>
      </c>
      <c r="U644" s="27">
        <v>56.213419996234073</v>
      </c>
    </row>
    <row r="645" spans="1:21" x14ac:dyDescent="0.35">
      <c r="A645" s="28"/>
      <c r="B645" s="29"/>
      <c r="C645" s="29" t="s">
        <v>67</v>
      </c>
      <c r="D645" s="30">
        <v>220.65833100000003</v>
      </c>
      <c r="E645" s="30">
        <v>267.25832600000007</v>
      </c>
      <c r="F645" s="30">
        <v>255.03831600000001</v>
      </c>
      <c r="G645" s="30">
        <v>233.87499900000003</v>
      </c>
      <c r="H645" s="30">
        <v>184.42994200000004</v>
      </c>
      <c r="I645" s="30">
        <v>183.999944</v>
      </c>
      <c r="J645" s="30">
        <v>147.29162100000002</v>
      </c>
      <c r="K645" s="30">
        <v>150.24160699999996</v>
      </c>
      <c r="L645" s="30">
        <v>119.716604</v>
      </c>
      <c r="M645" s="30">
        <v>64.896711287025937</v>
      </c>
      <c r="N645" s="30">
        <v>64.843629979089982</v>
      </c>
      <c r="O645" s="30">
        <v>63.308134452899225</v>
      </c>
      <c r="P645" s="30">
        <v>66.873330056018531</v>
      </c>
      <c r="Q645" s="30">
        <v>62.596488083317837</v>
      </c>
      <c r="R645" s="30">
        <v>62.898569867331076</v>
      </c>
      <c r="S645" s="30">
        <v>65.029723131942433</v>
      </c>
      <c r="T645" s="30">
        <v>74.52440698803899</v>
      </c>
      <c r="U645" s="30">
        <v>72.433561512829101</v>
      </c>
    </row>
    <row r="646" spans="1:21" x14ac:dyDescent="0.35">
      <c r="A646" s="25"/>
      <c r="B646" s="26"/>
      <c r="C646" s="26" t="s">
        <v>68</v>
      </c>
      <c r="D646" s="27">
        <v>229.5</v>
      </c>
      <c r="E646" s="27">
        <v>229</v>
      </c>
      <c r="F646" s="27">
        <v>209.75</v>
      </c>
      <c r="G646" s="27">
        <v>111.378332</v>
      </c>
      <c r="H646" s="27">
        <v>167.125</v>
      </c>
      <c r="I646" s="27">
        <v>286.15816799999999</v>
      </c>
      <c r="J646" s="27">
        <v>271.24969600000003</v>
      </c>
      <c r="K646" s="27">
        <v>211.44992200000002</v>
      </c>
      <c r="L646" s="27">
        <v>208.98307899999998</v>
      </c>
      <c r="M646" s="27">
        <v>41.826434277355119</v>
      </c>
      <c r="N646" s="27">
        <v>41.641193595310042</v>
      </c>
      <c r="O646" s="27">
        <v>38.482320222450539</v>
      </c>
      <c r="P646" s="27">
        <v>33.082437135662971</v>
      </c>
      <c r="Q646" s="27">
        <v>35.746696584376963</v>
      </c>
      <c r="R646" s="27">
        <v>36.31441569272976</v>
      </c>
      <c r="S646" s="27">
        <v>37.843360384355954</v>
      </c>
      <c r="T646" s="27">
        <v>42.843083510846597</v>
      </c>
      <c r="U646" s="27">
        <v>46.921661696672594</v>
      </c>
    </row>
    <row r="647" spans="1:21" s="18" customFormat="1" x14ac:dyDescent="0.35">
      <c r="A647" s="31" t="s">
        <v>97</v>
      </c>
      <c r="B647" s="32"/>
      <c r="C647" s="32"/>
      <c r="D647" s="33">
        <v>2580.9081879999999</v>
      </c>
      <c r="E647" s="33">
        <v>2456.9165090000006</v>
      </c>
      <c r="F647" s="33">
        <v>2452.9748790000003</v>
      </c>
      <c r="G647" s="33">
        <v>2444.9814500000002</v>
      </c>
      <c r="H647" s="33">
        <v>2734.0780099999984</v>
      </c>
      <c r="I647" s="33">
        <v>2626.2696140000007</v>
      </c>
      <c r="J647" s="33">
        <v>2556.1028210000004</v>
      </c>
      <c r="K647" s="33">
        <v>2678.440893</v>
      </c>
      <c r="L647" s="33">
        <v>2987.0490710000004</v>
      </c>
      <c r="M647" s="33">
        <v>75.679755253403044</v>
      </c>
      <c r="N647" s="33">
        <v>76.211041759061644</v>
      </c>
      <c r="O647" s="33">
        <v>77.591160144108002</v>
      </c>
      <c r="P647" s="33">
        <v>77.057980678149505</v>
      </c>
      <c r="Q647" s="33">
        <v>74.003923537993003</v>
      </c>
      <c r="R647" s="33">
        <v>74.748926113980446</v>
      </c>
      <c r="S647" s="33">
        <v>76.445477229453317</v>
      </c>
      <c r="T647" s="33">
        <v>76.491016546568218</v>
      </c>
      <c r="U647" s="33">
        <v>74.388354989716092</v>
      </c>
    </row>
    <row r="648" spans="1:21" x14ac:dyDescent="0.35">
      <c r="A648" s="25"/>
      <c r="B648" s="26" t="s">
        <v>42</v>
      </c>
      <c r="C648" s="26"/>
      <c r="D648" s="27">
        <v>940.25827200000003</v>
      </c>
      <c r="E648" s="27">
        <v>968.47493900000018</v>
      </c>
      <c r="F648" s="27">
        <v>1031.0249390000001</v>
      </c>
      <c r="G648" s="27">
        <v>1142.8731780000001</v>
      </c>
      <c r="H648" s="27">
        <v>1184.9614299999989</v>
      </c>
      <c r="I648" s="27">
        <v>1175.0530230000002</v>
      </c>
      <c r="J648" s="27">
        <v>1151.877941</v>
      </c>
      <c r="K648" s="27">
        <v>1140.2079529999999</v>
      </c>
      <c r="L648" s="27">
        <v>1247.3245300000005</v>
      </c>
      <c r="M648" s="27">
        <v>81.219705557337562</v>
      </c>
      <c r="N648" s="27">
        <v>81.865825130690325</v>
      </c>
      <c r="O648" s="27">
        <v>83.297370817838129</v>
      </c>
      <c r="P648" s="27">
        <v>82.207575732283033</v>
      </c>
      <c r="Q648" s="27">
        <v>82.082840451112475</v>
      </c>
      <c r="R648" s="27">
        <v>82.552303116531732</v>
      </c>
      <c r="S648" s="27">
        <v>83.583798166212091</v>
      </c>
      <c r="T648" s="27">
        <v>85.471250873954389</v>
      </c>
      <c r="U648" s="27">
        <v>84.424032505717477</v>
      </c>
    </row>
    <row r="649" spans="1:21" x14ac:dyDescent="0.35">
      <c r="A649" s="28"/>
      <c r="B649" s="29" t="s">
        <v>43</v>
      </c>
      <c r="C649" s="29"/>
      <c r="D649" s="30">
        <v>934.37494400000003</v>
      </c>
      <c r="E649" s="30">
        <v>880.43326500000023</v>
      </c>
      <c r="F649" s="30">
        <v>898.724963</v>
      </c>
      <c r="G649" s="30">
        <v>847.99161800000002</v>
      </c>
      <c r="H649" s="30">
        <v>908.72494300000005</v>
      </c>
      <c r="I649" s="30">
        <v>903.07494200000019</v>
      </c>
      <c r="J649" s="30">
        <v>871.78327100000035</v>
      </c>
      <c r="K649" s="30">
        <v>884.87493199999994</v>
      </c>
      <c r="L649" s="30">
        <v>978.06659999999999</v>
      </c>
      <c r="M649" s="30">
        <v>80.029436234326013</v>
      </c>
      <c r="N649" s="30">
        <v>80.341126138360949</v>
      </c>
      <c r="O649" s="30">
        <v>81.949431730433602</v>
      </c>
      <c r="P649" s="30">
        <v>82.056628693180016</v>
      </c>
      <c r="Q649" s="30">
        <v>80.165438281733103</v>
      </c>
      <c r="R649" s="30">
        <v>78.929403697722151</v>
      </c>
      <c r="S649" s="30">
        <v>80.855340630996054</v>
      </c>
      <c r="T649" s="30">
        <v>82.734855912687294</v>
      </c>
      <c r="U649" s="30">
        <v>82.928060999524888</v>
      </c>
    </row>
    <row r="650" spans="1:21" x14ac:dyDescent="0.35">
      <c r="A650" s="25"/>
      <c r="B650" s="26" t="s">
        <v>44</v>
      </c>
      <c r="C650" s="26"/>
      <c r="D650" s="27">
        <v>706.27497199999982</v>
      </c>
      <c r="E650" s="27">
        <v>608.00830499999995</v>
      </c>
      <c r="F650" s="27">
        <v>523.22497699999985</v>
      </c>
      <c r="G650" s="27">
        <v>454.11665400000015</v>
      </c>
      <c r="H650" s="27">
        <v>640.39163699999972</v>
      </c>
      <c r="I650" s="27">
        <v>548.14164900000014</v>
      </c>
      <c r="J650" s="27">
        <v>532.44160899999997</v>
      </c>
      <c r="K650" s="27">
        <v>653.35800800000004</v>
      </c>
      <c r="L650" s="27">
        <v>761.65794100000016</v>
      </c>
      <c r="M650" s="27">
        <v>62.55000070971365</v>
      </c>
      <c r="N650" s="27">
        <v>61.223122053444676</v>
      </c>
      <c r="O650" s="27">
        <v>58.86091328517756</v>
      </c>
      <c r="P650" s="27">
        <v>54.763828737602324</v>
      </c>
      <c r="Q650" s="27">
        <v>50.311660560298677</v>
      </c>
      <c r="R650" s="27">
        <v>51.133376535615142</v>
      </c>
      <c r="S650" s="27">
        <v>53.782110280438268</v>
      </c>
      <c r="T650" s="27">
        <v>52.362818313168965</v>
      </c>
      <c r="U650" s="27">
        <v>46.987409185238157</v>
      </c>
    </row>
    <row r="651" spans="1:21" x14ac:dyDescent="0.35">
      <c r="A651" s="28"/>
      <c r="B651" s="29"/>
      <c r="C651" s="29" t="s">
        <v>67</v>
      </c>
      <c r="D651" s="30">
        <v>559.57497200000012</v>
      </c>
      <c r="E651" s="30">
        <v>476.60830499999997</v>
      </c>
      <c r="F651" s="30">
        <v>391.59997699999997</v>
      </c>
      <c r="G651" s="30">
        <v>287.10832200000004</v>
      </c>
      <c r="H651" s="30">
        <v>311.84165200000007</v>
      </c>
      <c r="I651" s="30">
        <v>279.63332099999997</v>
      </c>
      <c r="J651" s="30">
        <v>255.62498399999998</v>
      </c>
      <c r="K651" s="30">
        <v>300.99997100000002</v>
      </c>
      <c r="L651" s="30">
        <v>306.374978</v>
      </c>
      <c r="M651" s="30">
        <v>66.160333322704417</v>
      </c>
      <c r="N651" s="30">
        <v>65.390873399132246</v>
      </c>
      <c r="O651" s="30">
        <v>64.125812414284255</v>
      </c>
      <c r="P651" s="30">
        <v>62.046848877511842</v>
      </c>
      <c r="Q651" s="30">
        <v>60.158737229653312</v>
      </c>
      <c r="R651" s="30">
        <v>61.708788035603988</v>
      </c>
      <c r="S651" s="30">
        <v>64.85737977239738</v>
      </c>
      <c r="T651" s="30">
        <v>66.132343026940049</v>
      </c>
      <c r="U651" s="30">
        <v>59.518568125178298</v>
      </c>
    </row>
    <row r="652" spans="1:21" x14ac:dyDescent="0.35">
      <c r="A652" s="25"/>
      <c r="B652" s="26"/>
      <c r="C652" s="26" t="s">
        <v>68</v>
      </c>
      <c r="D652" s="27">
        <v>146.69999999999999</v>
      </c>
      <c r="E652" s="27">
        <v>131.4</v>
      </c>
      <c r="F652" s="27">
        <v>131.625</v>
      </c>
      <c r="G652" s="27">
        <v>167.008332</v>
      </c>
      <c r="H652" s="27">
        <v>328.54998499999999</v>
      </c>
      <c r="I652" s="27">
        <v>268.50832800000001</v>
      </c>
      <c r="J652" s="27">
        <v>276.81662499999999</v>
      </c>
      <c r="K652" s="27">
        <v>352.35803699999997</v>
      </c>
      <c r="L652" s="27">
        <v>455.28296299999994</v>
      </c>
      <c r="M652" s="27">
        <v>48.778686661826875</v>
      </c>
      <c r="N652" s="27">
        <v>46.106037544086767</v>
      </c>
      <c r="O652" s="27">
        <v>43.197214308041787</v>
      </c>
      <c r="P652" s="27">
        <v>42.243401364783395</v>
      </c>
      <c r="Q652" s="27">
        <v>40.965354682542454</v>
      </c>
      <c r="R652" s="27">
        <v>40.119798443976023</v>
      </c>
      <c r="S652" s="27">
        <v>43.554705814836836</v>
      </c>
      <c r="T652" s="27">
        <v>40.600275375830293</v>
      </c>
      <c r="U652" s="27">
        <v>38.554777489027202</v>
      </c>
    </row>
    <row r="653" spans="1:21" s="18" customFormat="1" x14ac:dyDescent="0.35">
      <c r="A653" s="31" t="s">
        <v>98</v>
      </c>
      <c r="B653" s="32"/>
      <c r="C653" s="32"/>
      <c r="D653" s="33">
        <v>2964.200789999999</v>
      </c>
      <c r="E653" s="33">
        <v>2735.8429909999995</v>
      </c>
      <c r="F653" s="33">
        <v>2726.5715450000016</v>
      </c>
      <c r="G653" s="33">
        <v>2790.874944000002</v>
      </c>
      <c r="H653" s="33">
        <v>2915.2766220000021</v>
      </c>
      <c r="I653" s="33">
        <v>3013.331627</v>
      </c>
      <c r="J653" s="33">
        <v>2906.2499100000009</v>
      </c>
      <c r="K653" s="33">
        <v>2915.7415809999998</v>
      </c>
      <c r="L653" s="33">
        <v>2918.1348790000002</v>
      </c>
      <c r="M653" s="33">
        <v>79.623879550255126</v>
      </c>
      <c r="N653" s="33">
        <v>80.53745556949869</v>
      </c>
      <c r="O653" s="33">
        <v>79.695689775003061</v>
      </c>
      <c r="P653" s="33">
        <v>81.82499678962148</v>
      </c>
      <c r="Q653" s="33">
        <v>82.20432034631007</v>
      </c>
      <c r="R653" s="33">
        <v>83.460224251297404</v>
      </c>
      <c r="S653" s="33">
        <v>85.410181856298394</v>
      </c>
      <c r="T653" s="33">
        <v>86.702756849335501</v>
      </c>
      <c r="U653" s="33">
        <v>86.3742917254079</v>
      </c>
    </row>
    <row r="654" spans="1:21" x14ac:dyDescent="0.35">
      <c r="A654" s="25"/>
      <c r="B654" s="26" t="s">
        <v>42</v>
      </c>
      <c r="C654" s="26"/>
      <c r="D654" s="27">
        <v>1421.2926669999988</v>
      </c>
      <c r="E654" s="27">
        <v>1329.7614009999988</v>
      </c>
      <c r="F654" s="27">
        <v>1332.2299050000011</v>
      </c>
      <c r="G654" s="27">
        <v>1348.6333080000013</v>
      </c>
      <c r="H654" s="27">
        <v>1443.5349900000008</v>
      </c>
      <c r="I654" s="27">
        <v>1542.3316489999993</v>
      </c>
      <c r="J654" s="27">
        <v>1491.8832960000011</v>
      </c>
      <c r="K654" s="27">
        <v>1510.9166170000001</v>
      </c>
      <c r="L654" s="27">
        <v>1526.6666129999999</v>
      </c>
      <c r="M654" s="27">
        <v>83.789686270165703</v>
      </c>
      <c r="N654" s="27">
        <v>84.362001520405826</v>
      </c>
      <c r="O654" s="27">
        <v>83.422913404539472</v>
      </c>
      <c r="P654" s="27">
        <v>85.61939407957064</v>
      </c>
      <c r="Q654" s="27">
        <v>85.99549083310329</v>
      </c>
      <c r="R654" s="27">
        <v>85.452870497655866</v>
      </c>
      <c r="S654" s="27">
        <v>88.000627809467659</v>
      </c>
      <c r="T654" s="27">
        <v>88.988475706492949</v>
      </c>
      <c r="U654" s="27">
        <v>87.883190862100776</v>
      </c>
    </row>
    <row r="655" spans="1:21" x14ac:dyDescent="0.35">
      <c r="A655" s="28"/>
      <c r="B655" s="29" t="s">
        <v>43</v>
      </c>
      <c r="C655" s="29"/>
      <c r="D655" s="30">
        <v>1021.4215200000002</v>
      </c>
      <c r="E655" s="30">
        <v>976.53994800000055</v>
      </c>
      <c r="F655" s="30">
        <v>969.26665100000059</v>
      </c>
      <c r="G655" s="30">
        <v>1058.4333240000008</v>
      </c>
      <c r="H655" s="30">
        <v>1133.7916520000012</v>
      </c>
      <c r="I655" s="30">
        <v>1148.9499900000005</v>
      </c>
      <c r="J655" s="30">
        <v>1093.0999639999993</v>
      </c>
      <c r="K655" s="30">
        <v>1123.6999669999998</v>
      </c>
      <c r="L655" s="30">
        <v>1142.7666320000003</v>
      </c>
      <c r="M655" s="30">
        <v>84.291677478265768</v>
      </c>
      <c r="N655" s="30">
        <v>85.137155426690171</v>
      </c>
      <c r="O655" s="30">
        <v>83.784133687918398</v>
      </c>
      <c r="P655" s="30">
        <v>83.789721395123991</v>
      </c>
      <c r="Q655" s="30">
        <v>82.133696994194167</v>
      </c>
      <c r="R655" s="30">
        <v>84.971786572920294</v>
      </c>
      <c r="S655" s="30">
        <v>87.678013438512025</v>
      </c>
      <c r="T655" s="30">
        <v>87.955269409752532</v>
      </c>
      <c r="U655" s="30">
        <v>89.2001893872431</v>
      </c>
    </row>
    <row r="656" spans="1:21" x14ac:dyDescent="0.35">
      <c r="A656" s="25"/>
      <c r="B656" s="26" t="s">
        <v>44</v>
      </c>
      <c r="C656" s="26"/>
      <c r="D656" s="27">
        <v>521.48660300000017</v>
      </c>
      <c r="E656" s="27">
        <v>429.54164200000025</v>
      </c>
      <c r="F656" s="27">
        <v>425.07498899999996</v>
      </c>
      <c r="G656" s="27">
        <v>383.80831200000006</v>
      </c>
      <c r="H656" s="27">
        <v>337.94998000000021</v>
      </c>
      <c r="I656" s="27">
        <v>322.04998800000016</v>
      </c>
      <c r="J656" s="27">
        <v>321.26665000000042</v>
      </c>
      <c r="K656" s="27">
        <v>281.12499700000001</v>
      </c>
      <c r="L656" s="27">
        <v>248.70163400000001</v>
      </c>
      <c r="M656" s="27">
        <v>59.127437769506784</v>
      </c>
      <c r="N656" s="27">
        <v>58.240375834387649</v>
      </c>
      <c r="O656" s="27">
        <v>58.691604961243691</v>
      </c>
      <c r="P656" s="27">
        <v>63.07402048466583</v>
      </c>
      <c r="Q656" s="27">
        <v>66.247476426165179</v>
      </c>
      <c r="R656" s="27">
        <v>68.524558781461579</v>
      </c>
      <c r="S656" s="27">
        <v>65.664560368354401</v>
      </c>
      <c r="T656" s="27">
        <v>69.411591076989879</v>
      </c>
      <c r="U656" s="27">
        <v>64.127041481102637</v>
      </c>
    </row>
    <row r="657" spans="1:21" x14ac:dyDescent="0.35">
      <c r="A657" s="28"/>
      <c r="B657" s="29"/>
      <c r="C657" s="29" t="s">
        <v>67</v>
      </c>
      <c r="D657" s="30">
        <v>364.36160300000017</v>
      </c>
      <c r="E657" s="30">
        <v>310.16664200000002</v>
      </c>
      <c r="F657" s="30">
        <v>319.62498899999997</v>
      </c>
      <c r="G657" s="30">
        <v>313.98331200000007</v>
      </c>
      <c r="H657" s="30">
        <v>288.83331400000009</v>
      </c>
      <c r="I657" s="30">
        <v>269.12498800000003</v>
      </c>
      <c r="J657" s="30">
        <v>244.09165600000006</v>
      </c>
      <c r="K657" s="30">
        <v>197.10833300000002</v>
      </c>
      <c r="L657" s="30">
        <v>148.9</v>
      </c>
      <c r="M657" s="30">
        <v>69.964836552604552</v>
      </c>
      <c r="N657" s="30">
        <v>66.708764036930191</v>
      </c>
      <c r="O657" s="30">
        <v>64.682572946891852</v>
      </c>
      <c r="P657" s="30">
        <v>66.797605260259829</v>
      </c>
      <c r="Q657" s="30">
        <v>68.369883399076997</v>
      </c>
      <c r="R657" s="30">
        <v>72.667598843006729</v>
      </c>
      <c r="S657" s="30">
        <v>70.772595356356675</v>
      </c>
      <c r="T657" s="30">
        <v>75.681731832068238</v>
      </c>
      <c r="U657" s="30">
        <v>71.345421983310928</v>
      </c>
    </row>
    <row r="658" spans="1:21" x14ac:dyDescent="0.35">
      <c r="A658" s="25"/>
      <c r="B658" s="26"/>
      <c r="C658" s="26" t="s">
        <v>68</v>
      </c>
      <c r="D658" s="27">
        <v>157.125</v>
      </c>
      <c r="E658" s="27">
        <v>119.375</v>
      </c>
      <c r="F658" s="27">
        <v>105.45</v>
      </c>
      <c r="G658" s="27">
        <v>69.825000000000003</v>
      </c>
      <c r="H658" s="27">
        <v>49.116665999999988</v>
      </c>
      <c r="I658" s="27">
        <v>52.924999999999997</v>
      </c>
      <c r="J658" s="27">
        <v>77.174993999999998</v>
      </c>
      <c r="K658" s="27">
        <v>84.016663999999992</v>
      </c>
      <c r="L658" s="27">
        <v>99.801633999999964</v>
      </c>
      <c r="M658" s="27">
        <v>33.996287456318207</v>
      </c>
      <c r="N658" s="27">
        <v>36.237347294617791</v>
      </c>
      <c r="O658" s="27">
        <v>40.532637900910387</v>
      </c>
      <c r="P658" s="27">
        <v>46.330110991593266</v>
      </c>
      <c r="Q658" s="27">
        <v>53.76654297594223</v>
      </c>
      <c r="R658" s="27">
        <v>47.457093371034489</v>
      </c>
      <c r="S658" s="27">
        <v>49.508696214644353</v>
      </c>
      <c r="T658" s="27">
        <v>54.701449861327511</v>
      </c>
      <c r="U658" s="27">
        <v>53.357509824147797</v>
      </c>
    </row>
    <row r="659" spans="1:21" s="18" customFormat="1" x14ac:dyDescent="0.35">
      <c r="A659" s="31" t="s">
        <v>99</v>
      </c>
      <c r="B659" s="32"/>
      <c r="C659" s="32"/>
      <c r="D659" s="33">
        <v>1925.1166520000002</v>
      </c>
      <c r="E659" s="33">
        <v>2038.0916320000001</v>
      </c>
      <c r="F659" s="33">
        <v>2003.9083180000002</v>
      </c>
      <c r="G659" s="33">
        <v>2032.7499650000002</v>
      </c>
      <c r="H659" s="33">
        <v>1997.3249820000001</v>
      </c>
      <c r="I659" s="33">
        <v>2007.2999499999999</v>
      </c>
      <c r="J659" s="33">
        <v>2082.1249290000001</v>
      </c>
      <c r="K659" s="33">
        <v>2219.6332560000001</v>
      </c>
      <c r="L659" s="33">
        <v>2388.4832059999999</v>
      </c>
      <c r="M659" s="33">
        <v>72.93973580981833</v>
      </c>
      <c r="N659" s="33">
        <v>70.963852195067545</v>
      </c>
      <c r="O659" s="33">
        <v>72.165227670815526</v>
      </c>
      <c r="P659" s="33">
        <v>72.880335777006906</v>
      </c>
      <c r="Q659" s="33">
        <v>73.944735081969739</v>
      </c>
      <c r="R659" s="33">
        <v>67.672164956309061</v>
      </c>
      <c r="S659" s="33">
        <v>71.219869951688665</v>
      </c>
      <c r="T659" s="33">
        <v>72.301133336357324</v>
      </c>
      <c r="U659" s="33">
        <v>74.869342274328716</v>
      </c>
    </row>
    <row r="660" spans="1:21" x14ac:dyDescent="0.35">
      <c r="A660" s="25"/>
      <c r="B660" s="26" t="s">
        <v>42</v>
      </c>
      <c r="C660" s="26"/>
      <c r="D660" s="27">
        <v>170.87500000000003</v>
      </c>
      <c r="E660" s="27">
        <v>182.12499200000002</v>
      </c>
      <c r="F660" s="27">
        <v>232.23331800000008</v>
      </c>
      <c r="G660" s="27">
        <v>234.79998500000011</v>
      </c>
      <c r="H660" s="27">
        <v>239.42498999999989</v>
      </c>
      <c r="I660" s="27">
        <v>239.67495799999983</v>
      </c>
      <c r="J660" s="27">
        <v>305.49993300000006</v>
      </c>
      <c r="K660" s="27">
        <v>345.508262</v>
      </c>
      <c r="L660" s="27">
        <v>368.50820800000002</v>
      </c>
      <c r="M660" s="27">
        <v>80.497439648848584</v>
      </c>
      <c r="N660" s="27">
        <v>84.031117852502092</v>
      </c>
      <c r="O660" s="27">
        <v>82.521176684096631</v>
      </c>
      <c r="P660" s="27">
        <v>84.653611313552631</v>
      </c>
      <c r="Q660" s="27">
        <v>86.610285194770213</v>
      </c>
      <c r="R660" s="27">
        <v>82.222468425854515</v>
      </c>
      <c r="S660" s="27">
        <v>87.52593299784786</v>
      </c>
      <c r="T660" s="27">
        <v>88.005613789328095</v>
      </c>
      <c r="U660" s="27">
        <v>88.324581723362854</v>
      </c>
    </row>
    <row r="661" spans="1:21" x14ac:dyDescent="0.35">
      <c r="A661" s="28"/>
      <c r="B661" s="29" t="s">
        <v>43</v>
      </c>
      <c r="C661" s="29"/>
      <c r="D661" s="30">
        <v>1078.0500000000002</v>
      </c>
      <c r="E661" s="30">
        <v>1064.4749999999999</v>
      </c>
      <c r="F661" s="30">
        <v>1096.2</v>
      </c>
      <c r="G661" s="30">
        <v>1114</v>
      </c>
      <c r="H661" s="30">
        <v>1167.874992</v>
      </c>
      <c r="I661" s="30">
        <v>1127.999992</v>
      </c>
      <c r="J661" s="30">
        <v>1143.874996</v>
      </c>
      <c r="K661" s="30">
        <v>1221.1249939999998</v>
      </c>
      <c r="L661" s="30">
        <v>1353.1999979999998</v>
      </c>
      <c r="M661" s="30">
        <v>81.767234049118301</v>
      </c>
      <c r="N661" s="30">
        <v>80.949137681302986</v>
      </c>
      <c r="O661" s="30">
        <v>79.115733138701884</v>
      </c>
      <c r="P661" s="30">
        <v>80.896169958082609</v>
      </c>
      <c r="Q661" s="30">
        <v>80.147704712515136</v>
      </c>
      <c r="R661" s="30">
        <v>74.646868141627579</v>
      </c>
      <c r="S661" s="30">
        <v>78.808145104890443</v>
      </c>
      <c r="T661" s="30">
        <v>78.835090980010676</v>
      </c>
      <c r="U661" s="30">
        <v>80.193245758458104</v>
      </c>
    </row>
    <row r="662" spans="1:21" x14ac:dyDescent="0.35">
      <c r="A662" s="25"/>
      <c r="B662" s="26" t="s">
        <v>44</v>
      </c>
      <c r="C662" s="26"/>
      <c r="D662" s="27">
        <v>676.19165199999998</v>
      </c>
      <c r="E662" s="27">
        <v>791.49164000000019</v>
      </c>
      <c r="F662" s="27">
        <v>675.47500000000002</v>
      </c>
      <c r="G662" s="27">
        <v>683.9499800000001</v>
      </c>
      <c r="H662" s="27">
        <v>590.02499999999998</v>
      </c>
      <c r="I662" s="27">
        <v>639.625</v>
      </c>
      <c r="J662" s="27">
        <v>632.75</v>
      </c>
      <c r="K662" s="27">
        <v>653</v>
      </c>
      <c r="L662" s="27">
        <v>666.77500000000009</v>
      </c>
      <c r="M662" s="27">
        <v>56.956238988459127</v>
      </c>
      <c r="N662" s="27">
        <v>54.527844833975756</v>
      </c>
      <c r="O662" s="27">
        <v>57.325092219036968</v>
      </c>
      <c r="P662" s="27">
        <v>55.782588077533077</v>
      </c>
      <c r="Q662" s="27">
        <v>56.527265793801959</v>
      </c>
      <c r="R662" s="27">
        <v>49.919874926694533</v>
      </c>
      <c r="S662" s="27">
        <v>49.629132095329894</v>
      </c>
      <c r="T662" s="27">
        <v>51.773098519632441</v>
      </c>
      <c r="U662" s="27">
        <v>56.628297901563499</v>
      </c>
    </row>
    <row r="663" spans="1:21" x14ac:dyDescent="0.35">
      <c r="A663" s="28"/>
      <c r="B663" s="29"/>
      <c r="C663" s="29" t="s">
        <v>67</v>
      </c>
      <c r="D663" s="30">
        <v>575.90000000000009</v>
      </c>
      <c r="E663" s="30">
        <v>691.07500000000005</v>
      </c>
      <c r="F663" s="30">
        <v>615.1</v>
      </c>
      <c r="G663" s="30">
        <v>632.70000000000005</v>
      </c>
      <c r="H663" s="30">
        <v>539.65</v>
      </c>
      <c r="I663" s="30">
        <v>571.375</v>
      </c>
      <c r="J663" s="30">
        <v>553.75</v>
      </c>
      <c r="K663" s="30">
        <v>558.25</v>
      </c>
      <c r="L663" s="30">
        <v>584.77500000000009</v>
      </c>
      <c r="M663" s="30">
        <v>59.862823406832767</v>
      </c>
      <c r="N663" s="30">
        <v>56.714780113094818</v>
      </c>
      <c r="O663" s="30">
        <v>58.455264726582655</v>
      </c>
      <c r="P663" s="30">
        <v>56.503872293320676</v>
      </c>
      <c r="Q663" s="30">
        <v>57.009172611855831</v>
      </c>
      <c r="R663" s="30">
        <v>50.530153868569684</v>
      </c>
      <c r="S663" s="30">
        <v>51.946425884099312</v>
      </c>
      <c r="T663" s="30">
        <v>54.440065681425878</v>
      </c>
      <c r="U663" s="30">
        <v>59.163780941363761</v>
      </c>
    </row>
    <row r="664" spans="1:21" x14ac:dyDescent="0.35">
      <c r="A664" s="25"/>
      <c r="B664" s="26"/>
      <c r="C664" s="26" t="s">
        <v>68</v>
      </c>
      <c r="D664" s="27">
        <v>100.29165200000001</v>
      </c>
      <c r="E664" s="27">
        <v>100.41664000000002</v>
      </c>
      <c r="F664" s="27">
        <v>60.375</v>
      </c>
      <c r="G664" s="27">
        <v>51.249980000000001</v>
      </c>
      <c r="H664" s="27">
        <v>50.375</v>
      </c>
      <c r="I664" s="27">
        <v>68.25</v>
      </c>
      <c r="J664" s="27">
        <v>79</v>
      </c>
      <c r="K664" s="27">
        <v>94.75</v>
      </c>
      <c r="L664" s="27">
        <v>82</v>
      </c>
      <c r="M664" s="27">
        <v>40.265897039147383</v>
      </c>
      <c r="N664" s="27">
        <v>39.477188906659293</v>
      </c>
      <c r="O664" s="27">
        <v>45.810904071768114</v>
      </c>
      <c r="P664" s="27">
        <v>46.878067074231048</v>
      </c>
      <c r="Q664" s="27">
        <v>51.364764267990068</v>
      </c>
      <c r="R664" s="27">
        <v>44.810744810739926</v>
      </c>
      <c r="S664" s="27">
        <v>33.38607594936709</v>
      </c>
      <c r="T664" s="27">
        <v>36.059806508327178</v>
      </c>
      <c r="U664" s="27">
        <v>38.546747967426825</v>
      </c>
    </row>
    <row r="665" spans="1:21" s="18" customFormat="1" x14ac:dyDescent="0.35">
      <c r="A665" s="31" t="s">
        <v>100</v>
      </c>
      <c r="B665" s="32"/>
      <c r="C665" s="32"/>
      <c r="D665" s="33">
        <v>33.374960000000002</v>
      </c>
      <c r="E665" s="33">
        <v>15.791653999999998</v>
      </c>
      <c r="F665" s="33" t="s">
        <v>22</v>
      </c>
      <c r="G665" s="33" t="s">
        <v>22</v>
      </c>
      <c r="H665" s="33" t="s">
        <v>22</v>
      </c>
      <c r="I665" s="33" t="s">
        <v>22</v>
      </c>
      <c r="J665" s="33" t="s">
        <v>22</v>
      </c>
      <c r="K665" s="33" t="s">
        <v>22</v>
      </c>
      <c r="L665" s="33" t="s">
        <v>22</v>
      </c>
      <c r="M665" s="33">
        <v>95.370900817858654</v>
      </c>
      <c r="N665" s="33" t="s">
        <v>20</v>
      </c>
      <c r="O665" s="33" t="s">
        <v>22</v>
      </c>
      <c r="P665" s="33" t="s">
        <v>22</v>
      </c>
      <c r="Q665" s="33" t="s">
        <v>22</v>
      </c>
      <c r="R665" s="33" t="s">
        <v>22</v>
      </c>
      <c r="S665" s="33" t="s">
        <v>22</v>
      </c>
      <c r="T665" s="33" t="s">
        <v>22</v>
      </c>
      <c r="U665" s="33" t="s">
        <v>22</v>
      </c>
    </row>
    <row r="666" spans="1:21" x14ac:dyDescent="0.35">
      <c r="A666" s="25"/>
      <c r="B666" s="26" t="s">
        <v>42</v>
      </c>
      <c r="C666" s="26"/>
      <c r="D666" s="27" t="s">
        <v>112</v>
      </c>
      <c r="E666" s="27">
        <v>1.5</v>
      </c>
      <c r="F666" s="27" t="s">
        <v>22</v>
      </c>
      <c r="G666" s="27" t="s">
        <v>22</v>
      </c>
      <c r="H666" s="27" t="s">
        <v>22</v>
      </c>
      <c r="I666" s="27" t="s">
        <v>22</v>
      </c>
      <c r="J666" s="27" t="s">
        <v>22</v>
      </c>
      <c r="K666" s="27" t="s">
        <v>22</v>
      </c>
      <c r="L666" s="27" t="s">
        <v>22</v>
      </c>
      <c r="M666" s="27" t="s">
        <v>112</v>
      </c>
      <c r="N666" s="27" t="s">
        <v>20</v>
      </c>
      <c r="O666" s="27" t="s">
        <v>22</v>
      </c>
      <c r="P666" s="27" t="s">
        <v>22</v>
      </c>
      <c r="Q666" s="27" t="s">
        <v>22</v>
      </c>
      <c r="R666" s="27" t="s">
        <v>22</v>
      </c>
      <c r="S666" s="27" t="s">
        <v>22</v>
      </c>
      <c r="T666" s="27" t="s">
        <v>22</v>
      </c>
      <c r="U666" s="27" t="s">
        <v>22</v>
      </c>
    </row>
    <row r="667" spans="1:21" x14ac:dyDescent="0.35">
      <c r="A667" s="28"/>
      <c r="B667" s="29" t="s">
        <v>43</v>
      </c>
      <c r="C667" s="29"/>
      <c r="D667" s="30">
        <v>25.499966999999998</v>
      </c>
      <c r="E667" s="30">
        <v>11.666653999999998</v>
      </c>
      <c r="F667" s="30" t="s">
        <v>22</v>
      </c>
      <c r="G667" s="30" t="s">
        <v>22</v>
      </c>
      <c r="H667" s="30" t="s">
        <v>22</v>
      </c>
      <c r="I667" s="30" t="s">
        <v>22</v>
      </c>
      <c r="J667" s="30" t="s">
        <v>22</v>
      </c>
      <c r="K667" s="30" t="s">
        <v>22</v>
      </c>
      <c r="L667" s="30" t="s">
        <v>22</v>
      </c>
      <c r="M667" s="30" t="s">
        <v>20</v>
      </c>
      <c r="N667" s="30" t="s">
        <v>20</v>
      </c>
      <c r="O667" s="30" t="s">
        <v>22</v>
      </c>
      <c r="P667" s="30" t="s">
        <v>22</v>
      </c>
      <c r="Q667" s="30" t="s">
        <v>22</v>
      </c>
      <c r="R667" s="30" t="s">
        <v>22</v>
      </c>
      <c r="S667" s="30" t="s">
        <v>22</v>
      </c>
      <c r="T667" s="30" t="s">
        <v>22</v>
      </c>
      <c r="U667" s="30" t="s">
        <v>22</v>
      </c>
    </row>
    <row r="668" spans="1:21" x14ac:dyDescent="0.35">
      <c r="A668" s="25"/>
      <c r="B668" s="26" t="s">
        <v>44</v>
      </c>
      <c r="C668" s="26"/>
      <c r="D668" s="27">
        <v>7.8749929999999999</v>
      </c>
      <c r="E668" s="27">
        <v>2.625</v>
      </c>
      <c r="F668" s="27" t="s">
        <v>22</v>
      </c>
      <c r="G668" s="27" t="s">
        <v>22</v>
      </c>
      <c r="H668" s="27" t="s">
        <v>22</v>
      </c>
      <c r="I668" s="27" t="s">
        <v>22</v>
      </c>
      <c r="J668" s="27" t="s">
        <v>22</v>
      </c>
      <c r="K668" s="27" t="s">
        <v>22</v>
      </c>
      <c r="L668" s="27" t="s">
        <v>22</v>
      </c>
      <c r="M668" s="27" t="s">
        <v>20</v>
      </c>
      <c r="N668" s="27" t="s">
        <v>20</v>
      </c>
      <c r="O668" s="27" t="s">
        <v>22</v>
      </c>
      <c r="P668" s="27" t="s">
        <v>22</v>
      </c>
      <c r="Q668" s="27" t="s">
        <v>22</v>
      </c>
      <c r="R668" s="27" t="s">
        <v>22</v>
      </c>
      <c r="S668" s="27" t="s">
        <v>22</v>
      </c>
      <c r="T668" s="27" t="s">
        <v>22</v>
      </c>
      <c r="U668" s="27" t="s">
        <v>22</v>
      </c>
    </row>
    <row r="669" spans="1:21" x14ac:dyDescent="0.35">
      <c r="A669" s="28"/>
      <c r="B669" s="29"/>
      <c r="C669" s="29" t="s">
        <v>67</v>
      </c>
      <c r="D669" s="30">
        <v>7.8749929999999999</v>
      </c>
      <c r="E669" s="30">
        <v>2.625</v>
      </c>
      <c r="F669" s="30" t="s">
        <v>22</v>
      </c>
      <c r="G669" s="30" t="s">
        <v>22</v>
      </c>
      <c r="H669" s="30" t="s">
        <v>22</v>
      </c>
      <c r="I669" s="30" t="s">
        <v>22</v>
      </c>
      <c r="J669" s="30" t="s">
        <v>22</v>
      </c>
      <c r="K669" s="30" t="s">
        <v>22</v>
      </c>
      <c r="L669" s="30" t="s">
        <v>22</v>
      </c>
      <c r="M669" s="30" t="s">
        <v>20</v>
      </c>
      <c r="N669" s="30" t="s">
        <v>20</v>
      </c>
      <c r="O669" s="30" t="s">
        <v>22</v>
      </c>
      <c r="P669" s="30" t="s">
        <v>22</v>
      </c>
      <c r="Q669" s="30" t="s">
        <v>22</v>
      </c>
      <c r="R669" s="30" t="s">
        <v>22</v>
      </c>
      <c r="S669" s="30" t="s">
        <v>22</v>
      </c>
      <c r="T669" s="30" t="s">
        <v>22</v>
      </c>
      <c r="U669" s="30" t="s">
        <v>22</v>
      </c>
    </row>
    <row r="670" spans="1:21" x14ac:dyDescent="0.35">
      <c r="A670" s="25"/>
      <c r="B670" s="26"/>
      <c r="C670" s="26" t="s">
        <v>68</v>
      </c>
      <c r="D670" s="27" t="s">
        <v>112</v>
      </c>
      <c r="E670" s="27" t="s">
        <v>112</v>
      </c>
      <c r="F670" s="27" t="s">
        <v>22</v>
      </c>
      <c r="G670" s="27" t="s">
        <v>22</v>
      </c>
      <c r="H670" s="27" t="s">
        <v>22</v>
      </c>
      <c r="I670" s="27" t="s">
        <v>22</v>
      </c>
      <c r="J670" s="27" t="s">
        <v>22</v>
      </c>
      <c r="K670" s="27" t="s">
        <v>22</v>
      </c>
      <c r="L670" s="27" t="s">
        <v>22</v>
      </c>
      <c r="M670" s="27" t="s">
        <v>112</v>
      </c>
      <c r="N670" s="27" t="s">
        <v>112</v>
      </c>
      <c r="O670" s="27" t="s">
        <v>22</v>
      </c>
      <c r="P670" s="27" t="s">
        <v>22</v>
      </c>
      <c r="Q670" s="27" t="s">
        <v>22</v>
      </c>
      <c r="R670" s="27" t="s">
        <v>22</v>
      </c>
      <c r="S670" s="27" t="s">
        <v>22</v>
      </c>
      <c r="T670" s="27" t="s">
        <v>22</v>
      </c>
      <c r="U670" s="27" t="s">
        <v>22</v>
      </c>
    </row>
    <row r="671" spans="1:21" s="18" customFormat="1" x14ac:dyDescent="0.35">
      <c r="A671" s="31" t="s">
        <v>101</v>
      </c>
      <c r="B671" s="32"/>
      <c r="C671" s="32"/>
      <c r="D671" s="33">
        <v>181.99990799999995</v>
      </c>
      <c r="E671" s="33">
        <v>164.67489300000005</v>
      </c>
      <c r="F671" s="33">
        <v>186.51823099999996</v>
      </c>
      <c r="G671" s="33">
        <v>165.69992100000002</v>
      </c>
      <c r="H671" s="33">
        <v>159.80823999999998</v>
      </c>
      <c r="I671" s="33">
        <v>183.633239</v>
      </c>
      <c r="J671" s="33">
        <v>167.09158500000004</v>
      </c>
      <c r="K671" s="33">
        <v>171.124921</v>
      </c>
      <c r="L671" s="33">
        <v>160.62492200000003</v>
      </c>
      <c r="M671" s="33">
        <v>91.082463623602479</v>
      </c>
      <c r="N671" s="33">
        <v>88.09883766899425</v>
      </c>
      <c r="O671" s="33">
        <v>90.855283023631074</v>
      </c>
      <c r="P671" s="33">
        <v>92.636334650062992</v>
      </c>
      <c r="Q671" s="33">
        <v>92.298119295388034</v>
      </c>
      <c r="R671" s="33">
        <v>90.93125019650175</v>
      </c>
      <c r="S671" s="33">
        <v>95.072611425997295</v>
      </c>
      <c r="T671" s="33">
        <v>95.816942212595691</v>
      </c>
      <c r="U671" s="33">
        <v>96.399528004682836</v>
      </c>
    </row>
    <row r="672" spans="1:21" x14ac:dyDescent="0.35">
      <c r="A672" s="25"/>
      <c r="B672" s="26" t="s">
        <v>42</v>
      </c>
      <c r="C672" s="26"/>
      <c r="D672" s="27">
        <v>29</v>
      </c>
      <c r="E672" s="27">
        <v>22.75</v>
      </c>
      <c r="F672" s="27">
        <v>29.75</v>
      </c>
      <c r="G672" s="27">
        <v>31</v>
      </c>
      <c r="H672" s="27">
        <v>27.875</v>
      </c>
      <c r="I672" s="27">
        <v>29.375</v>
      </c>
      <c r="J672" s="27">
        <v>34.5</v>
      </c>
      <c r="K672" s="27">
        <v>35.875</v>
      </c>
      <c r="L672" s="27">
        <v>36.25</v>
      </c>
      <c r="M672" s="27" t="s">
        <v>20</v>
      </c>
      <c r="N672" s="27" t="s">
        <v>20</v>
      </c>
      <c r="O672" s="27">
        <v>86.554621848739501</v>
      </c>
      <c r="P672" s="27">
        <v>93.790322580645153</v>
      </c>
      <c r="Q672" s="27" t="s">
        <v>20</v>
      </c>
      <c r="R672" s="27">
        <v>91.489361702127653</v>
      </c>
      <c r="S672" s="27">
        <v>93.840579710144922</v>
      </c>
      <c r="T672" s="27">
        <v>95.470383275261327</v>
      </c>
      <c r="U672" s="27">
        <v>94.643678160910341</v>
      </c>
    </row>
    <row r="673" spans="1:21" x14ac:dyDescent="0.35">
      <c r="A673" s="28"/>
      <c r="B673" s="29" t="s">
        <v>43</v>
      </c>
      <c r="C673" s="29"/>
      <c r="D673" s="30">
        <v>128.47490799999994</v>
      </c>
      <c r="E673" s="30">
        <v>118.29156300000004</v>
      </c>
      <c r="F673" s="30">
        <v>125.65156499999998</v>
      </c>
      <c r="G673" s="30">
        <v>115.84992500000003</v>
      </c>
      <c r="H673" s="30">
        <v>115.99990699999998</v>
      </c>
      <c r="I673" s="30">
        <v>133.14990600000002</v>
      </c>
      <c r="J673" s="30">
        <v>117.71658500000002</v>
      </c>
      <c r="K673" s="30">
        <v>121.441588</v>
      </c>
      <c r="L673" s="30">
        <v>110.12492200000001</v>
      </c>
      <c r="M673" s="30">
        <v>93.5033425612027</v>
      </c>
      <c r="N673" s="30">
        <v>89.779578502728867</v>
      </c>
      <c r="O673" s="30">
        <v>92.785686088127889</v>
      </c>
      <c r="P673" s="30">
        <v>93.24419789870386</v>
      </c>
      <c r="Q673" s="30">
        <v>93.714155591866131</v>
      </c>
      <c r="R673" s="30">
        <v>92.455942101100703</v>
      </c>
      <c r="S673" s="30">
        <v>95.703025476478089</v>
      </c>
      <c r="T673" s="30">
        <v>95.855411024920073</v>
      </c>
      <c r="U673" s="30">
        <v>98.100712691138142</v>
      </c>
    </row>
    <row r="674" spans="1:21" x14ac:dyDescent="0.35">
      <c r="A674" s="25"/>
      <c r="B674" s="26" t="s">
        <v>44</v>
      </c>
      <c r="C674" s="26"/>
      <c r="D674" s="27">
        <v>24.525000000000002</v>
      </c>
      <c r="E674" s="27">
        <v>23.633330000000004</v>
      </c>
      <c r="F674" s="27">
        <v>31.116665999999995</v>
      </c>
      <c r="G674" s="27">
        <v>18.849995999999997</v>
      </c>
      <c r="H674" s="27">
        <v>15.933332999999999</v>
      </c>
      <c r="I674" s="27">
        <v>21.108333000000002</v>
      </c>
      <c r="J674" s="27">
        <v>14.875</v>
      </c>
      <c r="K674" s="27">
        <v>13.808332999999999</v>
      </c>
      <c r="L674" s="27">
        <v>14.25</v>
      </c>
      <c r="M674" s="27" t="s">
        <v>20</v>
      </c>
      <c r="N674" s="27" t="s">
        <v>20</v>
      </c>
      <c r="O674" s="27">
        <v>87.171935450925247</v>
      </c>
      <c r="P674" s="27" t="s">
        <v>20</v>
      </c>
      <c r="Q674" s="27" t="s">
        <v>20</v>
      </c>
      <c r="R674" s="27" t="s">
        <v>20</v>
      </c>
      <c r="S674" s="27" t="s">
        <v>20</v>
      </c>
      <c r="T674" s="27" t="s">
        <v>20</v>
      </c>
      <c r="U674" s="27" t="s">
        <v>20</v>
      </c>
    </row>
    <row r="675" spans="1:21" x14ac:dyDescent="0.35">
      <c r="A675" s="28"/>
      <c r="B675" s="29"/>
      <c r="C675" s="29" t="s">
        <v>67</v>
      </c>
      <c r="D675" s="30">
        <v>24.525000000000002</v>
      </c>
      <c r="E675" s="30">
        <v>23.633329999999997</v>
      </c>
      <c r="F675" s="30">
        <v>31.116665999999995</v>
      </c>
      <c r="G675" s="30">
        <v>18.849995999999997</v>
      </c>
      <c r="H675" s="30">
        <v>15.933332999999999</v>
      </c>
      <c r="I675" s="30">
        <v>21.108333000000002</v>
      </c>
      <c r="J675" s="30">
        <v>14.875</v>
      </c>
      <c r="K675" s="30">
        <v>13.808332999999999</v>
      </c>
      <c r="L675" s="30">
        <v>14</v>
      </c>
      <c r="M675" s="30" t="s">
        <v>20</v>
      </c>
      <c r="N675" s="30" t="s">
        <v>20</v>
      </c>
      <c r="O675" s="30">
        <v>87.171935450925247</v>
      </c>
      <c r="P675" s="30" t="s">
        <v>20</v>
      </c>
      <c r="Q675" s="30" t="s">
        <v>20</v>
      </c>
      <c r="R675" s="30" t="s">
        <v>20</v>
      </c>
      <c r="S675" s="30" t="s">
        <v>20</v>
      </c>
      <c r="T675" s="30" t="s">
        <v>20</v>
      </c>
      <c r="U675" s="30" t="s">
        <v>20</v>
      </c>
    </row>
    <row r="676" spans="1:21" s="18" customFormat="1" x14ac:dyDescent="0.35">
      <c r="A676" s="38" t="s">
        <v>102</v>
      </c>
      <c r="B676" s="39"/>
      <c r="C676" s="39"/>
      <c r="D676" s="40" t="s">
        <v>22</v>
      </c>
      <c r="E676" s="40" t="s">
        <v>22</v>
      </c>
      <c r="F676" s="40" t="s">
        <v>22</v>
      </c>
      <c r="G676" s="40" t="s">
        <v>22</v>
      </c>
      <c r="H676" s="40">
        <v>38.825000000000003</v>
      </c>
      <c r="I676" s="40">
        <v>87.875</v>
      </c>
      <c r="J676" s="40">
        <v>89.125</v>
      </c>
      <c r="K676" s="40">
        <v>72.949999999999989</v>
      </c>
      <c r="L676" s="40">
        <v>74.775000000000006</v>
      </c>
      <c r="M676" s="40" t="s">
        <v>22</v>
      </c>
      <c r="N676" s="40" t="s">
        <v>22</v>
      </c>
      <c r="O676" s="40" t="s">
        <v>22</v>
      </c>
      <c r="P676" s="40" t="s">
        <v>22</v>
      </c>
      <c r="Q676" s="40">
        <v>20.905773771178399</v>
      </c>
      <c r="R676" s="40">
        <v>97.980085348506393</v>
      </c>
      <c r="S676" s="40">
        <v>94.698457223001398</v>
      </c>
      <c r="T676" s="40">
        <v>94.813799405976724</v>
      </c>
      <c r="U676" s="40">
        <v>99.598796389167504</v>
      </c>
    </row>
    <row r="677" spans="1:21" x14ac:dyDescent="0.35">
      <c r="A677" s="28"/>
      <c r="B677" s="29" t="s">
        <v>43</v>
      </c>
      <c r="C677" s="29"/>
      <c r="D677" s="30" t="s">
        <v>22</v>
      </c>
      <c r="E677" s="30" t="s">
        <v>22</v>
      </c>
      <c r="F677" s="30" t="s">
        <v>22</v>
      </c>
      <c r="G677" s="30" t="s">
        <v>22</v>
      </c>
      <c r="H677" s="30">
        <v>21.724999999999998</v>
      </c>
      <c r="I677" s="30">
        <v>47.225000000000001</v>
      </c>
      <c r="J677" s="30">
        <v>47.125</v>
      </c>
      <c r="K677" s="30">
        <v>43.5</v>
      </c>
      <c r="L677" s="30">
        <v>36.325000000000003</v>
      </c>
      <c r="M677" s="30" t="s">
        <v>22</v>
      </c>
      <c r="N677" s="30" t="s">
        <v>22</v>
      </c>
      <c r="O677" s="30" t="s">
        <v>22</v>
      </c>
      <c r="P677" s="30" t="s">
        <v>22</v>
      </c>
      <c r="Q677" s="30" t="s">
        <v>20</v>
      </c>
      <c r="R677" s="30">
        <v>99.20592906299629</v>
      </c>
      <c r="S677" s="30">
        <v>98.461538461538453</v>
      </c>
      <c r="T677" s="30">
        <v>97.739463601517244</v>
      </c>
      <c r="U677" s="30">
        <v>100</v>
      </c>
    </row>
    <row r="678" spans="1:21" x14ac:dyDescent="0.35">
      <c r="A678" s="25"/>
      <c r="B678" s="26" t="s">
        <v>44</v>
      </c>
      <c r="C678" s="26"/>
      <c r="D678" s="27" t="s">
        <v>22</v>
      </c>
      <c r="E678" s="27" t="s">
        <v>22</v>
      </c>
      <c r="F678" s="27" t="s">
        <v>22</v>
      </c>
      <c r="G678" s="27" t="s">
        <v>22</v>
      </c>
      <c r="H678" s="27">
        <v>17.100000000000001</v>
      </c>
      <c r="I678" s="27">
        <v>40.650000000000006</v>
      </c>
      <c r="J678" s="27">
        <v>41.999999999999993</v>
      </c>
      <c r="K678" s="27">
        <v>29.449999999999996</v>
      </c>
      <c r="L678" s="27">
        <v>38.450000000000003</v>
      </c>
      <c r="M678" s="27" t="s">
        <v>22</v>
      </c>
      <c r="N678" s="27" t="s">
        <v>22</v>
      </c>
      <c r="O678" s="27" t="s">
        <v>22</v>
      </c>
      <c r="P678" s="27" t="s">
        <v>22</v>
      </c>
      <c r="Q678" s="27" t="s">
        <v>20</v>
      </c>
      <c r="R678" s="27">
        <v>96.55596555965559</v>
      </c>
      <c r="S678" s="27">
        <v>90.476190476190482</v>
      </c>
      <c r="T678" s="27">
        <v>90.492359932088291</v>
      </c>
      <c r="U678" s="27">
        <v>99.21976592977893</v>
      </c>
    </row>
    <row r="679" spans="1:21" x14ac:dyDescent="0.35">
      <c r="A679" s="28"/>
      <c r="B679" s="29"/>
      <c r="C679" s="29" t="s">
        <v>67</v>
      </c>
      <c r="D679" s="30" t="s">
        <v>22</v>
      </c>
      <c r="E679" s="30" t="s">
        <v>22</v>
      </c>
      <c r="F679" s="30" t="s">
        <v>22</v>
      </c>
      <c r="G679" s="30" t="s">
        <v>22</v>
      </c>
      <c r="H679" s="30">
        <v>17.100000000000001</v>
      </c>
      <c r="I679" s="30">
        <v>40.650000000000006</v>
      </c>
      <c r="J679" s="30">
        <v>42</v>
      </c>
      <c r="K679" s="30">
        <v>29.449999999999996</v>
      </c>
      <c r="L679" s="30">
        <v>38.450000000000003</v>
      </c>
      <c r="M679" s="30" t="s">
        <v>22</v>
      </c>
      <c r="N679" s="30" t="s">
        <v>22</v>
      </c>
      <c r="O679" s="30" t="s">
        <v>22</v>
      </c>
      <c r="P679" s="30" t="s">
        <v>22</v>
      </c>
      <c r="Q679" s="30" t="s">
        <v>20</v>
      </c>
      <c r="R679" s="30">
        <v>96.55596555965559</v>
      </c>
      <c r="S679" s="30">
        <v>90.476190476190482</v>
      </c>
      <c r="T679" s="30">
        <v>90.492359932088291</v>
      </c>
      <c r="U679" s="30">
        <v>99.21976592977893</v>
      </c>
    </row>
    <row r="680" spans="1:21" x14ac:dyDescent="0.35">
      <c r="A680" s="25"/>
      <c r="B680" s="26"/>
      <c r="C680" s="26" t="s">
        <v>68</v>
      </c>
      <c r="D680" s="27" t="s">
        <v>22</v>
      </c>
      <c r="E680" s="27" t="s">
        <v>22</v>
      </c>
      <c r="F680" s="27" t="s">
        <v>22</v>
      </c>
      <c r="G680" s="27" t="s">
        <v>22</v>
      </c>
      <c r="H680" s="27" t="s">
        <v>112</v>
      </c>
      <c r="I680" s="27" t="s">
        <v>112</v>
      </c>
      <c r="J680" s="27" t="s">
        <v>112</v>
      </c>
      <c r="K680" s="27" t="s">
        <v>112</v>
      </c>
      <c r="L680" s="27" t="s">
        <v>112</v>
      </c>
      <c r="M680" s="27" t="s">
        <v>22</v>
      </c>
      <c r="N680" s="27" t="s">
        <v>22</v>
      </c>
      <c r="O680" s="27" t="s">
        <v>22</v>
      </c>
      <c r="P680" s="27" t="s">
        <v>22</v>
      </c>
      <c r="Q680" s="27" t="s">
        <v>112</v>
      </c>
      <c r="R680" s="27" t="s">
        <v>112</v>
      </c>
      <c r="S680" s="27" t="s">
        <v>112</v>
      </c>
      <c r="T680" s="27" t="s">
        <v>112</v>
      </c>
      <c r="U680" s="27" t="s">
        <v>112</v>
      </c>
    </row>
    <row r="681" spans="1:21" s="18" customFormat="1" x14ac:dyDescent="0.35">
      <c r="A681" s="31" t="s">
        <v>103</v>
      </c>
      <c r="B681" s="32"/>
      <c r="C681" s="32"/>
      <c r="D681" s="33">
        <v>313.49119500000006</v>
      </c>
      <c r="E681" s="33">
        <v>353.19121100000001</v>
      </c>
      <c r="F681" s="33">
        <v>356.84956099999999</v>
      </c>
      <c r="G681" s="33">
        <v>380.54120699999993</v>
      </c>
      <c r="H681" s="33">
        <v>353.33287899999999</v>
      </c>
      <c r="I681" s="33">
        <v>347.86624100000006</v>
      </c>
      <c r="J681" s="33">
        <v>354.35789500000016</v>
      </c>
      <c r="K681" s="33">
        <v>362.60776399999997</v>
      </c>
      <c r="L681" s="33">
        <v>384.29094900000013</v>
      </c>
      <c r="M681" s="33">
        <v>91.307189663036581</v>
      </c>
      <c r="N681" s="33">
        <v>91.061156104382817</v>
      </c>
      <c r="O681" s="33">
        <v>92.961676175123557</v>
      </c>
      <c r="P681" s="33">
        <v>93.413011115907878</v>
      </c>
      <c r="Q681" s="33">
        <v>91.353891050974056</v>
      </c>
      <c r="R681" s="33">
        <v>92.267265067149722</v>
      </c>
      <c r="S681" s="33">
        <v>93.485993869449374</v>
      </c>
      <c r="T681" s="33">
        <v>91.83476832407537</v>
      </c>
      <c r="U681" s="33">
        <v>91.222115493110351</v>
      </c>
    </row>
    <row r="682" spans="1:21" x14ac:dyDescent="0.35">
      <c r="A682" s="25"/>
      <c r="B682" s="26" t="s">
        <v>42</v>
      </c>
      <c r="C682" s="26"/>
      <c r="D682" s="27">
        <v>49.891635999999998</v>
      </c>
      <c r="E682" s="27">
        <v>70.416638000000006</v>
      </c>
      <c r="F682" s="27">
        <v>80.916664999999995</v>
      </c>
      <c r="G682" s="27">
        <v>86.95833300000001</v>
      </c>
      <c r="H682" s="27">
        <v>87.874998000000005</v>
      </c>
      <c r="I682" s="27">
        <v>91.375</v>
      </c>
      <c r="J682" s="27">
        <v>88.499973999999995</v>
      </c>
      <c r="K682" s="27">
        <v>86.249932999999984</v>
      </c>
      <c r="L682" s="27">
        <v>97.083237000000011</v>
      </c>
      <c r="M682" s="27">
        <v>93.820000877541858</v>
      </c>
      <c r="N682" s="27">
        <v>93.38465340113224</v>
      </c>
      <c r="O682" s="27">
        <v>95.283215144766544</v>
      </c>
      <c r="P682" s="27">
        <v>95.17010098765347</v>
      </c>
      <c r="Q682" s="27">
        <v>95.135137300281926</v>
      </c>
      <c r="R682" s="27">
        <v>92.466940264448709</v>
      </c>
      <c r="S682" s="27">
        <v>94.011327053802304</v>
      </c>
      <c r="T682" s="27">
        <v>93.980749332976345</v>
      </c>
      <c r="U682" s="27">
        <v>93.596659396132409</v>
      </c>
    </row>
    <row r="683" spans="1:21" x14ac:dyDescent="0.35">
      <c r="A683" s="28"/>
      <c r="B683" s="29" t="s">
        <v>43</v>
      </c>
      <c r="C683" s="29"/>
      <c r="D683" s="30">
        <v>221.74130700000006</v>
      </c>
      <c r="E683" s="30">
        <v>222.88296700000001</v>
      </c>
      <c r="F683" s="30">
        <v>222.29128700000004</v>
      </c>
      <c r="G683" s="30">
        <v>230.83291599999998</v>
      </c>
      <c r="H683" s="30">
        <v>230.20792699999996</v>
      </c>
      <c r="I683" s="30">
        <v>220.44962100000006</v>
      </c>
      <c r="J683" s="30">
        <v>222.70796300000012</v>
      </c>
      <c r="K683" s="30">
        <v>233.05786699999999</v>
      </c>
      <c r="L683" s="30">
        <v>245.58274700000013</v>
      </c>
      <c r="M683" s="30">
        <v>91.573676285447291</v>
      </c>
      <c r="N683" s="30">
        <v>90.774096701839966</v>
      </c>
      <c r="O683" s="30">
        <v>92.603719549489099</v>
      </c>
      <c r="P683" s="30">
        <v>93.350349275711608</v>
      </c>
      <c r="Q683" s="30">
        <v>91.030024925879289</v>
      </c>
      <c r="R683" s="30">
        <v>93.486968010251161</v>
      </c>
      <c r="S683" s="30">
        <v>94.604460399559173</v>
      </c>
      <c r="T683" s="30">
        <v>92.308977207330216</v>
      </c>
      <c r="U683" s="30">
        <v>91.442362871289077</v>
      </c>
    </row>
    <row r="684" spans="1:21" x14ac:dyDescent="0.35">
      <c r="A684" s="25"/>
      <c r="B684" s="26" t="s">
        <v>44</v>
      </c>
      <c r="C684" s="26"/>
      <c r="D684" s="27">
        <v>41.858251999999993</v>
      </c>
      <c r="E684" s="27">
        <v>59.891605999999996</v>
      </c>
      <c r="F684" s="27">
        <v>53.641609000000003</v>
      </c>
      <c r="G684" s="27">
        <v>62.749958000000007</v>
      </c>
      <c r="H684" s="27">
        <v>35.249953999999995</v>
      </c>
      <c r="I684" s="27">
        <v>36.041619999999995</v>
      </c>
      <c r="J684" s="27">
        <v>43.149957999999991</v>
      </c>
      <c r="K684" s="27">
        <v>43.29996400000001</v>
      </c>
      <c r="L684" s="27">
        <v>41.624965000000024</v>
      </c>
      <c r="M684" s="27">
        <v>86.900427660596051</v>
      </c>
      <c r="N684" s="27">
        <v>89.397613859494768</v>
      </c>
      <c r="O684" s="27">
        <v>90.943083629016414</v>
      </c>
      <c r="P684" s="27">
        <v>91.208560383307343</v>
      </c>
      <c r="Q684" s="27">
        <v>84.042662862935956</v>
      </c>
      <c r="R684" s="27">
        <v>84.300687186008858</v>
      </c>
      <c r="S684" s="27">
        <v>86.635851031280282</v>
      </c>
      <c r="T684" s="27">
        <v>85.007768904842479</v>
      </c>
      <c r="U684" s="27">
        <v>84.384455337559984</v>
      </c>
    </row>
    <row r="685" spans="1:21" x14ac:dyDescent="0.35">
      <c r="A685" s="28"/>
      <c r="B685" s="29"/>
      <c r="C685" s="29" t="s">
        <v>67</v>
      </c>
      <c r="D685" s="30">
        <v>41.858251999999993</v>
      </c>
      <c r="E685" s="30">
        <v>59.89160600000001</v>
      </c>
      <c r="F685" s="30">
        <v>53.641609000000003</v>
      </c>
      <c r="G685" s="30">
        <v>62.749958000000007</v>
      </c>
      <c r="H685" s="30">
        <v>35.249953999999995</v>
      </c>
      <c r="I685" s="30">
        <v>36.041619999999995</v>
      </c>
      <c r="J685" s="30">
        <v>43.149957999999998</v>
      </c>
      <c r="K685" s="30">
        <v>43.29996400000001</v>
      </c>
      <c r="L685" s="30">
        <v>40.499969</v>
      </c>
      <c r="M685" s="30">
        <v>86.900427660596051</v>
      </c>
      <c r="N685" s="30">
        <v>89.397613859494754</v>
      </c>
      <c r="O685" s="30">
        <v>90.943083629016414</v>
      </c>
      <c r="P685" s="30">
        <v>91.208560383307343</v>
      </c>
      <c r="Q685" s="30">
        <v>84.042662862935956</v>
      </c>
      <c r="R685" s="30">
        <v>84.300687186008858</v>
      </c>
      <c r="S685" s="30">
        <v>86.635851031280268</v>
      </c>
      <c r="T685" s="30">
        <v>85.007768904842479</v>
      </c>
      <c r="U685" s="30">
        <v>84.670846702129552</v>
      </c>
    </row>
    <row r="686" spans="1:21" x14ac:dyDescent="0.35">
      <c r="A686" s="25"/>
      <c r="B686" s="26"/>
      <c r="C686" s="26" t="s">
        <v>68</v>
      </c>
      <c r="D686" s="27" t="s">
        <v>112</v>
      </c>
      <c r="E686" s="27" t="s">
        <v>112</v>
      </c>
      <c r="F686" s="27" t="s">
        <v>112</v>
      </c>
      <c r="G686" s="27" t="s">
        <v>112</v>
      </c>
      <c r="H686" s="27" t="s">
        <v>112</v>
      </c>
      <c r="I686" s="27" t="s">
        <v>112</v>
      </c>
      <c r="J686" s="27" t="s">
        <v>112</v>
      </c>
      <c r="K686" s="27" t="s">
        <v>112</v>
      </c>
      <c r="L686" s="27">
        <v>1.1249959999999999</v>
      </c>
      <c r="M686" s="27" t="s">
        <v>112</v>
      </c>
      <c r="N686" s="27" t="s">
        <v>112</v>
      </c>
      <c r="O686" s="27" t="s">
        <v>112</v>
      </c>
      <c r="P686" s="27" t="s">
        <v>112</v>
      </c>
      <c r="Q686" s="27" t="s">
        <v>112</v>
      </c>
      <c r="R686" s="27" t="s">
        <v>112</v>
      </c>
      <c r="S686" s="27" t="s">
        <v>112</v>
      </c>
      <c r="T686" s="27" t="s">
        <v>112</v>
      </c>
      <c r="U686" s="27" t="s">
        <v>20</v>
      </c>
    </row>
    <row r="687" spans="1:21" s="18" customFormat="1" x14ac:dyDescent="0.35">
      <c r="A687" s="31" t="s">
        <v>104</v>
      </c>
      <c r="B687" s="32"/>
      <c r="C687" s="32"/>
      <c r="D687" s="33">
        <v>108.57487300000003</v>
      </c>
      <c r="E687" s="33">
        <v>32.524956000000003</v>
      </c>
      <c r="F687" s="33" t="s">
        <v>22</v>
      </c>
      <c r="G687" s="33" t="s">
        <v>22</v>
      </c>
      <c r="H687" s="33" t="s">
        <v>22</v>
      </c>
      <c r="I687" s="33" t="s">
        <v>22</v>
      </c>
      <c r="J687" s="33" t="s">
        <v>22</v>
      </c>
      <c r="K687" s="33" t="s">
        <v>22</v>
      </c>
      <c r="L687" s="33" t="s">
        <v>22</v>
      </c>
      <c r="M687" s="33">
        <v>98.119694169147238</v>
      </c>
      <c r="N687" s="33">
        <v>94.927107663358541</v>
      </c>
      <c r="O687" s="33" t="s">
        <v>22</v>
      </c>
      <c r="P687" s="33" t="s">
        <v>22</v>
      </c>
      <c r="Q687" s="33" t="s">
        <v>22</v>
      </c>
      <c r="R687" s="33" t="s">
        <v>22</v>
      </c>
      <c r="S687" s="33" t="s">
        <v>22</v>
      </c>
      <c r="T687" s="33" t="s">
        <v>22</v>
      </c>
      <c r="U687" s="33" t="s">
        <v>22</v>
      </c>
    </row>
    <row r="688" spans="1:21" x14ac:dyDescent="0.35">
      <c r="A688" s="25"/>
      <c r="B688" s="26" t="s">
        <v>43</v>
      </c>
      <c r="C688" s="26"/>
      <c r="D688" s="27">
        <v>100.96654100000002</v>
      </c>
      <c r="E688" s="27">
        <v>29.191632999999999</v>
      </c>
      <c r="F688" s="27" t="s">
        <v>22</v>
      </c>
      <c r="G688" s="27" t="s">
        <v>22</v>
      </c>
      <c r="H688" s="27" t="s">
        <v>22</v>
      </c>
      <c r="I688" s="27" t="s">
        <v>22</v>
      </c>
      <c r="J688" s="27" t="s">
        <v>22</v>
      </c>
      <c r="K688" s="27" t="s">
        <v>22</v>
      </c>
      <c r="L688" s="27" t="s">
        <v>22</v>
      </c>
      <c r="M688" s="27">
        <v>98.39068039924237</v>
      </c>
      <c r="N688" s="27" t="s">
        <v>20</v>
      </c>
      <c r="O688" s="27" t="s">
        <v>22</v>
      </c>
      <c r="P688" s="27" t="s">
        <v>22</v>
      </c>
      <c r="Q688" s="27" t="s">
        <v>22</v>
      </c>
      <c r="R688" s="27" t="s">
        <v>22</v>
      </c>
      <c r="S688" s="27" t="s">
        <v>22</v>
      </c>
      <c r="T688" s="27" t="s">
        <v>22</v>
      </c>
      <c r="U688" s="27" t="s">
        <v>22</v>
      </c>
    </row>
    <row r="689" spans="1:21" x14ac:dyDescent="0.35">
      <c r="A689" s="28"/>
      <c r="B689" s="29" t="s">
        <v>44</v>
      </c>
      <c r="C689" s="29"/>
      <c r="D689" s="30">
        <v>7.6083319999999999</v>
      </c>
      <c r="E689" s="30">
        <v>3.333323</v>
      </c>
      <c r="F689" s="30" t="s">
        <v>22</v>
      </c>
      <c r="G689" s="30" t="s">
        <v>22</v>
      </c>
      <c r="H689" s="30" t="s">
        <v>22</v>
      </c>
      <c r="I689" s="30" t="s">
        <v>22</v>
      </c>
      <c r="J689" s="30" t="s">
        <v>22</v>
      </c>
      <c r="K689" s="30" t="s">
        <v>22</v>
      </c>
      <c r="L689" s="30" t="s">
        <v>22</v>
      </c>
      <c r="M689" s="30" t="s">
        <v>20</v>
      </c>
      <c r="N689" s="30" t="s">
        <v>20</v>
      </c>
      <c r="O689" s="30" t="s">
        <v>22</v>
      </c>
      <c r="P689" s="30" t="s">
        <v>22</v>
      </c>
      <c r="Q689" s="30" t="s">
        <v>22</v>
      </c>
      <c r="R689" s="30" t="s">
        <v>22</v>
      </c>
      <c r="S689" s="30" t="s">
        <v>22</v>
      </c>
      <c r="T689" s="30" t="s">
        <v>22</v>
      </c>
      <c r="U689" s="30" t="s">
        <v>22</v>
      </c>
    </row>
    <row r="690" spans="1:21" x14ac:dyDescent="0.35">
      <c r="A690" s="25"/>
      <c r="B690" s="26"/>
      <c r="C690" s="26" t="s">
        <v>67</v>
      </c>
      <c r="D690" s="27">
        <v>7.6083319999999999</v>
      </c>
      <c r="E690" s="27">
        <v>3.333323</v>
      </c>
      <c r="F690" s="27" t="s">
        <v>22</v>
      </c>
      <c r="G690" s="27" t="s">
        <v>22</v>
      </c>
      <c r="H690" s="27" t="s">
        <v>22</v>
      </c>
      <c r="I690" s="27" t="s">
        <v>22</v>
      </c>
      <c r="J690" s="27" t="s">
        <v>22</v>
      </c>
      <c r="K690" s="27" t="s">
        <v>22</v>
      </c>
      <c r="L690" s="27" t="s">
        <v>22</v>
      </c>
      <c r="M690" s="27" t="s">
        <v>20</v>
      </c>
      <c r="N690" s="27" t="s">
        <v>20</v>
      </c>
      <c r="O690" s="27" t="s">
        <v>22</v>
      </c>
      <c r="P690" s="27" t="s">
        <v>22</v>
      </c>
      <c r="Q690" s="27" t="s">
        <v>22</v>
      </c>
      <c r="R690" s="27" t="s">
        <v>22</v>
      </c>
      <c r="S690" s="27" t="s">
        <v>22</v>
      </c>
      <c r="T690" s="27" t="s">
        <v>22</v>
      </c>
      <c r="U690" s="27" t="s">
        <v>22</v>
      </c>
    </row>
    <row r="691" spans="1:21" s="18" customFormat="1" x14ac:dyDescent="0.35">
      <c r="A691" s="31" t="s">
        <v>105</v>
      </c>
      <c r="B691" s="32"/>
      <c r="C691" s="32"/>
      <c r="D691" s="33" t="s">
        <v>22</v>
      </c>
      <c r="E691" s="33">
        <v>77.174880000000016</v>
      </c>
      <c r="F691" s="33">
        <v>158.41646699999998</v>
      </c>
      <c r="G691" s="33">
        <v>151.40819300000004</v>
      </c>
      <c r="H691" s="33">
        <v>160.64986400000004</v>
      </c>
      <c r="I691" s="33">
        <v>138.46660500000002</v>
      </c>
      <c r="J691" s="33">
        <v>124.93326200000001</v>
      </c>
      <c r="K691" s="33">
        <v>113.89160800000001</v>
      </c>
      <c r="L691" s="33">
        <v>130.49161499999997</v>
      </c>
      <c r="M691" s="33" t="s">
        <v>22</v>
      </c>
      <c r="N691" s="33">
        <v>95.087071508475276</v>
      </c>
      <c r="O691" s="33">
        <v>95.991704362905665</v>
      </c>
      <c r="P691" s="33">
        <v>94.375121870234565</v>
      </c>
      <c r="Q691" s="33">
        <v>90.144282142311653</v>
      </c>
      <c r="R691" s="33">
        <v>93.39797130102238</v>
      </c>
      <c r="S691" s="33">
        <v>94.503789283841812</v>
      </c>
      <c r="T691" s="33">
        <v>92.454865799014812</v>
      </c>
      <c r="U691" s="33">
        <v>95.133826542165195</v>
      </c>
    </row>
    <row r="692" spans="1:21" x14ac:dyDescent="0.35">
      <c r="A692" s="25"/>
      <c r="B692" s="26" t="s">
        <v>42</v>
      </c>
      <c r="C692" s="26"/>
      <c r="D692" s="27" t="s">
        <v>22</v>
      </c>
      <c r="E692" s="27">
        <v>0.5</v>
      </c>
      <c r="F692" s="27">
        <v>1.875</v>
      </c>
      <c r="G692" s="27">
        <v>3.3333320000000004</v>
      </c>
      <c r="H692" s="27">
        <v>2.333332</v>
      </c>
      <c r="I692" s="27">
        <v>2.2499980000000002</v>
      </c>
      <c r="J692" s="27">
        <v>2.7916630000000002</v>
      </c>
      <c r="K692" s="27">
        <v>0.95833200000000007</v>
      </c>
      <c r="L692" s="27" t="s">
        <v>112</v>
      </c>
      <c r="M692" s="27" t="s">
        <v>22</v>
      </c>
      <c r="N692" s="27" t="s">
        <v>20</v>
      </c>
      <c r="O692" s="27" t="s">
        <v>20</v>
      </c>
      <c r="P692" s="27" t="s">
        <v>20</v>
      </c>
      <c r="Q692" s="27" t="s">
        <v>20</v>
      </c>
      <c r="R692" s="27" t="s">
        <v>20</v>
      </c>
      <c r="S692" s="27" t="s">
        <v>20</v>
      </c>
      <c r="T692" s="27" t="s">
        <v>20</v>
      </c>
      <c r="U692" s="27" t="s">
        <v>112</v>
      </c>
    </row>
    <row r="693" spans="1:21" x14ac:dyDescent="0.35">
      <c r="A693" s="28"/>
      <c r="B693" s="29" t="s">
        <v>43</v>
      </c>
      <c r="C693" s="29"/>
      <c r="D693" s="30" t="s">
        <v>22</v>
      </c>
      <c r="E693" s="30">
        <v>65.199883000000014</v>
      </c>
      <c r="F693" s="30">
        <v>131.43313899999998</v>
      </c>
      <c r="G693" s="30">
        <v>119.34987200000002</v>
      </c>
      <c r="H693" s="30">
        <v>145.84153700000002</v>
      </c>
      <c r="I693" s="30">
        <v>104.44161400000002</v>
      </c>
      <c r="J693" s="30">
        <v>92.658272000000011</v>
      </c>
      <c r="K693" s="30">
        <v>70.958293999999995</v>
      </c>
      <c r="L693" s="30">
        <v>91.583283999999978</v>
      </c>
      <c r="M693" s="30" t="s">
        <v>22</v>
      </c>
      <c r="N693" s="30">
        <v>96.459784545226839</v>
      </c>
      <c r="O693" s="30">
        <v>96.652438112674176</v>
      </c>
      <c r="P693" s="30">
        <v>94.910030568545551</v>
      </c>
      <c r="Q693" s="30">
        <v>90.754894699244687</v>
      </c>
      <c r="R693" s="30">
        <v>94.845655423134318</v>
      </c>
      <c r="S693" s="30">
        <v>95.476275087463335</v>
      </c>
      <c r="T693" s="30">
        <v>95.816847005355029</v>
      </c>
      <c r="U693" s="30">
        <v>97.106512726558265</v>
      </c>
    </row>
    <row r="694" spans="1:21" x14ac:dyDescent="0.35">
      <c r="A694" s="25"/>
      <c r="B694" s="26" t="s">
        <v>44</v>
      </c>
      <c r="C694" s="26"/>
      <c r="D694" s="27" t="s">
        <v>22</v>
      </c>
      <c r="E694" s="27">
        <v>11.474996999999998</v>
      </c>
      <c r="F694" s="27">
        <v>25.108328</v>
      </c>
      <c r="G694" s="27">
        <v>28.724989000000008</v>
      </c>
      <c r="H694" s="27">
        <v>12.474994999999998</v>
      </c>
      <c r="I694" s="27">
        <v>31.774993000000002</v>
      </c>
      <c r="J694" s="27">
        <v>29.483326999999999</v>
      </c>
      <c r="K694" s="27">
        <v>41.974982000000011</v>
      </c>
      <c r="L694" s="27">
        <v>38.908330999999997</v>
      </c>
      <c r="M694" s="27" t="s">
        <v>22</v>
      </c>
      <c r="N694" s="27" t="s">
        <v>20</v>
      </c>
      <c r="O694" s="27" t="s">
        <v>20</v>
      </c>
      <c r="P694" s="27" t="s">
        <v>20</v>
      </c>
      <c r="Q694" s="27" t="s">
        <v>20</v>
      </c>
      <c r="R694" s="27">
        <v>88.172062434820987</v>
      </c>
      <c r="S694" s="27" t="s">
        <v>20</v>
      </c>
      <c r="T694" s="27">
        <v>86.599203305983522</v>
      </c>
      <c r="U694" s="27">
        <v>90.490474477843847</v>
      </c>
    </row>
    <row r="695" spans="1:21" x14ac:dyDescent="0.35">
      <c r="A695" s="28"/>
      <c r="B695" s="29"/>
      <c r="C695" s="29" t="s">
        <v>67</v>
      </c>
      <c r="D695" s="30" t="s">
        <v>22</v>
      </c>
      <c r="E695" s="30">
        <v>11.474996999999998</v>
      </c>
      <c r="F695" s="30">
        <v>25.108328</v>
      </c>
      <c r="G695" s="30">
        <v>28.724989000000008</v>
      </c>
      <c r="H695" s="30">
        <v>12.474994999999998</v>
      </c>
      <c r="I695" s="30">
        <v>31.774993000000002</v>
      </c>
      <c r="J695" s="30">
        <v>29.258327000000001</v>
      </c>
      <c r="K695" s="30">
        <v>41.974982000000011</v>
      </c>
      <c r="L695" s="30">
        <v>38.908330999999997</v>
      </c>
      <c r="M695" s="30" t="s">
        <v>22</v>
      </c>
      <c r="N695" s="30" t="s">
        <v>20</v>
      </c>
      <c r="O695" s="30" t="s">
        <v>20</v>
      </c>
      <c r="P695" s="30" t="s">
        <v>20</v>
      </c>
      <c r="Q695" s="30" t="s">
        <v>20</v>
      </c>
      <c r="R695" s="30">
        <v>88.172062434820987</v>
      </c>
      <c r="S695" s="30" t="s">
        <v>20</v>
      </c>
      <c r="T695" s="30">
        <v>86.599203305983522</v>
      </c>
      <c r="U695" s="30">
        <v>90.490474477843847</v>
      </c>
    </row>
    <row r="696" spans="1:21" s="18" customFormat="1" x14ac:dyDescent="0.35">
      <c r="A696" s="38" t="s">
        <v>106</v>
      </c>
      <c r="B696" s="39"/>
      <c r="C696" s="39"/>
      <c r="D696" s="40">
        <v>62.66666399999999</v>
      </c>
      <c r="E696" s="40">
        <v>69.099992</v>
      </c>
      <c r="F696" s="40">
        <v>66.058323000000001</v>
      </c>
      <c r="G696" s="40">
        <v>58.191651000000007</v>
      </c>
      <c r="H696" s="40">
        <v>69.499987000000004</v>
      </c>
      <c r="I696" s="40">
        <v>71.674966000000012</v>
      </c>
      <c r="J696" s="40">
        <v>86.666613000000027</v>
      </c>
      <c r="K696" s="40">
        <v>106.28329900000001</v>
      </c>
      <c r="L696" s="40">
        <v>132.24996300000001</v>
      </c>
      <c r="M696" s="40">
        <v>76.502662829873969</v>
      </c>
      <c r="N696" s="40">
        <v>75.904495039478448</v>
      </c>
      <c r="O696" s="40">
        <v>70.329265448110164</v>
      </c>
      <c r="P696" s="40">
        <v>75.640862409110866</v>
      </c>
      <c r="Q696" s="40">
        <v>73.944857955815152</v>
      </c>
      <c r="R696" s="40">
        <v>74.665771960505708</v>
      </c>
      <c r="S696" s="40">
        <v>75.019277222913971</v>
      </c>
      <c r="T696" s="40">
        <v>68.425614074747529</v>
      </c>
      <c r="U696" s="40">
        <v>61.386280564040696</v>
      </c>
    </row>
    <row r="697" spans="1:21" x14ac:dyDescent="0.35">
      <c r="A697" s="28"/>
      <c r="B697" s="29" t="s">
        <v>43</v>
      </c>
      <c r="C697" s="29"/>
      <c r="D697" s="30">
        <v>38.466663999999994</v>
      </c>
      <c r="E697" s="30">
        <v>45.541659000000003</v>
      </c>
      <c r="F697" s="30">
        <v>44.308323999999999</v>
      </c>
      <c r="G697" s="30">
        <v>40.091652000000003</v>
      </c>
      <c r="H697" s="30">
        <v>46.833320999999998</v>
      </c>
      <c r="I697" s="30">
        <v>52.549977000000013</v>
      </c>
      <c r="J697" s="30">
        <v>68.208295000000021</v>
      </c>
      <c r="K697" s="30">
        <v>72.824983000000017</v>
      </c>
      <c r="L697" s="30">
        <v>69.749982000000017</v>
      </c>
      <c r="M697" s="30">
        <v>87.391687167491312</v>
      </c>
      <c r="N697" s="30">
        <v>78.810626258894075</v>
      </c>
      <c r="O697" s="30">
        <v>76.434095468336835</v>
      </c>
      <c r="P697" s="30">
        <v>78.175044187528115</v>
      </c>
      <c r="Q697" s="30">
        <v>79.555181092517429</v>
      </c>
      <c r="R697" s="30">
        <v>78.211261633378072</v>
      </c>
      <c r="S697" s="30">
        <v>77.813116424666532</v>
      </c>
      <c r="T697" s="30">
        <v>72.445376792109911</v>
      </c>
      <c r="U697" s="30">
        <v>67.132633811762119</v>
      </c>
    </row>
    <row r="698" spans="1:21" x14ac:dyDescent="0.35">
      <c r="A698" s="25"/>
      <c r="B698" s="26" t="s">
        <v>44</v>
      </c>
      <c r="C698" s="26"/>
      <c r="D698" s="27">
        <v>24.2</v>
      </c>
      <c r="E698" s="27">
        <v>23.558333000000001</v>
      </c>
      <c r="F698" s="27">
        <v>21.749998999999999</v>
      </c>
      <c r="G698" s="27">
        <v>18.099999</v>
      </c>
      <c r="H698" s="27">
        <v>22.666665999999999</v>
      </c>
      <c r="I698" s="27">
        <v>19.124988999999999</v>
      </c>
      <c r="J698" s="27">
        <v>18.458318000000002</v>
      </c>
      <c r="K698" s="27">
        <v>33.458315999999996</v>
      </c>
      <c r="L698" s="27">
        <v>62.499980999999991</v>
      </c>
      <c r="M698" s="27" t="s">
        <v>20</v>
      </c>
      <c r="N698" s="27" t="s">
        <v>20</v>
      </c>
      <c r="O698" s="27" t="s">
        <v>20</v>
      </c>
      <c r="P698" s="27" t="s">
        <v>20</v>
      </c>
      <c r="Q698" s="27" t="s">
        <v>20</v>
      </c>
      <c r="R698" s="27" t="s">
        <v>20</v>
      </c>
      <c r="S698" s="27" t="s">
        <v>20</v>
      </c>
      <c r="T698" s="27">
        <v>59.676245112007429</v>
      </c>
      <c r="U698" s="27">
        <v>54.97335004500242</v>
      </c>
    </row>
    <row r="699" spans="1:21" x14ac:dyDescent="0.35">
      <c r="A699" s="28"/>
      <c r="B699" s="29"/>
      <c r="C699" s="29" t="s">
        <v>67</v>
      </c>
      <c r="D699" s="30">
        <v>13.4</v>
      </c>
      <c r="E699" s="30">
        <v>17.483333000000002</v>
      </c>
      <c r="F699" s="30">
        <v>18.174999</v>
      </c>
      <c r="G699" s="30">
        <v>13.574998999999998</v>
      </c>
      <c r="H699" s="30">
        <v>16.166665999999999</v>
      </c>
      <c r="I699" s="30">
        <v>15.124993999999999</v>
      </c>
      <c r="J699" s="30">
        <v>9.7916629999999998</v>
      </c>
      <c r="K699" s="30">
        <v>15.958327000000001</v>
      </c>
      <c r="L699" s="30">
        <v>8.9583290000000009</v>
      </c>
      <c r="M699" s="30" t="s">
        <v>20</v>
      </c>
      <c r="N699" s="30" t="s">
        <v>20</v>
      </c>
      <c r="O699" s="30" t="s">
        <v>20</v>
      </c>
      <c r="P699" s="30" t="s">
        <v>20</v>
      </c>
      <c r="Q699" s="30" t="s">
        <v>20</v>
      </c>
      <c r="R699" s="30" t="s">
        <v>20</v>
      </c>
      <c r="S699" s="30" t="s">
        <v>20</v>
      </c>
      <c r="T699" s="30" t="s">
        <v>20</v>
      </c>
      <c r="U699" s="30" t="s">
        <v>20</v>
      </c>
    </row>
    <row r="700" spans="1:21" x14ac:dyDescent="0.35">
      <c r="A700" s="25"/>
      <c r="B700" s="26"/>
      <c r="C700" s="26" t="s">
        <v>68</v>
      </c>
      <c r="D700" s="27">
        <v>10.8</v>
      </c>
      <c r="E700" s="27">
        <v>6.0749999999999993</v>
      </c>
      <c r="F700" s="27">
        <v>3.5750000000000002</v>
      </c>
      <c r="G700" s="27">
        <v>4.5250000000000004</v>
      </c>
      <c r="H700" s="27">
        <v>6.5</v>
      </c>
      <c r="I700" s="27">
        <v>3.9999950000000002</v>
      </c>
      <c r="J700" s="27">
        <v>8.6666550000000004</v>
      </c>
      <c r="K700" s="27">
        <v>17.499988999999999</v>
      </c>
      <c r="L700" s="27">
        <v>53.541651999999999</v>
      </c>
      <c r="M700" s="27" t="s">
        <v>20</v>
      </c>
      <c r="N700" s="27" t="s">
        <v>20</v>
      </c>
      <c r="O700" s="27" t="s">
        <v>20</v>
      </c>
      <c r="P700" s="27" t="s">
        <v>20</v>
      </c>
      <c r="Q700" s="27" t="s">
        <v>20</v>
      </c>
      <c r="R700" s="27" t="s">
        <v>20</v>
      </c>
      <c r="S700" s="27" t="s">
        <v>20</v>
      </c>
      <c r="T700" s="27" t="s">
        <v>20</v>
      </c>
      <c r="U700" s="27">
        <v>51.906629004573865</v>
      </c>
    </row>
    <row r="701" spans="1:21" s="18" customFormat="1" x14ac:dyDescent="0.35">
      <c r="A701" s="31" t="s">
        <v>107</v>
      </c>
      <c r="B701" s="32"/>
      <c r="C701" s="32"/>
      <c r="D701" s="33">
        <v>118.37473400000002</v>
      </c>
      <c r="E701" s="33">
        <v>127.03809400000002</v>
      </c>
      <c r="F701" s="33">
        <v>124.79146800000001</v>
      </c>
      <c r="G701" s="33">
        <v>141.46640600000001</v>
      </c>
      <c r="H701" s="33">
        <v>158.00814800000001</v>
      </c>
      <c r="I701" s="33">
        <v>143.78313400000002</v>
      </c>
      <c r="J701" s="33">
        <v>147.80811599999998</v>
      </c>
      <c r="K701" s="33">
        <v>135.533128</v>
      </c>
      <c r="L701" s="33">
        <v>146.80812299999999</v>
      </c>
      <c r="M701" s="33">
        <v>79.950901232445432</v>
      </c>
      <c r="N701" s="33">
        <v>82.029200887798282</v>
      </c>
      <c r="O701" s="33">
        <v>80.227172794273073</v>
      </c>
      <c r="P701" s="33">
        <v>82.381160276645446</v>
      </c>
      <c r="Q701" s="33">
        <v>78.610924966230229</v>
      </c>
      <c r="R701" s="33">
        <v>80.384949738402554</v>
      </c>
      <c r="S701" s="33">
        <v>81.845979281631614</v>
      </c>
      <c r="T701" s="33">
        <v>82.832147132367524</v>
      </c>
      <c r="U701" s="33">
        <v>87.411148676425768</v>
      </c>
    </row>
    <row r="702" spans="1:21" x14ac:dyDescent="0.35">
      <c r="A702" s="25"/>
      <c r="B702" s="26" t="s">
        <v>42</v>
      </c>
      <c r="C702" s="26"/>
      <c r="D702" s="27">
        <v>85.249812000000006</v>
      </c>
      <c r="E702" s="27">
        <v>91.174831000000012</v>
      </c>
      <c r="F702" s="27">
        <v>101.33315600000002</v>
      </c>
      <c r="G702" s="27">
        <v>121.89142900000002</v>
      </c>
      <c r="H702" s="27">
        <v>136.66649799999999</v>
      </c>
      <c r="I702" s="27">
        <v>123.30815500000003</v>
      </c>
      <c r="J702" s="27">
        <v>130.24146400000001</v>
      </c>
      <c r="K702" s="27">
        <v>116.94147100000001</v>
      </c>
      <c r="L702" s="27">
        <v>129.249796</v>
      </c>
      <c r="M702" s="27">
        <v>82.170269183150808</v>
      </c>
      <c r="N702" s="27">
        <v>87.944592221706458</v>
      </c>
      <c r="O702" s="27">
        <v>82.85376341357609</v>
      </c>
      <c r="P702" s="27">
        <v>84.98683419706235</v>
      </c>
      <c r="Q702" s="27">
        <v>82.630589781901051</v>
      </c>
      <c r="R702" s="27">
        <v>85.737773519569714</v>
      </c>
      <c r="S702" s="27">
        <v>85.36068052651035</v>
      </c>
      <c r="T702" s="27">
        <v>85.956104769282433</v>
      </c>
      <c r="U702" s="27">
        <v>90.18840798118552</v>
      </c>
    </row>
    <row r="703" spans="1:21" x14ac:dyDescent="0.35">
      <c r="A703" s="28"/>
      <c r="B703" s="29" t="s">
        <v>43</v>
      </c>
      <c r="C703" s="29"/>
      <c r="D703" s="30">
        <v>17.699929000000001</v>
      </c>
      <c r="E703" s="30">
        <v>23.688267</v>
      </c>
      <c r="F703" s="30">
        <v>17.333311999999999</v>
      </c>
      <c r="G703" s="30">
        <v>16.183310999999996</v>
      </c>
      <c r="H703" s="30">
        <v>17.841650999999999</v>
      </c>
      <c r="I703" s="30">
        <v>17.624979</v>
      </c>
      <c r="J703" s="30">
        <v>15.241652</v>
      </c>
      <c r="K703" s="30">
        <v>16.683323999999999</v>
      </c>
      <c r="L703" s="30">
        <v>15.808326999999998</v>
      </c>
      <c r="M703" s="30" t="s">
        <v>20</v>
      </c>
      <c r="N703" s="30" t="s">
        <v>20</v>
      </c>
      <c r="O703" s="30" t="s">
        <v>20</v>
      </c>
      <c r="P703" s="30" t="s">
        <v>20</v>
      </c>
      <c r="Q703" s="30" t="s">
        <v>20</v>
      </c>
      <c r="R703" s="30" t="s">
        <v>20</v>
      </c>
      <c r="S703" s="30" t="s">
        <v>20</v>
      </c>
      <c r="T703" s="30" t="s">
        <v>20</v>
      </c>
      <c r="U703" s="30" t="s">
        <v>20</v>
      </c>
    </row>
    <row r="704" spans="1:21" x14ac:dyDescent="0.35">
      <c r="A704" s="25"/>
      <c r="B704" s="26" t="s">
        <v>44</v>
      </c>
      <c r="C704" s="26"/>
      <c r="D704" s="27">
        <v>15.424993000000002</v>
      </c>
      <c r="E704" s="27">
        <v>12.174996</v>
      </c>
      <c r="F704" s="27">
        <v>6.125</v>
      </c>
      <c r="G704" s="27">
        <v>3.3916659999999998</v>
      </c>
      <c r="H704" s="27">
        <v>3.4999989999999999</v>
      </c>
      <c r="I704" s="27">
        <v>2.85</v>
      </c>
      <c r="J704" s="27">
        <v>2.3250000000000002</v>
      </c>
      <c r="K704" s="27">
        <v>1.9083329999999998</v>
      </c>
      <c r="L704" s="27">
        <v>1.75</v>
      </c>
      <c r="M704" s="27" t="s">
        <v>20</v>
      </c>
      <c r="N704" s="27" t="s">
        <v>20</v>
      </c>
      <c r="O704" s="27" t="s">
        <v>20</v>
      </c>
      <c r="P704" s="27" t="s">
        <v>20</v>
      </c>
      <c r="Q704" s="27" t="s">
        <v>20</v>
      </c>
      <c r="R704" s="27" t="s">
        <v>20</v>
      </c>
      <c r="S704" s="27" t="s">
        <v>20</v>
      </c>
      <c r="T704" s="27" t="s">
        <v>20</v>
      </c>
      <c r="U704" s="27" t="s">
        <v>20</v>
      </c>
    </row>
    <row r="705" spans="1:21" x14ac:dyDescent="0.35">
      <c r="A705" s="28"/>
      <c r="B705" s="29"/>
      <c r="C705" s="29" t="s">
        <v>67</v>
      </c>
      <c r="D705" s="30">
        <v>15.424993000000002</v>
      </c>
      <c r="E705" s="30">
        <v>12.174996</v>
      </c>
      <c r="F705" s="30">
        <v>6.125</v>
      </c>
      <c r="G705" s="30">
        <v>3.3916659999999998</v>
      </c>
      <c r="H705" s="30">
        <v>3.4999989999999999</v>
      </c>
      <c r="I705" s="30">
        <v>2.6</v>
      </c>
      <c r="J705" s="30">
        <v>2.3250000000000002</v>
      </c>
      <c r="K705" s="30">
        <v>1.9083329999999998</v>
      </c>
      <c r="L705" s="30">
        <v>0.5</v>
      </c>
      <c r="M705" s="30" t="s">
        <v>20</v>
      </c>
      <c r="N705" s="30" t="s">
        <v>20</v>
      </c>
      <c r="O705" s="30" t="s">
        <v>20</v>
      </c>
      <c r="P705" s="30" t="s">
        <v>20</v>
      </c>
      <c r="Q705" s="30" t="s">
        <v>20</v>
      </c>
      <c r="R705" s="30" t="s">
        <v>20</v>
      </c>
      <c r="S705" s="30" t="s">
        <v>20</v>
      </c>
      <c r="T705" s="30" t="s">
        <v>20</v>
      </c>
      <c r="U705" s="30" t="s">
        <v>20</v>
      </c>
    </row>
    <row r="706" spans="1:21" x14ac:dyDescent="0.35">
      <c r="A706" s="25"/>
      <c r="B706" s="26"/>
      <c r="C706" s="26" t="s">
        <v>68</v>
      </c>
      <c r="D706" s="27" t="s">
        <v>112</v>
      </c>
      <c r="E706" s="27" t="s">
        <v>112</v>
      </c>
      <c r="F706" s="27" t="s">
        <v>112</v>
      </c>
      <c r="G706" s="27" t="s">
        <v>112</v>
      </c>
      <c r="H706" s="27" t="s">
        <v>112</v>
      </c>
      <c r="I706" s="27">
        <v>0.25</v>
      </c>
      <c r="J706" s="27" t="s">
        <v>112</v>
      </c>
      <c r="K706" s="27" t="s">
        <v>112</v>
      </c>
      <c r="L706" s="27">
        <v>1.25</v>
      </c>
      <c r="M706" s="27" t="s">
        <v>112</v>
      </c>
      <c r="N706" s="27" t="s">
        <v>112</v>
      </c>
      <c r="O706" s="27" t="s">
        <v>112</v>
      </c>
      <c r="P706" s="27" t="s">
        <v>112</v>
      </c>
      <c r="Q706" s="27" t="s">
        <v>112</v>
      </c>
      <c r="R706" s="27" t="s">
        <v>112</v>
      </c>
      <c r="S706" s="27" t="s">
        <v>112</v>
      </c>
      <c r="T706" s="27" t="s">
        <v>112</v>
      </c>
      <c r="U706" s="27" t="s">
        <v>20</v>
      </c>
    </row>
    <row r="707" spans="1:21" s="18" customFormat="1" x14ac:dyDescent="0.35">
      <c r="A707" s="31" t="s">
        <v>108</v>
      </c>
      <c r="B707" s="32"/>
      <c r="C707" s="32"/>
      <c r="D707" s="33">
        <v>93.516576999999984</v>
      </c>
      <c r="E707" s="33">
        <v>94.474999999999994</v>
      </c>
      <c r="F707" s="33">
        <v>96.750000000000014</v>
      </c>
      <c r="G707" s="33">
        <v>118.72499999999999</v>
      </c>
      <c r="H707" s="33">
        <v>131.758332</v>
      </c>
      <c r="I707" s="33">
        <v>144.75833299999999</v>
      </c>
      <c r="J707" s="33">
        <v>120.633331</v>
      </c>
      <c r="K707" s="33">
        <v>94.808329999999998</v>
      </c>
      <c r="L707" s="33">
        <v>101.7</v>
      </c>
      <c r="M707" s="33">
        <v>93.976208445311286</v>
      </c>
      <c r="N707" s="33">
        <v>93.419775954792257</v>
      </c>
      <c r="O707" s="33">
        <v>95.73643410847545</v>
      </c>
      <c r="P707" s="33">
        <v>91.963220327007804</v>
      </c>
      <c r="Q707" s="33">
        <v>92.366075186691035</v>
      </c>
      <c r="R707" s="33">
        <v>88.895285450109483</v>
      </c>
      <c r="S707" s="33">
        <v>89.244268098010167</v>
      </c>
      <c r="T707" s="33">
        <v>90.331373484344695</v>
      </c>
      <c r="U707" s="33">
        <v>89.716486397787605</v>
      </c>
    </row>
    <row r="708" spans="1:21" x14ac:dyDescent="0.35">
      <c r="A708" s="25"/>
      <c r="B708" s="26" t="s">
        <v>42</v>
      </c>
      <c r="C708" s="26"/>
      <c r="D708" s="27">
        <v>91.983243999999985</v>
      </c>
      <c r="E708" s="27">
        <v>91.949999999999989</v>
      </c>
      <c r="F708" s="27">
        <v>95.500000000000014</v>
      </c>
      <c r="G708" s="27">
        <v>117.625</v>
      </c>
      <c r="H708" s="27">
        <v>127.983332</v>
      </c>
      <c r="I708" s="27">
        <v>141.125</v>
      </c>
      <c r="J708" s="27">
        <v>119.5</v>
      </c>
      <c r="K708" s="27">
        <v>94.325000000000003</v>
      </c>
      <c r="L708" s="27">
        <v>101.325</v>
      </c>
      <c r="M708" s="27">
        <v>94.455609037272083</v>
      </c>
      <c r="N708" s="27">
        <v>93.75566431026644</v>
      </c>
      <c r="O708" s="27">
        <v>95.732984293141371</v>
      </c>
      <c r="P708" s="27">
        <v>91.944739638605739</v>
      </c>
      <c r="Q708" s="27">
        <v>92.512046802977437</v>
      </c>
      <c r="R708" s="27">
        <v>88.697962798823752</v>
      </c>
      <c r="S708" s="27">
        <v>89.372384937138065</v>
      </c>
      <c r="T708" s="27">
        <v>90.502694584256574</v>
      </c>
      <c r="U708" s="27">
        <v>89.711324944376997</v>
      </c>
    </row>
    <row r="709" spans="1:21" x14ac:dyDescent="0.35">
      <c r="A709" s="28"/>
      <c r="B709" s="29" t="s">
        <v>44</v>
      </c>
      <c r="C709" s="29"/>
      <c r="D709" s="30">
        <v>1.5333330000000001</v>
      </c>
      <c r="E709" s="30">
        <v>2.5250000000000008</v>
      </c>
      <c r="F709" s="30">
        <v>1.25</v>
      </c>
      <c r="G709" s="30">
        <v>1.1000000000000001</v>
      </c>
      <c r="H709" s="30">
        <v>3.7749999999999999</v>
      </c>
      <c r="I709" s="30">
        <v>3.6333330000000004</v>
      </c>
      <c r="J709" s="30">
        <v>1.1333310000000001</v>
      </c>
      <c r="K709" s="30">
        <v>0.48332999999999993</v>
      </c>
      <c r="L709" s="30">
        <v>0.375</v>
      </c>
      <c r="M709" s="30" t="s">
        <v>20</v>
      </c>
      <c r="N709" s="30" t="s">
        <v>20</v>
      </c>
      <c r="O709" s="30" t="s">
        <v>20</v>
      </c>
      <c r="P709" s="30" t="s">
        <v>20</v>
      </c>
      <c r="Q709" s="30" t="s">
        <v>20</v>
      </c>
      <c r="R709" s="30" t="s">
        <v>20</v>
      </c>
      <c r="S709" s="30" t="s">
        <v>20</v>
      </c>
      <c r="T709" s="30" t="s">
        <v>20</v>
      </c>
      <c r="U709" s="30" t="s">
        <v>20</v>
      </c>
    </row>
    <row r="710" spans="1:21" x14ac:dyDescent="0.35">
      <c r="A710" s="25"/>
      <c r="B710" s="26"/>
      <c r="C710" s="26" t="s">
        <v>67</v>
      </c>
      <c r="D710" s="27">
        <v>1.5333330000000001</v>
      </c>
      <c r="E710" s="27">
        <v>2.5250000000000008</v>
      </c>
      <c r="F710" s="27">
        <v>1.25</v>
      </c>
      <c r="G710" s="27">
        <v>1.1000000000000001</v>
      </c>
      <c r="H710" s="27">
        <v>3.7749999999999999</v>
      </c>
      <c r="I710" s="27">
        <v>3.6333330000000004</v>
      </c>
      <c r="J710" s="27">
        <v>1.1333310000000001</v>
      </c>
      <c r="K710" s="27">
        <v>0.48332999999999993</v>
      </c>
      <c r="L710" s="27">
        <v>0.125</v>
      </c>
      <c r="M710" s="27" t="s">
        <v>20</v>
      </c>
      <c r="N710" s="27" t="s">
        <v>20</v>
      </c>
      <c r="O710" s="27" t="s">
        <v>20</v>
      </c>
      <c r="P710" s="27" t="s">
        <v>20</v>
      </c>
      <c r="Q710" s="27" t="s">
        <v>20</v>
      </c>
      <c r="R710" s="27" t="s">
        <v>20</v>
      </c>
      <c r="S710" s="27" t="s">
        <v>20</v>
      </c>
      <c r="T710" s="27" t="s">
        <v>20</v>
      </c>
      <c r="U710" s="27" t="s">
        <v>20</v>
      </c>
    </row>
    <row r="711" spans="1:21" x14ac:dyDescent="0.35">
      <c r="A711" s="28"/>
      <c r="B711" s="29"/>
      <c r="C711" s="29" t="s">
        <v>68</v>
      </c>
      <c r="D711" s="30" t="s">
        <v>112</v>
      </c>
      <c r="E711" s="30" t="s">
        <v>112</v>
      </c>
      <c r="F711" s="30" t="s">
        <v>112</v>
      </c>
      <c r="G711" s="30" t="s">
        <v>112</v>
      </c>
      <c r="H711" s="30" t="s">
        <v>112</v>
      </c>
      <c r="I711" s="30" t="s">
        <v>112</v>
      </c>
      <c r="J711" s="30" t="s">
        <v>112</v>
      </c>
      <c r="K711" s="30" t="s">
        <v>112</v>
      </c>
      <c r="L711" s="30" t="s">
        <v>112</v>
      </c>
      <c r="M711" s="30" t="s">
        <v>112</v>
      </c>
      <c r="N711" s="30" t="s">
        <v>112</v>
      </c>
      <c r="O711" s="30" t="s">
        <v>112</v>
      </c>
      <c r="P711" s="30" t="s">
        <v>112</v>
      </c>
      <c r="Q711" s="30" t="s">
        <v>112</v>
      </c>
      <c r="R711" s="30" t="s">
        <v>112</v>
      </c>
      <c r="S711" s="30" t="s">
        <v>112</v>
      </c>
      <c r="T711" s="30" t="s">
        <v>112</v>
      </c>
      <c r="U711" s="30" t="s">
        <v>112</v>
      </c>
    </row>
    <row r="712" spans="1:21" s="18" customFormat="1" x14ac:dyDescent="0.35">
      <c r="A712" s="38" t="s">
        <v>109</v>
      </c>
      <c r="B712" s="39"/>
      <c r="C712" s="39"/>
      <c r="D712" s="40">
        <v>62.399971000000015</v>
      </c>
      <c r="E712" s="40">
        <v>65.099948999999995</v>
      </c>
      <c r="F712" s="40">
        <v>60.541608999999994</v>
      </c>
      <c r="G712" s="40">
        <v>63.933270000000007</v>
      </c>
      <c r="H712" s="40">
        <v>83.099922000000007</v>
      </c>
      <c r="I712" s="40">
        <v>74.099910000000008</v>
      </c>
      <c r="J712" s="40">
        <v>81.341561999999996</v>
      </c>
      <c r="K712" s="40">
        <v>81.76655199999999</v>
      </c>
      <c r="L712" s="40">
        <v>92.583217999999988</v>
      </c>
      <c r="M712" s="40">
        <v>85.109548100687405</v>
      </c>
      <c r="N712" s="40">
        <v>81.080452663426826</v>
      </c>
      <c r="O712" s="40">
        <v>87.543097837786263</v>
      </c>
      <c r="P712" s="40">
        <v>83.355139923345064</v>
      </c>
      <c r="Q712" s="40">
        <v>85.679984151200514</v>
      </c>
      <c r="R712" s="40">
        <v>85.537665744209406</v>
      </c>
      <c r="S712" s="40">
        <v>85.585603416074036</v>
      </c>
      <c r="T712" s="40">
        <v>90.11427231546952</v>
      </c>
      <c r="U712" s="40">
        <v>89.001010959599597</v>
      </c>
    </row>
    <row r="713" spans="1:21" x14ac:dyDescent="0.35">
      <c r="A713" s="28"/>
      <c r="B713" s="29" t="s">
        <v>42</v>
      </c>
      <c r="C713" s="29"/>
      <c r="D713" s="30">
        <v>58.124971000000016</v>
      </c>
      <c r="E713" s="30">
        <v>63.099948999999995</v>
      </c>
      <c r="F713" s="30">
        <v>56.949942999999998</v>
      </c>
      <c r="G713" s="30">
        <v>61.458270000000006</v>
      </c>
      <c r="H713" s="30">
        <v>80.549924000000004</v>
      </c>
      <c r="I713" s="30">
        <v>73.549912000000006</v>
      </c>
      <c r="J713" s="30">
        <v>76.841561999999996</v>
      </c>
      <c r="K713" s="30">
        <v>80.041551999999996</v>
      </c>
      <c r="L713" s="30">
        <v>89.333217999999988</v>
      </c>
      <c r="M713" s="30">
        <v>86.810079153519055</v>
      </c>
      <c r="N713" s="30">
        <v>81.075078733993919</v>
      </c>
      <c r="O713" s="30">
        <v>89.33283743486804</v>
      </c>
      <c r="P713" s="30">
        <v>84.311951289989111</v>
      </c>
      <c r="Q713" s="30">
        <v>85.837035260194654</v>
      </c>
      <c r="R713" s="30">
        <v>86.007354206705244</v>
      </c>
      <c r="S713" s="30">
        <v>86.205518135823397</v>
      </c>
      <c r="T713" s="30">
        <v>91.525378383779952</v>
      </c>
      <c r="U713" s="30">
        <v>90.447877965092445</v>
      </c>
    </row>
    <row r="714" spans="1:21" x14ac:dyDescent="0.35">
      <c r="A714" s="25"/>
      <c r="B714" s="26" t="s">
        <v>43</v>
      </c>
      <c r="C714" s="26"/>
      <c r="D714" s="27">
        <v>3.375</v>
      </c>
      <c r="E714" s="27">
        <v>1.125</v>
      </c>
      <c r="F714" s="27">
        <v>2.875</v>
      </c>
      <c r="G714" s="27">
        <v>1.75</v>
      </c>
      <c r="H714" s="27">
        <v>1.5</v>
      </c>
      <c r="I714" s="27">
        <v>0</v>
      </c>
      <c r="J714" s="27">
        <v>0</v>
      </c>
      <c r="K714" s="27">
        <v>0</v>
      </c>
      <c r="L714" s="27">
        <v>0</v>
      </c>
      <c r="M714" s="27" t="s">
        <v>20</v>
      </c>
      <c r="N714" s="27" t="s">
        <v>20</v>
      </c>
      <c r="O714" s="27" t="s">
        <v>20</v>
      </c>
      <c r="P714" s="27" t="s">
        <v>20</v>
      </c>
      <c r="Q714" s="27" t="s">
        <v>20</v>
      </c>
      <c r="R714" s="27" t="s">
        <v>112</v>
      </c>
      <c r="S714" s="27" t="s">
        <v>112</v>
      </c>
      <c r="T714" s="27" t="s">
        <v>112</v>
      </c>
      <c r="U714" s="27" t="s">
        <v>112</v>
      </c>
    </row>
    <row r="715" spans="1:21" x14ac:dyDescent="0.35">
      <c r="A715" s="28"/>
      <c r="B715" s="29" t="s">
        <v>44</v>
      </c>
      <c r="C715" s="29"/>
      <c r="D715" s="30">
        <v>0.89999999999999991</v>
      </c>
      <c r="E715" s="30">
        <v>0.875</v>
      </c>
      <c r="F715" s="30">
        <v>0.71666600000000003</v>
      </c>
      <c r="G715" s="30">
        <v>0.72499999999999998</v>
      </c>
      <c r="H715" s="30">
        <v>1.049998</v>
      </c>
      <c r="I715" s="30">
        <v>0.54999799999999999</v>
      </c>
      <c r="J715" s="30">
        <v>4.5</v>
      </c>
      <c r="K715" s="30">
        <v>1.7249999999999999</v>
      </c>
      <c r="L715" s="30">
        <v>3.25</v>
      </c>
      <c r="M715" s="30" t="s">
        <v>20</v>
      </c>
      <c r="N715" s="30" t="s">
        <v>20</v>
      </c>
      <c r="O715" s="30" t="s">
        <v>20</v>
      </c>
      <c r="P715" s="30" t="s">
        <v>20</v>
      </c>
      <c r="Q715" s="30" t="s">
        <v>20</v>
      </c>
      <c r="R715" s="30" t="s">
        <v>20</v>
      </c>
      <c r="S715" s="30" t="s">
        <v>20</v>
      </c>
      <c r="T715" s="30" t="s">
        <v>20</v>
      </c>
      <c r="U715" s="30" t="s">
        <v>20</v>
      </c>
    </row>
    <row r="716" spans="1:21" x14ac:dyDescent="0.35">
      <c r="A716" s="25"/>
      <c r="B716" s="26"/>
      <c r="C716" s="26" t="s">
        <v>67</v>
      </c>
      <c r="D716" s="27">
        <v>0.75</v>
      </c>
      <c r="E716" s="27">
        <v>0.125</v>
      </c>
      <c r="F716" s="27">
        <v>0.34166600000000003</v>
      </c>
      <c r="G716" s="27">
        <v>0</v>
      </c>
      <c r="H716" s="27">
        <v>0.9249980000000001</v>
      </c>
      <c r="I716" s="27">
        <v>0.54999799999999999</v>
      </c>
      <c r="J716" s="27">
        <v>4.5</v>
      </c>
      <c r="K716" s="27">
        <v>7.4999999999999997E-2</v>
      </c>
      <c r="L716" s="27">
        <v>2.625</v>
      </c>
      <c r="M716" s="27" t="s">
        <v>20</v>
      </c>
      <c r="N716" s="27" t="s">
        <v>20</v>
      </c>
      <c r="O716" s="27" t="s">
        <v>112</v>
      </c>
      <c r="P716" s="27" t="s">
        <v>112</v>
      </c>
      <c r="Q716" s="27" t="s">
        <v>20</v>
      </c>
      <c r="R716" s="27" t="s">
        <v>20</v>
      </c>
      <c r="S716" s="27" t="s">
        <v>20</v>
      </c>
      <c r="T716" s="27" t="s">
        <v>20</v>
      </c>
      <c r="U716" s="27" t="s">
        <v>20</v>
      </c>
    </row>
    <row r="717" spans="1:21" x14ac:dyDescent="0.35">
      <c r="A717" s="28"/>
      <c r="B717" s="29"/>
      <c r="C717" s="29" t="s">
        <v>68</v>
      </c>
      <c r="D717" s="30">
        <v>0.15</v>
      </c>
      <c r="E717" s="30">
        <v>0.75</v>
      </c>
      <c r="F717" s="30">
        <v>0.375</v>
      </c>
      <c r="G717" s="30">
        <v>0.72499999999999998</v>
      </c>
      <c r="H717" s="30">
        <v>0.125</v>
      </c>
      <c r="I717" s="30" t="s">
        <v>112</v>
      </c>
      <c r="J717" s="30" t="s">
        <v>112</v>
      </c>
      <c r="K717" s="30">
        <v>1.65</v>
      </c>
      <c r="L717" s="30">
        <v>0.625</v>
      </c>
      <c r="M717" s="30" t="s">
        <v>20</v>
      </c>
      <c r="N717" s="30" t="s">
        <v>20</v>
      </c>
      <c r="O717" s="30" t="s">
        <v>20</v>
      </c>
      <c r="P717" s="30" t="s">
        <v>20</v>
      </c>
      <c r="Q717" s="30" t="s">
        <v>20</v>
      </c>
      <c r="R717" s="30" t="s">
        <v>112</v>
      </c>
      <c r="S717" s="30" t="s">
        <v>112</v>
      </c>
      <c r="T717" s="30" t="s">
        <v>20</v>
      </c>
      <c r="U717" s="30" t="s">
        <v>20</v>
      </c>
    </row>
    <row r="718" spans="1:21" s="18" customFormat="1" x14ac:dyDescent="0.35">
      <c r="A718" s="38" t="s">
        <v>110</v>
      </c>
      <c r="B718" s="39"/>
      <c r="C718" s="39"/>
      <c r="D718" s="40">
        <v>0.375</v>
      </c>
      <c r="E718" s="40" t="s">
        <v>22</v>
      </c>
      <c r="F718" s="40" t="s">
        <v>22</v>
      </c>
      <c r="G718" s="40" t="s">
        <v>22</v>
      </c>
      <c r="H718" s="40" t="s">
        <v>22</v>
      </c>
      <c r="I718" s="40" t="s">
        <v>22</v>
      </c>
      <c r="J718" s="40" t="s">
        <v>22</v>
      </c>
      <c r="K718" s="40" t="s">
        <v>22</v>
      </c>
      <c r="L718" s="40" t="s">
        <v>22</v>
      </c>
      <c r="M718" s="40" t="s">
        <v>20</v>
      </c>
      <c r="N718" s="40" t="s">
        <v>22</v>
      </c>
      <c r="O718" s="40" t="s">
        <v>22</v>
      </c>
      <c r="P718" s="40" t="s">
        <v>22</v>
      </c>
      <c r="Q718" s="40" t="s">
        <v>22</v>
      </c>
      <c r="R718" s="40" t="s">
        <v>22</v>
      </c>
      <c r="S718" s="40" t="s">
        <v>22</v>
      </c>
      <c r="T718" s="40" t="s">
        <v>22</v>
      </c>
      <c r="U718" s="40" t="s">
        <v>22</v>
      </c>
    </row>
    <row r="719" spans="1:21" x14ac:dyDescent="0.35">
      <c r="A719" s="28"/>
      <c r="B719" s="29" t="s">
        <v>42</v>
      </c>
      <c r="C719" s="29"/>
      <c r="D719" s="30">
        <v>0.375</v>
      </c>
      <c r="E719" s="30" t="s">
        <v>22</v>
      </c>
      <c r="F719" s="30" t="s">
        <v>22</v>
      </c>
      <c r="G719" s="30" t="s">
        <v>22</v>
      </c>
      <c r="H719" s="30" t="s">
        <v>22</v>
      </c>
      <c r="I719" s="30" t="s">
        <v>22</v>
      </c>
      <c r="J719" s="30" t="s">
        <v>22</v>
      </c>
      <c r="K719" s="30" t="s">
        <v>22</v>
      </c>
      <c r="L719" s="30" t="s">
        <v>22</v>
      </c>
      <c r="M719" s="30" t="s">
        <v>20</v>
      </c>
      <c r="N719" s="30" t="s">
        <v>22</v>
      </c>
      <c r="O719" s="30" t="s">
        <v>22</v>
      </c>
      <c r="P719" s="30" t="s">
        <v>22</v>
      </c>
      <c r="Q719" s="30" t="s">
        <v>22</v>
      </c>
      <c r="R719" s="30" t="s">
        <v>22</v>
      </c>
      <c r="S719" s="30" t="s">
        <v>22</v>
      </c>
      <c r="T719" s="30" t="s">
        <v>22</v>
      </c>
      <c r="U719" s="30" t="s">
        <v>22</v>
      </c>
    </row>
    <row r="720" spans="1:21" x14ac:dyDescent="0.35">
      <c r="A720" s="25"/>
      <c r="B720" s="26" t="s">
        <v>44</v>
      </c>
      <c r="C720" s="26"/>
      <c r="D720" s="27" t="s">
        <v>112</v>
      </c>
      <c r="E720" s="27" t="s">
        <v>22</v>
      </c>
      <c r="F720" s="27" t="s">
        <v>22</v>
      </c>
      <c r="G720" s="27" t="s">
        <v>22</v>
      </c>
      <c r="H720" s="27" t="s">
        <v>22</v>
      </c>
      <c r="I720" s="27" t="s">
        <v>22</v>
      </c>
      <c r="J720" s="27" t="s">
        <v>22</v>
      </c>
      <c r="K720" s="27" t="s">
        <v>22</v>
      </c>
      <c r="L720" s="27" t="s">
        <v>22</v>
      </c>
      <c r="M720" s="27" t="s">
        <v>112</v>
      </c>
      <c r="N720" s="27" t="s">
        <v>22</v>
      </c>
      <c r="O720" s="27" t="s">
        <v>22</v>
      </c>
      <c r="P720" s="27" t="s">
        <v>22</v>
      </c>
      <c r="Q720" s="27" t="s">
        <v>22</v>
      </c>
      <c r="R720" s="27" t="s">
        <v>22</v>
      </c>
      <c r="S720" s="27" t="s">
        <v>22</v>
      </c>
      <c r="T720" s="27" t="s">
        <v>22</v>
      </c>
      <c r="U720" s="27" t="s">
        <v>22</v>
      </c>
    </row>
    <row r="721" spans="1:21" ht="14.5" thickBot="1" x14ac:dyDescent="0.4">
      <c r="A721" s="41"/>
      <c r="B721" s="42"/>
      <c r="C721" s="42" t="s">
        <v>67</v>
      </c>
      <c r="D721" s="43" t="s">
        <v>112</v>
      </c>
      <c r="E721" s="43" t="s">
        <v>22</v>
      </c>
      <c r="F721" s="43" t="s">
        <v>22</v>
      </c>
      <c r="G721" s="43" t="s">
        <v>22</v>
      </c>
      <c r="H721" s="43" t="s">
        <v>22</v>
      </c>
      <c r="I721" s="43" t="s">
        <v>22</v>
      </c>
      <c r="J721" s="43" t="s">
        <v>22</v>
      </c>
      <c r="K721" s="43" t="s">
        <v>22</v>
      </c>
      <c r="L721" s="43" t="s">
        <v>22</v>
      </c>
      <c r="M721" s="43" t="s">
        <v>112</v>
      </c>
      <c r="N721" s="43" t="s">
        <v>22</v>
      </c>
      <c r="O721" s="43" t="s">
        <v>22</v>
      </c>
      <c r="P721" s="43" t="s">
        <v>22</v>
      </c>
      <c r="Q721" s="43" t="s">
        <v>22</v>
      </c>
      <c r="R721" s="43" t="s">
        <v>22</v>
      </c>
      <c r="S721" s="43" t="s">
        <v>22</v>
      </c>
      <c r="T721" s="43" t="s">
        <v>22</v>
      </c>
      <c r="U721" s="43" t="s">
        <v>22</v>
      </c>
    </row>
  </sheetData>
  <mergeCells count="2">
    <mergeCell ref="D5:L5"/>
    <mergeCell ref="M5:U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71FDD-194C-49D0-A8F8-965FC40956B2}">
  <dimension ref="A1:I1304"/>
  <sheetViews>
    <sheetView workbookViewId="0">
      <pane xSplit="1" ySplit="7" topLeftCell="B8" activePane="bottomRight" state="frozen"/>
      <selection pane="topRight" activeCell="B1" sqref="B1"/>
      <selection pane="bottomLeft" activeCell="A8" sqref="A8"/>
      <selection pane="bottomRight"/>
    </sheetView>
  </sheetViews>
  <sheetFormatPr defaultRowHeight="14" x14ac:dyDescent="0.35"/>
  <cols>
    <col min="1" max="1" width="53.26953125" customWidth="1"/>
    <col min="2" max="2" width="10" customWidth="1"/>
    <col min="3" max="3" width="13.453125" customWidth="1"/>
    <col min="4" max="8" width="13.453125" style="3" customWidth="1"/>
  </cols>
  <sheetData>
    <row r="1" spans="1:9" s="18" customFormat="1" x14ac:dyDescent="0.35">
      <c r="A1" s="18" t="s">
        <v>37</v>
      </c>
    </row>
    <row r="2" spans="1:9" s="18" customFormat="1" x14ac:dyDescent="0.35">
      <c r="A2" s="18" t="s">
        <v>201</v>
      </c>
    </row>
    <row r="3" spans="1:9" x14ac:dyDescent="0.35">
      <c r="A3" t="s">
        <v>39</v>
      </c>
    </row>
    <row r="4" spans="1:9" ht="14.5" thickBot="1" x14ac:dyDescent="0.4"/>
    <row r="5" spans="1:9" ht="14.5" thickBot="1" x14ac:dyDescent="0.4">
      <c r="A5" s="2" t="s">
        <v>119</v>
      </c>
      <c r="B5" s="253" t="s">
        <v>118</v>
      </c>
      <c r="C5" s="250" t="s">
        <v>213</v>
      </c>
      <c r="D5" s="251"/>
      <c r="E5" s="251"/>
      <c r="F5" s="251"/>
      <c r="G5" s="251"/>
      <c r="H5" s="251"/>
      <c r="I5" s="251"/>
    </row>
    <row r="6" spans="1:9" s="3" customFormat="1" ht="16" thickBot="1" x14ac:dyDescent="0.4">
      <c r="A6" s="2" t="s">
        <v>214</v>
      </c>
      <c r="B6" s="254"/>
      <c r="C6" s="250" t="s">
        <v>215</v>
      </c>
      <c r="D6" s="251"/>
      <c r="E6" s="252"/>
      <c r="F6" s="250" t="s">
        <v>122</v>
      </c>
      <c r="G6" s="251"/>
      <c r="H6" s="252"/>
      <c r="I6" s="256" t="s">
        <v>121</v>
      </c>
    </row>
    <row r="7" spans="1:9" ht="42.5" thickBot="1" x14ac:dyDescent="0.4">
      <c r="A7" s="19" t="s">
        <v>120</v>
      </c>
      <c r="B7" s="255"/>
      <c r="C7" s="50" t="s">
        <v>113</v>
      </c>
      <c r="D7" s="50" t="s">
        <v>114</v>
      </c>
      <c r="E7" s="50" t="s">
        <v>216</v>
      </c>
      <c r="F7" s="50" t="s">
        <v>115</v>
      </c>
      <c r="G7" s="50" t="s">
        <v>116</v>
      </c>
      <c r="H7" s="50" t="s">
        <v>117</v>
      </c>
      <c r="I7" s="257"/>
    </row>
    <row r="8" spans="1:9" s="18" customFormat="1" x14ac:dyDescent="0.35">
      <c r="A8" s="22" t="s">
        <v>0</v>
      </c>
      <c r="B8" s="44"/>
      <c r="C8" s="44"/>
      <c r="D8" s="44"/>
      <c r="E8" s="44"/>
      <c r="F8" s="44"/>
      <c r="G8" s="44"/>
      <c r="H8" s="44"/>
      <c r="I8" s="44"/>
    </row>
    <row r="9" spans="1:9" x14ac:dyDescent="0.35">
      <c r="A9" s="25" t="s">
        <v>123</v>
      </c>
      <c r="B9" s="45"/>
      <c r="C9" s="45"/>
      <c r="D9" s="45"/>
      <c r="E9" s="45"/>
      <c r="F9" s="45"/>
      <c r="G9" s="45"/>
      <c r="H9" s="45"/>
      <c r="I9" s="45"/>
    </row>
    <row r="10" spans="1:9" x14ac:dyDescent="0.35">
      <c r="A10" s="28" t="s">
        <v>124</v>
      </c>
      <c r="B10" s="46">
        <v>135</v>
      </c>
      <c r="C10" s="46">
        <v>50</v>
      </c>
      <c r="D10" s="46">
        <v>4</v>
      </c>
      <c r="E10" s="46">
        <v>17</v>
      </c>
      <c r="F10" s="46">
        <v>1</v>
      </c>
      <c r="G10" s="46">
        <v>4</v>
      </c>
      <c r="H10" s="46">
        <v>25</v>
      </c>
      <c r="I10" s="46">
        <v>100</v>
      </c>
    </row>
    <row r="11" spans="1:9" x14ac:dyDescent="0.35">
      <c r="A11" s="25" t="s">
        <v>125</v>
      </c>
      <c r="B11" s="45">
        <v>138</v>
      </c>
      <c r="C11" s="45">
        <v>43</v>
      </c>
      <c r="D11" s="45">
        <v>6</v>
      </c>
      <c r="E11" s="45">
        <v>15</v>
      </c>
      <c r="F11" s="45">
        <v>1</v>
      </c>
      <c r="G11" s="45">
        <v>7</v>
      </c>
      <c r="H11" s="45">
        <v>28</v>
      </c>
      <c r="I11" s="45">
        <v>100</v>
      </c>
    </row>
    <row r="12" spans="1:9" x14ac:dyDescent="0.35">
      <c r="A12" s="28" t="s">
        <v>126</v>
      </c>
      <c r="B12" s="46">
        <v>151</v>
      </c>
      <c r="C12" s="46">
        <v>44</v>
      </c>
      <c r="D12" s="46">
        <v>11</v>
      </c>
      <c r="E12" s="46">
        <v>13</v>
      </c>
      <c r="F12" s="46">
        <v>2</v>
      </c>
      <c r="G12" s="46">
        <v>5</v>
      </c>
      <c r="H12" s="46">
        <v>26</v>
      </c>
      <c r="I12" s="46">
        <v>100</v>
      </c>
    </row>
    <row r="13" spans="1:9" x14ac:dyDescent="0.35">
      <c r="A13" s="25" t="s">
        <v>127</v>
      </c>
      <c r="B13" s="45">
        <v>115</v>
      </c>
      <c r="C13" s="45">
        <v>54</v>
      </c>
      <c r="D13" s="45">
        <v>10</v>
      </c>
      <c r="E13" s="45">
        <v>6</v>
      </c>
      <c r="F13" s="45">
        <v>1</v>
      </c>
      <c r="G13" s="45">
        <v>3</v>
      </c>
      <c r="H13" s="45">
        <v>26</v>
      </c>
      <c r="I13" s="45">
        <v>100</v>
      </c>
    </row>
    <row r="14" spans="1:9" x14ac:dyDescent="0.35">
      <c r="A14" s="28" t="s">
        <v>128</v>
      </c>
      <c r="B14" s="46">
        <v>132</v>
      </c>
      <c r="C14" s="46">
        <v>47</v>
      </c>
      <c r="D14" s="46">
        <v>6</v>
      </c>
      <c r="E14" s="46">
        <v>17</v>
      </c>
      <c r="F14" s="46">
        <v>1</v>
      </c>
      <c r="G14" s="46">
        <v>8</v>
      </c>
      <c r="H14" s="46">
        <v>22</v>
      </c>
      <c r="I14" s="46">
        <v>100</v>
      </c>
    </row>
    <row r="15" spans="1:9" x14ac:dyDescent="0.35">
      <c r="A15" s="25" t="s">
        <v>129</v>
      </c>
      <c r="B15" s="45">
        <v>160</v>
      </c>
      <c r="C15" s="45">
        <v>49</v>
      </c>
      <c r="D15" s="45">
        <v>6</v>
      </c>
      <c r="E15" s="45">
        <v>15</v>
      </c>
      <c r="F15" s="45">
        <v>1</v>
      </c>
      <c r="G15" s="45">
        <v>4</v>
      </c>
      <c r="H15" s="45">
        <v>26</v>
      </c>
      <c r="I15" s="45">
        <v>100</v>
      </c>
    </row>
    <row r="16" spans="1:9" x14ac:dyDescent="0.35">
      <c r="A16" s="28" t="s">
        <v>130</v>
      </c>
      <c r="B16" s="46">
        <v>154</v>
      </c>
      <c r="C16" s="46">
        <v>50</v>
      </c>
      <c r="D16" s="46">
        <v>2</v>
      </c>
      <c r="E16" s="46">
        <v>17</v>
      </c>
      <c r="F16" s="46">
        <v>3</v>
      </c>
      <c r="G16" s="46">
        <v>6</v>
      </c>
      <c r="H16" s="46">
        <v>22</v>
      </c>
      <c r="I16" s="46">
        <v>100</v>
      </c>
    </row>
    <row r="17" spans="1:9" x14ac:dyDescent="0.35">
      <c r="A17" s="25" t="s">
        <v>131</v>
      </c>
      <c r="B17" s="45">
        <v>168</v>
      </c>
      <c r="C17" s="45">
        <v>43</v>
      </c>
      <c r="D17" s="45">
        <v>4</v>
      </c>
      <c r="E17" s="45">
        <v>21</v>
      </c>
      <c r="F17" s="45">
        <v>1</v>
      </c>
      <c r="G17" s="45">
        <v>4</v>
      </c>
      <c r="H17" s="45">
        <v>27</v>
      </c>
      <c r="I17" s="45">
        <v>100</v>
      </c>
    </row>
    <row r="18" spans="1:9" x14ac:dyDescent="0.35">
      <c r="A18" s="28" t="s">
        <v>132</v>
      </c>
      <c r="B18" s="46">
        <v>155</v>
      </c>
      <c r="C18" s="46">
        <v>41</v>
      </c>
      <c r="D18" s="46">
        <v>12</v>
      </c>
      <c r="E18" s="46">
        <v>15</v>
      </c>
      <c r="F18" s="46">
        <v>1</v>
      </c>
      <c r="G18" s="46">
        <v>10</v>
      </c>
      <c r="H18" s="46">
        <v>20</v>
      </c>
      <c r="I18" s="46">
        <v>100</v>
      </c>
    </row>
    <row r="19" spans="1:9" x14ac:dyDescent="0.35">
      <c r="A19" s="25" t="s">
        <v>133</v>
      </c>
      <c r="B19" s="45">
        <v>162</v>
      </c>
      <c r="C19" s="45">
        <v>51</v>
      </c>
      <c r="D19" s="45">
        <v>7</v>
      </c>
      <c r="E19" s="45">
        <v>17</v>
      </c>
      <c r="F19" s="45">
        <v>1</v>
      </c>
      <c r="G19" s="45">
        <v>4</v>
      </c>
      <c r="H19" s="45">
        <v>20</v>
      </c>
      <c r="I19" s="45">
        <v>100</v>
      </c>
    </row>
    <row r="20" spans="1:9" x14ac:dyDescent="0.35">
      <c r="A20" s="28" t="s">
        <v>134</v>
      </c>
      <c r="B20" s="46">
        <v>168</v>
      </c>
      <c r="C20" s="46">
        <v>55</v>
      </c>
      <c r="D20" s="46">
        <v>8</v>
      </c>
      <c r="E20" s="46">
        <v>12</v>
      </c>
      <c r="F20" s="46">
        <v>0</v>
      </c>
      <c r="G20" s="46">
        <v>5</v>
      </c>
      <c r="H20" s="46">
        <v>19</v>
      </c>
      <c r="I20" s="46">
        <v>100</v>
      </c>
    </row>
    <row r="21" spans="1:9" x14ac:dyDescent="0.35">
      <c r="A21" s="25" t="s">
        <v>135</v>
      </c>
      <c r="B21" s="45"/>
      <c r="C21" s="45"/>
      <c r="D21" s="45"/>
      <c r="E21" s="45"/>
      <c r="F21" s="45"/>
      <c r="G21" s="45"/>
      <c r="H21" s="45"/>
      <c r="I21" s="45"/>
    </row>
    <row r="22" spans="1:9" x14ac:dyDescent="0.35">
      <c r="A22" s="28" t="s">
        <v>124</v>
      </c>
      <c r="B22" s="46">
        <v>344</v>
      </c>
      <c r="C22" s="46">
        <v>66</v>
      </c>
      <c r="D22" s="46">
        <v>8</v>
      </c>
      <c r="E22" s="46">
        <v>4</v>
      </c>
      <c r="F22" s="46">
        <v>4</v>
      </c>
      <c r="G22" s="46">
        <v>6</v>
      </c>
      <c r="H22" s="46">
        <v>13</v>
      </c>
      <c r="I22" s="46">
        <v>100</v>
      </c>
    </row>
    <row r="23" spans="1:9" x14ac:dyDescent="0.35">
      <c r="A23" s="25" t="s">
        <v>125</v>
      </c>
      <c r="B23" s="45">
        <v>325</v>
      </c>
      <c r="C23" s="45">
        <v>74</v>
      </c>
      <c r="D23" s="45">
        <v>5</v>
      </c>
      <c r="E23" s="45">
        <v>5</v>
      </c>
      <c r="F23" s="45">
        <v>2</v>
      </c>
      <c r="G23" s="45">
        <v>5</v>
      </c>
      <c r="H23" s="45">
        <v>10</v>
      </c>
      <c r="I23" s="45">
        <v>100</v>
      </c>
    </row>
    <row r="24" spans="1:9" x14ac:dyDescent="0.35">
      <c r="A24" s="28" t="s">
        <v>126</v>
      </c>
      <c r="B24" s="46">
        <v>312</v>
      </c>
      <c r="C24" s="46">
        <v>70</v>
      </c>
      <c r="D24" s="46">
        <v>4</v>
      </c>
      <c r="E24" s="46">
        <v>5</v>
      </c>
      <c r="F24" s="46">
        <v>2</v>
      </c>
      <c r="G24" s="46">
        <v>6</v>
      </c>
      <c r="H24" s="46">
        <v>13</v>
      </c>
      <c r="I24" s="46">
        <v>100</v>
      </c>
    </row>
    <row r="25" spans="1:9" x14ac:dyDescent="0.35">
      <c r="A25" s="25" t="s">
        <v>127</v>
      </c>
      <c r="B25" s="45">
        <v>293</v>
      </c>
      <c r="C25" s="45">
        <v>63</v>
      </c>
      <c r="D25" s="45">
        <v>6</v>
      </c>
      <c r="E25" s="45">
        <v>4</v>
      </c>
      <c r="F25" s="45">
        <v>3</v>
      </c>
      <c r="G25" s="45">
        <v>7</v>
      </c>
      <c r="H25" s="45">
        <v>17</v>
      </c>
      <c r="I25" s="45">
        <v>100</v>
      </c>
    </row>
    <row r="26" spans="1:9" x14ac:dyDescent="0.35">
      <c r="A26" s="28" t="s">
        <v>128</v>
      </c>
      <c r="B26" s="46">
        <v>303</v>
      </c>
      <c r="C26" s="46">
        <v>59</v>
      </c>
      <c r="D26" s="46">
        <v>8</v>
      </c>
      <c r="E26" s="46">
        <v>2</v>
      </c>
      <c r="F26" s="46">
        <v>4</v>
      </c>
      <c r="G26" s="46">
        <v>8</v>
      </c>
      <c r="H26" s="46">
        <v>20</v>
      </c>
      <c r="I26" s="46">
        <v>100</v>
      </c>
    </row>
    <row r="27" spans="1:9" x14ac:dyDescent="0.35">
      <c r="A27" s="25" t="s">
        <v>129</v>
      </c>
      <c r="B27" s="45">
        <v>328</v>
      </c>
      <c r="C27" s="45">
        <v>51</v>
      </c>
      <c r="D27" s="45">
        <v>12</v>
      </c>
      <c r="E27" s="45">
        <v>3</v>
      </c>
      <c r="F27" s="45">
        <v>5</v>
      </c>
      <c r="G27" s="45">
        <v>9</v>
      </c>
      <c r="H27" s="45">
        <v>19</v>
      </c>
      <c r="I27" s="45">
        <v>100</v>
      </c>
    </row>
    <row r="28" spans="1:9" x14ac:dyDescent="0.35">
      <c r="A28" s="28" t="s">
        <v>130</v>
      </c>
      <c r="B28" s="46">
        <v>300</v>
      </c>
      <c r="C28" s="46">
        <v>66</v>
      </c>
      <c r="D28" s="46">
        <v>10</v>
      </c>
      <c r="E28" s="46">
        <v>2</v>
      </c>
      <c r="F28" s="46">
        <v>4</v>
      </c>
      <c r="G28" s="46">
        <v>7</v>
      </c>
      <c r="H28" s="46">
        <v>10</v>
      </c>
      <c r="I28" s="46">
        <v>100</v>
      </c>
    </row>
    <row r="29" spans="1:9" x14ac:dyDescent="0.35">
      <c r="A29" s="25" t="s">
        <v>131</v>
      </c>
      <c r="B29" s="45">
        <v>300</v>
      </c>
      <c r="C29" s="45">
        <v>57</v>
      </c>
      <c r="D29" s="45">
        <v>11</v>
      </c>
      <c r="E29" s="45">
        <v>2</v>
      </c>
      <c r="F29" s="45">
        <v>3</v>
      </c>
      <c r="G29" s="45">
        <v>8</v>
      </c>
      <c r="H29" s="45">
        <v>18</v>
      </c>
      <c r="I29" s="45">
        <v>100</v>
      </c>
    </row>
    <row r="30" spans="1:9" x14ac:dyDescent="0.35">
      <c r="A30" s="28" t="s">
        <v>132</v>
      </c>
      <c r="B30" s="46">
        <v>301</v>
      </c>
      <c r="C30" s="46">
        <v>57</v>
      </c>
      <c r="D30" s="46">
        <v>11</v>
      </c>
      <c r="E30" s="46">
        <v>3</v>
      </c>
      <c r="F30" s="46">
        <v>8</v>
      </c>
      <c r="G30" s="46">
        <v>8</v>
      </c>
      <c r="H30" s="46">
        <v>13</v>
      </c>
      <c r="I30" s="46">
        <v>100</v>
      </c>
    </row>
    <row r="31" spans="1:9" x14ac:dyDescent="0.35">
      <c r="A31" s="25" t="s">
        <v>133</v>
      </c>
      <c r="B31" s="45">
        <v>300</v>
      </c>
      <c r="C31" s="45">
        <v>54</v>
      </c>
      <c r="D31" s="45">
        <v>14</v>
      </c>
      <c r="E31" s="45">
        <v>4</v>
      </c>
      <c r="F31" s="45">
        <v>6</v>
      </c>
      <c r="G31" s="45">
        <v>10</v>
      </c>
      <c r="H31" s="45">
        <v>12</v>
      </c>
      <c r="I31" s="45">
        <v>100</v>
      </c>
    </row>
    <row r="32" spans="1:9" x14ac:dyDescent="0.35">
      <c r="A32" s="28" t="s">
        <v>134</v>
      </c>
      <c r="B32" s="46">
        <v>292</v>
      </c>
      <c r="C32" s="46">
        <v>57</v>
      </c>
      <c r="D32" s="46">
        <v>13</v>
      </c>
      <c r="E32" s="46">
        <v>3</v>
      </c>
      <c r="F32" s="46">
        <v>9</v>
      </c>
      <c r="G32" s="46">
        <v>7</v>
      </c>
      <c r="H32" s="46">
        <v>10</v>
      </c>
      <c r="I32" s="46">
        <v>100</v>
      </c>
    </row>
    <row r="33" spans="1:9" x14ac:dyDescent="0.35">
      <c r="A33" s="25" t="s">
        <v>136</v>
      </c>
      <c r="B33" s="45"/>
      <c r="C33" s="45"/>
      <c r="D33" s="45"/>
      <c r="E33" s="45"/>
      <c r="F33" s="45"/>
      <c r="G33" s="45"/>
      <c r="H33" s="45"/>
      <c r="I33" s="45"/>
    </row>
    <row r="34" spans="1:9" x14ac:dyDescent="0.35">
      <c r="A34" s="28" t="s">
        <v>126</v>
      </c>
      <c r="B34" s="46">
        <v>499</v>
      </c>
      <c r="C34" s="46">
        <v>75</v>
      </c>
      <c r="D34" s="46">
        <v>4</v>
      </c>
      <c r="E34" s="46">
        <v>1</v>
      </c>
      <c r="F34" s="46">
        <v>0</v>
      </c>
      <c r="G34" s="46">
        <v>4</v>
      </c>
      <c r="H34" s="46">
        <v>15</v>
      </c>
      <c r="I34" s="46">
        <v>100</v>
      </c>
    </row>
    <row r="35" spans="1:9" x14ac:dyDescent="0.35">
      <c r="A35" s="25" t="s">
        <v>127</v>
      </c>
      <c r="B35" s="45">
        <v>545</v>
      </c>
      <c r="C35" s="45">
        <v>73</v>
      </c>
      <c r="D35" s="45">
        <v>3</v>
      </c>
      <c r="E35" s="45">
        <v>2</v>
      </c>
      <c r="F35" s="45">
        <v>1</v>
      </c>
      <c r="G35" s="45">
        <v>6</v>
      </c>
      <c r="H35" s="45">
        <v>14</v>
      </c>
      <c r="I35" s="45">
        <v>100</v>
      </c>
    </row>
    <row r="36" spans="1:9" x14ac:dyDescent="0.35">
      <c r="A36" s="28" t="s">
        <v>128</v>
      </c>
      <c r="B36" s="46">
        <v>540</v>
      </c>
      <c r="C36" s="46">
        <v>66</v>
      </c>
      <c r="D36" s="46">
        <v>5</v>
      </c>
      <c r="E36" s="46">
        <v>1</v>
      </c>
      <c r="F36" s="46">
        <v>1</v>
      </c>
      <c r="G36" s="46">
        <v>6</v>
      </c>
      <c r="H36" s="46">
        <v>21</v>
      </c>
      <c r="I36" s="46">
        <v>100</v>
      </c>
    </row>
    <row r="37" spans="1:9" x14ac:dyDescent="0.35">
      <c r="A37" s="25" t="s">
        <v>129</v>
      </c>
      <c r="B37" s="45">
        <v>567</v>
      </c>
      <c r="C37" s="45">
        <v>68</v>
      </c>
      <c r="D37" s="45">
        <v>5</v>
      </c>
      <c r="E37" s="45">
        <v>1</v>
      </c>
      <c r="F37" s="45">
        <v>1</v>
      </c>
      <c r="G37" s="45">
        <v>6</v>
      </c>
      <c r="H37" s="45">
        <v>18</v>
      </c>
      <c r="I37" s="45">
        <v>100</v>
      </c>
    </row>
    <row r="38" spans="1:9" x14ac:dyDescent="0.35">
      <c r="A38" s="28" t="s">
        <v>130</v>
      </c>
      <c r="B38" s="46">
        <v>588</v>
      </c>
      <c r="C38" s="46">
        <v>66</v>
      </c>
      <c r="D38" s="46">
        <v>4</v>
      </c>
      <c r="E38" s="46">
        <v>3</v>
      </c>
      <c r="F38" s="46">
        <v>1</v>
      </c>
      <c r="G38" s="46">
        <v>6</v>
      </c>
      <c r="H38" s="46">
        <v>20</v>
      </c>
      <c r="I38" s="46">
        <v>100</v>
      </c>
    </row>
    <row r="39" spans="1:9" x14ac:dyDescent="0.35">
      <c r="A39" s="25" t="s">
        <v>131</v>
      </c>
      <c r="B39" s="45">
        <v>561</v>
      </c>
      <c r="C39" s="45">
        <v>70</v>
      </c>
      <c r="D39" s="45">
        <v>6</v>
      </c>
      <c r="E39" s="45">
        <v>2</v>
      </c>
      <c r="F39" s="45">
        <v>1</v>
      </c>
      <c r="G39" s="45">
        <v>4</v>
      </c>
      <c r="H39" s="45">
        <v>17</v>
      </c>
      <c r="I39" s="45">
        <v>100</v>
      </c>
    </row>
    <row r="40" spans="1:9" x14ac:dyDescent="0.35">
      <c r="A40" s="28" t="s">
        <v>132</v>
      </c>
      <c r="B40" s="46">
        <v>554</v>
      </c>
      <c r="C40" s="46">
        <v>66</v>
      </c>
      <c r="D40" s="46">
        <v>5</v>
      </c>
      <c r="E40" s="46">
        <v>2</v>
      </c>
      <c r="F40" s="46">
        <v>2</v>
      </c>
      <c r="G40" s="46">
        <v>6</v>
      </c>
      <c r="H40" s="46">
        <v>19</v>
      </c>
      <c r="I40" s="46">
        <v>100</v>
      </c>
    </row>
    <row r="41" spans="1:9" x14ac:dyDescent="0.35">
      <c r="A41" s="25" t="s">
        <v>133</v>
      </c>
      <c r="B41" s="45">
        <v>507</v>
      </c>
      <c r="C41" s="45">
        <v>73</v>
      </c>
      <c r="D41" s="45">
        <v>4</v>
      </c>
      <c r="E41" s="45">
        <v>2</v>
      </c>
      <c r="F41" s="45">
        <v>2</v>
      </c>
      <c r="G41" s="45">
        <v>5</v>
      </c>
      <c r="H41" s="45">
        <v>16</v>
      </c>
      <c r="I41" s="45">
        <v>100</v>
      </c>
    </row>
    <row r="42" spans="1:9" x14ac:dyDescent="0.35">
      <c r="A42" s="28" t="s">
        <v>134</v>
      </c>
      <c r="B42" s="46">
        <v>554</v>
      </c>
      <c r="C42" s="46">
        <v>70</v>
      </c>
      <c r="D42" s="46">
        <v>2</v>
      </c>
      <c r="E42" s="46">
        <v>2</v>
      </c>
      <c r="F42" s="46">
        <v>2</v>
      </c>
      <c r="G42" s="46">
        <v>7</v>
      </c>
      <c r="H42" s="46">
        <v>16</v>
      </c>
      <c r="I42" s="46">
        <v>100</v>
      </c>
    </row>
    <row r="43" spans="1:9" x14ac:dyDescent="0.35">
      <c r="A43" s="25" t="s">
        <v>137</v>
      </c>
      <c r="B43" s="45">
        <v>548</v>
      </c>
      <c r="C43" s="45">
        <v>78</v>
      </c>
      <c r="D43" s="45">
        <v>3</v>
      </c>
      <c r="E43" s="45">
        <v>1</v>
      </c>
      <c r="F43" s="45">
        <v>0</v>
      </c>
      <c r="G43" s="45">
        <v>5</v>
      </c>
      <c r="H43" s="45">
        <v>13</v>
      </c>
      <c r="I43" s="45">
        <v>100</v>
      </c>
    </row>
    <row r="44" spans="1:9" x14ac:dyDescent="0.35">
      <c r="A44" s="28" t="s">
        <v>138</v>
      </c>
      <c r="B44" s="46">
        <v>510</v>
      </c>
      <c r="C44" s="46">
        <v>72</v>
      </c>
      <c r="D44" s="46">
        <v>4</v>
      </c>
      <c r="E44" s="46">
        <v>2</v>
      </c>
      <c r="F44" s="46">
        <v>2</v>
      </c>
      <c r="G44" s="46">
        <v>6</v>
      </c>
      <c r="H44" s="46">
        <v>14</v>
      </c>
      <c r="I44" s="46">
        <v>100</v>
      </c>
    </row>
    <row r="45" spans="1:9" x14ac:dyDescent="0.35">
      <c r="A45" s="25" t="s">
        <v>139</v>
      </c>
      <c r="B45" s="45"/>
      <c r="C45" s="45"/>
      <c r="D45" s="45"/>
      <c r="E45" s="45"/>
      <c r="F45" s="45"/>
      <c r="G45" s="45"/>
      <c r="H45" s="45"/>
      <c r="I45" s="45"/>
    </row>
    <row r="46" spans="1:9" x14ac:dyDescent="0.35">
      <c r="A46" s="28" t="s">
        <v>124</v>
      </c>
      <c r="B46" s="46">
        <v>227</v>
      </c>
      <c r="C46" s="46">
        <v>59</v>
      </c>
      <c r="D46" s="46">
        <v>4</v>
      </c>
      <c r="E46" s="46">
        <v>11</v>
      </c>
      <c r="F46" s="46">
        <v>4</v>
      </c>
      <c r="G46" s="46">
        <v>3</v>
      </c>
      <c r="H46" s="46">
        <v>19</v>
      </c>
      <c r="I46" s="46">
        <v>100</v>
      </c>
    </row>
    <row r="47" spans="1:9" x14ac:dyDescent="0.35">
      <c r="A47" s="25" t="s">
        <v>125</v>
      </c>
      <c r="B47" s="45">
        <v>224</v>
      </c>
      <c r="C47" s="45">
        <v>54</v>
      </c>
      <c r="D47" s="45">
        <v>6</v>
      </c>
      <c r="E47" s="45">
        <v>16</v>
      </c>
      <c r="F47" s="45">
        <v>2</v>
      </c>
      <c r="G47" s="45">
        <v>5</v>
      </c>
      <c r="H47" s="45">
        <v>17</v>
      </c>
      <c r="I47" s="45">
        <v>100</v>
      </c>
    </row>
    <row r="48" spans="1:9" x14ac:dyDescent="0.35">
      <c r="A48" s="28" t="s">
        <v>126</v>
      </c>
      <c r="B48" s="46">
        <v>277</v>
      </c>
      <c r="C48" s="46">
        <v>54</v>
      </c>
      <c r="D48" s="46">
        <v>4</v>
      </c>
      <c r="E48" s="46">
        <v>17</v>
      </c>
      <c r="F48" s="46">
        <v>3</v>
      </c>
      <c r="G48" s="46">
        <v>6</v>
      </c>
      <c r="H48" s="46">
        <v>16</v>
      </c>
      <c r="I48" s="46">
        <v>100</v>
      </c>
    </row>
    <row r="49" spans="1:9" x14ac:dyDescent="0.35">
      <c r="A49" s="25" t="s">
        <v>127</v>
      </c>
      <c r="B49" s="45">
        <v>271</v>
      </c>
      <c r="C49" s="45">
        <v>49</v>
      </c>
      <c r="D49" s="45">
        <v>5</v>
      </c>
      <c r="E49" s="45">
        <v>21</v>
      </c>
      <c r="F49" s="45">
        <v>4</v>
      </c>
      <c r="G49" s="45">
        <v>5</v>
      </c>
      <c r="H49" s="45">
        <v>16</v>
      </c>
      <c r="I49" s="45">
        <v>100</v>
      </c>
    </row>
    <row r="50" spans="1:9" x14ac:dyDescent="0.35">
      <c r="A50" s="28" t="s">
        <v>128</v>
      </c>
      <c r="B50" s="46">
        <v>270</v>
      </c>
      <c r="C50" s="46">
        <v>43</v>
      </c>
      <c r="D50" s="46">
        <v>4</v>
      </c>
      <c r="E50" s="46">
        <v>28</v>
      </c>
      <c r="F50" s="46">
        <v>4</v>
      </c>
      <c r="G50" s="46">
        <v>4</v>
      </c>
      <c r="H50" s="46">
        <v>17</v>
      </c>
      <c r="I50" s="46">
        <v>100</v>
      </c>
    </row>
    <row r="51" spans="1:9" x14ac:dyDescent="0.35">
      <c r="A51" s="25" t="s">
        <v>129</v>
      </c>
      <c r="B51" s="45">
        <v>345</v>
      </c>
      <c r="C51" s="45">
        <v>38</v>
      </c>
      <c r="D51" s="45">
        <v>7</v>
      </c>
      <c r="E51" s="45">
        <v>28</v>
      </c>
      <c r="F51" s="45">
        <v>3</v>
      </c>
      <c r="G51" s="45">
        <v>5</v>
      </c>
      <c r="H51" s="45">
        <v>20</v>
      </c>
      <c r="I51" s="45">
        <v>100</v>
      </c>
    </row>
    <row r="52" spans="1:9" x14ac:dyDescent="0.35">
      <c r="A52" s="28" t="s">
        <v>130</v>
      </c>
      <c r="B52" s="46">
        <v>352</v>
      </c>
      <c r="C52" s="46">
        <v>47</v>
      </c>
      <c r="D52" s="46">
        <v>7</v>
      </c>
      <c r="E52" s="46">
        <v>24</v>
      </c>
      <c r="F52" s="46">
        <v>3</v>
      </c>
      <c r="G52" s="46">
        <v>4</v>
      </c>
      <c r="H52" s="46">
        <v>15</v>
      </c>
      <c r="I52" s="46">
        <v>100</v>
      </c>
    </row>
    <row r="53" spans="1:9" x14ac:dyDescent="0.35">
      <c r="A53" s="25" t="s">
        <v>131</v>
      </c>
      <c r="B53" s="45">
        <v>352</v>
      </c>
      <c r="C53" s="45">
        <v>48</v>
      </c>
      <c r="D53" s="45">
        <v>9</v>
      </c>
      <c r="E53" s="45">
        <v>22</v>
      </c>
      <c r="F53" s="45">
        <v>1</v>
      </c>
      <c r="G53" s="45">
        <v>4</v>
      </c>
      <c r="H53" s="45">
        <v>16</v>
      </c>
      <c r="I53" s="45">
        <v>100</v>
      </c>
    </row>
    <row r="54" spans="1:9" x14ac:dyDescent="0.35">
      <c r="A54" s="28" t="s">
        <v>132</v>
      </c>
      <c r="B54" s="46">
        <v>394</v>
      </c>
      <c r="C54" s="46">
        <v>51</v>
      </c>
      <c r="D54" s="46">
        <v>7</v>
      </c>
      <c r="E54" s="46">
        <v>23</v>
      </c>
      <c r="F54" s="46">
        <v>2</v>
      </c>
      <c r="G54" s="46">
        <v>6</v>
      </c>
      <c r="H54" s="46">
        <v>11</v>
      </c>
      <c r="I54" s="46">
        <v>100</v>
      </c>
    </row>
    <row r="55" spans="1:9" x14ac:dyDescent="0.35">
      <c r="A55" s="25" t="s">
        <v>133</v>
      </c>
      <c r="B55" s="45">
        <v>345</v>
      </c>
      <c r="C55" s="45">
        <v>52</v>
      </c>
      <c r="D55" s="45">
        <v>8</v>
      </c>
      <c r="E55" s="45">
        <v>21</v>
      </c>
      <c r="F55" s="45">
        <v>2</v>
      </c>
      <c r="G55" s="45">
        <v>3</v>
      </c>
      <c r="H55" s="45">
        <v>13</v>
      </c>
      <c r="I55" s="45">
        <v>100</v>
      </c>
    </row>
    <row r="56" spans="1:9" x14ac:dyDescent="0.35">
      <c r="A56" s="28" t="s">
        <v>134</v>
      </c>
      <c r="B56" s="46">
        <v>335</v>
      </c>
      <c r="C56" s="46">
        <v>51</v>
      </c>
      <c r="D56" s="46">
        <v>5</v>
      </c>
      <c r="E56" s="46">
        <v>22</v>
      </c>
      <c r="F56" s="46">
        <v>4</v>
      </c>
      <c r="G56" s="46">
        <v>7</v>
      </c>
      <c r="H56" s="46">
        <v>11</v>
      </c>
      <c r="I56" s="46">
        <v>100</v>
      </c>
    </row>
    <row r="57" spans="1:9" x14ac:dyDescent="0.35">
      <c r="A57" s="25" t="s">
        <v>140</v>
      </c>
      <c r="B57" s="45"/>
      <c r="C57" s="45"/>
      <c r="D57" s="45"/>
      <c r="E57" s="45"/>
      <c r="F57" s="45"/>
      <c r="G57" s="45"/>
      <c r="H57" s="45"/>
      <c r="I57" s="45"/>
    </row>
    <row r="58" spans="1:9" x14ac:dyDescent="0.35">
      <c r="A58" s="28" t="s">
        <v>126</v>
      </c>
      <c r="B58" s="46">
        <v>82</v>
      </c>
      <c r="C58" s="46">
        <v>72</v>
      </c>
      <c r="D58" s="46">
        <v>2</v>
      </c>
      <c r="E58" s="46">
        <v>0</v>
      </c>
      <c r="F58" s="46">
        <v>2</v>
      </c>
      <c r="G58" s="46">
        <v>6</v>
      </c>
      <c r="H58" s="46">
        <v>17</v>
      </c>
      <c r="I58" s="46">
        <v>100</v>
      </c>
    </row>
    <row r="59" spans="1:9" x14ac:dyDescent="0.35">
      <c r="A59" s="25" t="s">
        <v>127</v>
      </c>
      <c r="B59" s="45">
        <v>92</v>
      </c>
      <c r="C59" s="45">
        <v>62</v>
      </c>
      <c r="D59" s="45">
        <v>2</v>
      </c>
      <c r="E59" s="45">
        <v>0</v>
      </c>
      <c r="F59" s="45">
        <v>1</v>
      </c>
      <c r="G59" s="45">
        <v>9</v>
      </c>
      <c r="H59" s="45">
        <v>26</v>
      </c>
      <c r="I59" s="45">
        <v>100</v>
      </c>
    </row>
    <row r="60" spans="1:9" x14ac:dyDescent="0.35">
      <c r="A60" s="28" t="s">
        <v>128</v>
      </c>
      <c r="B60" s="46">
        <v>53</v>
      </c>
      <c r="C60" s="46">
        <v>64</v>
      </c>
      <c r="D60" s="46">
        <v>2</v>
      </c>
      <c r="E60" s="46">
        <v>2</v>
      </c>
      <c r="F60" s="46">
        <v>0</v>
      </c>
      <c r="G60" s="46">
        <v>6</v>
      </c>
      <c r="H60" s="46">
        <v>26</v>
      </c>
      <c r="I60" s="46">
        <v>100</v>
      </c>
    </row>
    <row r="61" spans="1:9" x14ac:dyDescent="0.35">
      <c r="A61" s="25" t="s">
        <v>129</v>
      </c>
      <c r="B61" s="45">
        <v>95</v>
      </c>
      <c r="C61" s="45">
        <v>55</v>
      </c>
      <c r="D61" s="45">
        <v>5</v>
      </c>
      <c r="E61" s="45">
        <v>3</v>
      </c>
      <c r="F61" s="45">
        <v>1</v>
      </c>
      <c r="G61" s="45">
        <v>5</v>
      </c>
      <c r="H61" s="45">
        <v>31</v>
      </c>
      <c r="I61" s="45">
        <v>100</v>
      </c>
    </row>
    <row r="62" spans="1:9" x14ac:dyDescent="0.35">
      <c r="A62" s="28" t="s">
        <v>130</v>
      </c>
      <c r="B62" s="46">
        <v>93</v>
      </c>
      <c r="C62" s="46">
        <v>52</v>
      </c>
      <c r="D62" s="46">
        <v>5</v>
      </c>
      <c r="E62" s="46">
        <v>0</v>
      </c>
      <c r="F62" s="46">
        <v>1</v>
      </c>
      <c r="G62" s="46">
        <v>12</v>
      </c>
      <c r="H62" s="46">
        <v>30</v>
      </c>
      <c r="I62" s="46">
        <v>100</v>
      </c>
    </row>
    <row r="63" spans="1:9" x14ac:dyDescent="0.35">
      <c r="A63" s="25" t="s">
        <v>131</v>
      </c>
      <c r="B63" s="45">
        <v>95</v>
      </c>
      <c r="C63" s="45">
        <v>59</v>
      </c>
      <c r="D63" s="45">
        <v>4</v>
      </c>
      <c r="E63" s="45">
        <v>3</v>
      </c>
      <c r="F63" s="45">
        <v>2</v>
      </c>
      <c r="G63" s="45">
        <v>9</v>
      </c>
      <c r="H63" s="45">
        <v>22</v>
      </c>
      <c r="I63" s="45">
        <v>100</v>
      </c>
    </row>
    <row r="64" spans="1:9" x14ac:dyDescent="0.35">
      <c r="A64" s="28" t="s">
        <v>132</v>
      </c>
      <c r="B64" s="46">
        <v>111</v>
      </c>
      <c r="C64" s="46">
        <v>55</v>
      </c>
      <c r="D64" s="46">
        <v>12</v>
      </c>
      <c r="E64" s="46">
        <v>3</v>
      </c>
      <c r="F64" s="46">
        <v>1</v>
      </c>
      <c r="G64" s="46">
        <v>9</v>
      </c>
      <c r="H64" s="46">
        <v>21</v>
      </c>
      <c r="I64" s="46">
        <v>100</v>
      </c>
    </row>
    <row r="65" spans="1:9" x14ac:dyDescent="0.35">
      <c r="A65" s="25" t="s">
        <v>133</v>
      </c>
      <c r="B65" s="45">
        <v>115</v>
      </c>
      <c r="C65" s="45">
        <v>70</v>
      </c>
      <c r="D65" s="45">
        <v>4</v>
      </c>
      <c r="E65" s="45">
        <v>0</v>
      </c>
      <c r="F65" s="45">
        <v>3</v>
      </c>
      <c r="G65" s="45">
        <v>7</v>
      </c>
      <c r="H65" s="45">
        <v>16</v>
      </c>
      <c r="I65" s="45">
        <v>100</v>
      </c>
    </row>
    <row r="66" spans="1:9" x14ac:dyDescent="0.35">
      <c r="A66" s="28" t="s">
        <v>134</v>
      </c>
      <c r="B66" s="46">
        <v>109</v>
      </c>
      <c r="C66" s="46">
        <v>64</v>
      </c>
      <c r="D66" s="46">
        <v>8</v>
      </c>
      <c r="E66" s="46">
        <v>5</v>
      </c>
      <c r="F66" s="46">
        <v>2</v>
      </c>
      <c r="G66" s="46">
        <v>7</v>
      </c>
      <c r="H66" s="46">
        <v>14</v>
      </c>
      <c r="I66" s="46">
        <v>100</v>
      </c>
    </row>
    <row r="67" spans="1:9" x14ac:dyDescent="0.35">
      <c r="A67" s="25" t="s">
        <v>137</v>
      </c>
      <c r="B67" s="45">
        <v>93</v>
      </c>
      <c r="C67" s="45">
        <v>66</v>
      </c>
      <c r="D67" s="45">
        <v>8</v>
      </c>
      <c r="E67" s="45">
        <v>3</v>
      </c>
      <c r="F67" s="45">
        <v>1</v>
      </c>
      <c r="G67" s="45">
        <v>8</v>
      </c>
      <c r="H67" s="45">
        <v>15</v>
      </c>
      <c r="I67" s="45">
        <v>100</v>
      </c>
    </row>
    <row r="68" spans="1:9" x14ac:dyDescent="0.35">
      <c r="A68" s="28" t="s">
        <v>138</v>
      </c>
      <c r="B68" s="46">
        <v>96</v>
      </c>
      <c r="C68" s="46">
        <v>58</v>
      </c>
      <c r="D68" s="46">
        <v>8</v>
      </c>
      <c r="E68" s="46">
        <v>3</v>
      </c>
      <c r="F68" s="46">
        <v>2</v>
      </c>
      <c r="G68" s="46">
        <v>8</v>
      </c>
      <c r="H68" s="46">
        <v>20</v>
      </c>
      <c r="I68" s="46">
        <v>100</v>
      </c>
    </row>
    <row r="69" spans="1:9" x14ac:dyDescent="0.35">
      <c r="A69" s="25" t="s">
        <v>141</v>
      </c>
      <c r="B69" s="45"/>
      <c r="C69" s="45"/>
      <c r="D69" s="45"/>
      <c r="E69" s="45"/>
      <c r="F69" s="45"/>
      <c r="G69" s="45"/>
      <c r="H69" s="45"/>
      <c r="I69" s="45"/>
    </row>
    <row r="70" spans="1:9" x14ac:dyDescent="0.35">
      <c r="A70" s="28" t="s">
        <v>127</v>
      </c>
      <c r="B70" s="46">
        <v>289</v>
      </c>
      <c r="C70" s="46">
        <v>91</v>
      </c>
      <c r="D70" s="46">
        <v>2</v>
      </c>
      <c r="E70" s="46">
        <v>0</v>
      </c>
      <c r="F70" s="46">
        <v>0</v>
      </c>
      <c r="G70" s="46">
        <v>1</v>
      </c>
      <c r="H70" s="46">
        <v>5</v>
      </c>
      <c r="I70" s="46">
        <v>100</v>
      </c>
    </row>
    <row r="71" spans="1:9" x14ac:dyDescent="0.35">
      <c r="A71" s="25" t="s">
        <v>128</v>
      </c>
      <c r="B71" s="45">
        <v>279</v>
      </c>
      <c r="C71" s="45">
        <v>89</v>
      </c>
      <c r="D71" s="45">
        <v>2</v>
      </c>
      <c r="E71" s="45">
        <v>1</v>
      </c>
      <c r="F71" s="45">
        <v>1</v>
      </c>
      <c r="G71" s="45">
        <v>0</v>
      </c>
      <c r="H71" s="45">
        <v>7</v>
      </c>
      <c r="I71" s="45">
        <v>100</v>
      </c>
    </row>
    <row r="72" spans="1:9" x14ac:dyDescent="0.35">
      <c r="A72" s="28" t="s">
        <v>129</v>
      </c>
      <c r="B72" s="46">
        <v>290</v>
      </c>
      <c r="C72" s="46">
        <v>93</v>
      </c>
      <c r="D72" s="46">
        <v>1</v>
      </c>
      <c r="E72" s="46">
        <v>0</v>
      </c>
      <c r="F72" s="46">
        <v>0</v>
      </c>
      <c r="G72" s="46">
        <v>1</v>
      </c>
      <c r="H72" s="46">
        <v>4</v>
      </c>
      <c r="I72" s="46">
        <v>100</v>
      </c>
    </row>
    <row r="73" spans="1:9" x14ac:dyDescent="0.35">
      <c r="A73" s="25" t="s">
        <v>130</v>
      </c>
      <c r="B73" s="45">
        <v>299</v>
      </c>
      <c r="C73" s="45">
        <v>94</v>
      </c>
      <c r="D73" s="45">
        <v>1</v>
      </c>
      <c r="E73" s="45">
        <v>0</v>
      </c>
      <c r="F73" s="45">
        <v>0</v>
      </c>
      <c r="G73" s="45">
        <v>0</v>
      </c>
      <c r="H73" s="45">
        <v>4</v>
      </c>
      <c r="I73" s="45">
        <v>100</v>
      </c>
    </row>
    <row r="74" spans="1:9" x14ac:dyDescent="0.35">
      <c r="A74" s="28" t="s">
        <v>131</v>
      </c>
      <c r="B74" s="46">
        <v>301</v>
      </c>
      <c r="C74" s="46">
        <v>89</v>
      </c>
      <c r="D74" s="46">
        <v>0</v>
      </c>
      <c r="E74" s="46">
        <v>0</v>
      </c>
      <c r="F74" s="46">
        <v>1</v>
      </c>
      <c r="G74" s="46">
        <v>0</v>
      </c>
      <c r="H74" s="46">
        <v>9</v>
      </c>
      <c r="I74" s="46">
        <v>100</v>
      </c>
    </row>
    <row r="75" spans="1:9" x14ac:dyDescent="0.35">
      <c r="A75" s="25" t="s">
        <v>132</v>
      </c>
      <c r="B75" s="45">
        <v>312</v>
      </c>
      <c r="C75" s="45">
        <v>89</v>
      </c>
      <c r="D75" s="45">
        <v>1</v>
      </c>
      <c r="E75" s="45">
        <v>1</v>
      </c>
      <c r="F75" s="45">
        <v>1</v>
      </c>
      <c r="G75" s="45">
        <v>2</v>
      </c>
      <c r="H75" s="45">
        <v>6</v>
      </c>
      <c r="I75" s="45">
        <v>100</v>
      </c>
    </row>
    <row r="76" spans="1:9" x14ac:dyDescent="0.35">
      <c r="A76" s="28" t="s">
        <v>133</v>
      </c>
      <c r="B76" s="46">
        <v>288</v>
      </c>
      <c r="C76" s="46">
        <v>90</v>
      </c>
      <c r="D76" s="46">
        <v>1</v>
      </c>
      <c r="E76" s="46">
        <v>0</v>
      </c>
      <c r="F76" s="46">
        <v>0</v>
      </c>
      <c r="G76" s="46">
        <v>2</v>
      </c>
      <c r="H76" s="46">
        <v>7</v>
      </c>
      <c r="I76" s="46">
        <v>100</v>
      </c>
    </row>
    <row r="77" spans="1:9" x14ac:dyDescent="0.35">
      <c r="A77" s="25" t="s">
        <v>134</v>
      </c>
      <c r="B77" s="45">
        <v>326</v>
      </c>
      <c r="C77" s="45">
        <v>92</v>
      </c>
      <c r="D77" s="45">
        <v>0</v>
      </c>
      <c r="E77" s="45">
        <v>1</v>
      </c>
      <c r="F77" s="45">
        <v>0</v>
      </c>
      <c r="G77" s="45">
        <v>1</v>
      </c>
      <c r="H77" s="45">
        <v>6</v>
      </c>
      <c r="I77" s="45">
        <v>100</v>
      </c>
    </row>
    <row r="78" spans="1:9" x14ac:dyDescent="0.35">
      <c r="A78" s="28" t="s">
        <v>137</v>
      </c>
      <c r="B78" s="46">
        <v>371</v>
      </c>
      <c r="C78" s="46">
        <v>90</v>
      </c>
      <c r="D78" s="46">
        <v>2</v>
      </c>
      <c r="E78" s="46">
        <v>1</v>
      </c>
      <c r="F78" s="46">
        <v>1</v>
      </c>
      <c r="G78" s="46">
        <v>1</v>
      </c>
      <c r="H78" s="46">
        <v>6</v>
      </c>
      <c r="I78" s="46">
        <v>100</v>
      </c>
    </row>
    <row r="79" spans="1:9" x14ac:dyDescent="0.35">
      <c r="A79" s="25" t="s">
        <v>138</v>
      </c>
      <c r="B79" s="45">
        <v>406</v>
      </c>
      <c r="C79" s="45">
        <v>93</v>
      </c>
      <c r="D79" s="45">
        <v>1</v>
      </c>
      <c r="E79" s="45">
        <v>0</v>
      </c>
      <c r="F79" s="45">
        <v>1</v>
      </c>
      <c r="G79" s="45">
        <v>1</v>
      </c>
      <c r="H79" s="45">
        <v>3</v>
      </c>
      <c r="I79" s="45">
        <v>100</v>
      </c>
    </row>
    <row r="80" spans="1:9" x14ac:dyDescent="0.35">
      <c r="A80" s="28" t="s">
        <v>142</v>
      </c>
      <c r="B80" s="46">
        <v>352</v>
      </c>
      <c r="C80" s="46">
        <v>92</v>
      </c>
      <c r="D80" s="46">
        <v>1</v>
      </c>
      <c r="E80" s="46">
        <v>0</v>
      </c>
      <c r="F80" s="46">
        <v>0</v>
      </c>
      <c r="G80" s="46">
        <v>1</v>
      </c>
      <c r="H80" s="46">
        <v>6</v>
      </c>
      <c r="I80" s="46">
        <v>100</v>
      </c>
    </row>
    <row r="81" spans="1:9" x14ac:dyDescent="0.35">
      <c r="A81" s="25" t="s">
        <v>143</v>
      </c>
      <c r="B81" s="45"/>
      <c r="C81" s="45"/>
      <c r="D81" s="45"/>
      <c r="E81" s="45"/>
      <c r="F81" s="45"/>
      <c r="G81" s="45"/>
      <c r="H81" s="45"/>
      <c r="I81" s="45"/>
    </row>
    <row r="82" spans="1:9" x14ac:dyDescent="0.35">
      <c r="A82" s="28" t="s">
        <v>126</v>
      </c>
      <c r="B82" s="46">
        <v>371</v>
      </c>
      <c r="C82" s="46">
        <v>68</v>
      </c>
      <c r="D82" s="46">
        <v>6</v>
      </c>
      <c r="E82" s="46">
        <v>1</v>
      </c>
      <c r="F82" s="46">
        <v>2</v>
      </c>
      <c r="G82" s="46">
        <v>8</v>
      </c>
      <c r="H82" s="46">
        <v>15</v>
      </c>
      <c r="I82" s="46">
        <v>100</v>
      </c>
    </row>
    <row r="83" spans="1:9" x14ac:dyDescent="0.35">
      <c r="A83" s="25" t="s">
        <v>127</v>
      </c>
      <c r="B83" s="45">
        <v>428</v>
      </c>
      <c r="C83" s="45">
        <v>65</v>
      </c>
      <c r="D83" s="45">
        <v>6</v>
      </c>
      <c r="E83" s="45">
        <v>3</v>
      </c>
      <c r="F83" s="45">
        <v>1</v>
      </c>
      <c r="G83" s="45">
        <v>10</v>
      </c>
      <c r="H83" s="45">
        <v>15</v>
      </c>
      <c r="I83" s="45">
        <v>100</v>
      </c>
    </row>
    <row r="84" spans="1:9" x14ac:dyDescent="0.35">
      <c r="A84" s="28" t="s">
        <v>128</v>
      </c>
      <c r="B84" s="46">
        <v>400</v>
      </c>
      <c r="C84" s="46">
        <v>60</v>
      </c>
      <c r="D84" s="46">
        <v>4</v>
      </c>
      <c r="E84" s="46">
        <v>2</v>
      </c>
      <c r="F84" s="46">
        <v>2</v>
      </c>
      <c r="G84" s="46">
        <v>9</v>
      </c>
      <c r="H84" s="46">
        <v>23</v>
      </c>
      <c r="I84" s="46">
        <v>100</v>
      </c>
    </row>
    <row r="85" spans="1:9" x14ac:dyDescent="0.35">
      <c r="A85" s="25" t="s">
        <v>129</v>
      </c>
      <c r="B85" s="45">
        <v>457</v>
      </c>
      <c r="C85" s="45">
        <v>58</v>
      </c>
      <c r="D85" s="45">
        <v>6</v>
      </c>
      <c r="E85" s="45">
        <v>2</v>
      </c>
      <c r="F85" s="45">
        <v>3</v>
      </c>
      <c r="G85" s="45">
        <v>10</v>
      </c>
      <c r="H85" s="45">
        <v>21</v>
      </c>
      <c r="I85" s="45">
        <v>100</v>
      </c>
    </row>
    <row r="86" spans="1:9" x14ac:dyDescent="0.35">
      <c r="A86" s="28" t="s">
        <v>130</v>
      </c>
      <c r="B86" s="46">
        <v>529</v>
      </c>
      <c r="C86" s="46">
        <v>58</v>
      </c>
      <c r="D86" s="46">
        <v>6</v>
      </c>
      <c r="E86" s="46">
        <v>2</v>
      </c>
      <c r="F86" s="46">
        <v>2</v>
      </c>
      <c r="G86" s="46">
        <v>11</v>
      </c>
      <c r="H86" s="46">
        <v>20</v>
      </c>
      <c r="I86" s="46">
        <v>100</v>
      </c>
    </row>
    <row r="87" spans="1:9" x14ac:dyDescent="0.35">
      <c r="A87" s="25" t="s">
        <v>131</v>
      </c>
      <c r="B87" s="45">
        <v>585</v>
      </c>
      <c r="C87" s="45">
        <v>54</v>
      </c>
      <c r="D87" s="45">
        <v>8</v>
      </c>
      <c r="E87" s="45">
        <v>2</v>
      </c>
      <c r="F87" s="45">
        <v>2</v>
      </c>
      <c r="G87" s="45">
        <v>11</v>
      </c>
      <c r="H87" s="45">
        <v>23</v>
      </c>
      <c r="I87" s="45">
        <v>100</v>
      </c>
    </row>
    <row r="88" spans="1:9" x14ac:dyDescent="0.35">
      <c r="A88" s="28" t="s">
        <v>132</v>
      </c>
      <c r="B88" s="46">
        <v>618</v>
      </c>
      <c r="C88" s="46">
        <v>51</v>
      </c>
      <c r="D88" s="46">
        <v>8</v>
      </c>
      <c r="E88" s="46">
        <v>3</v>
      </c>
      <c r="F88" s="46">
        <v>4</v>
      </c>
      <c r="G88" s="46">
        <v>13</v>
      </c>
      <c r="H88" s="46">
        <v>21</v>
      </c>
      <c r="I88" s="46">
        <v>100</v>
      </c>
    </row>
    <row r="89" spans="1:9" x14ac:dyDescent="0.35">
      <c r="A89" s="25" t="s">
        <v>133</v>
      </c>
      <c r="B89" s="45">
        <v>641</v>
      </c>
      <c r="C89" s="45">
        <v>54</v>
      </c>
      <c r="D89" s="45">
        <v>10</v>
      </c>
      <c r="E89" s="45">
        <v>2</v>
      </c>
      <c r="F89" s="45">
        <v>3</v>
      </c>
      <c r="G89" s="45">
        <v>11</v>
      </c>
      <c r="H89" s="45">
        <v>20</v>
      </c>
      <c r="I89" s="45">
        <v>100</v>
      </c>
    </row>
    <row r="90" spans="1:9" x14ac:dyDescent="0.35">
      <c r="A90" s="28" t="s">
        <v>134</v>
      </c>
      <c r="B90" s="46">
        <v>619</v>
      </c>
      <c r="C90" s="46">
        <v>54</v>
      </c>
      <c r="D90" s="46">
        <v>9</v>
      </c>
      <c r="E90" s="46">
        <v>2</v>
      </c>
      <c r="F90" s="46">
        <v>3</v>
      </c>
      <c r="G90" s="46">
        <v>14</v>
      </c>
      <c r="H90" s="46">
        <v>19</v>
      </c>
      <c r="I90" s="46">
        <v>100</v>
      </c>
    </row>
    <row r="91" spans="1:9" x14ac:dyDescent="0.35">
      <c r="A91" s="25" t="s">
        <v>137</v>
      </c>
      <c r="B91" s="45">
        <v>572</v>
      </c>
      <c r="C91" s="45">
        <v>63</v>
      </c>
      <c r="D91" s="45">
        <v>7</v>
      </c>
      <c r="E91" s="45">
        <v>3</v>
      </c>
      <c r="F91" s="45">
        <v>3</v>
      </c>
      <c r="G91" s="45">
        <v>12</v>
      </c>
      <c r="H91" s="45">
        <v>13</v>
      </c>
      <c r="I91" s="45">
        <v>100</v>
      </c>
    </row>
    <row r="92" spans="1:9" x14ac:dyDescent="0.35">
      <c r="A92" s="28" t="s">
        <v>138</v>
      </c>
      <c r="B92" s="46">
        <v>520</v>
      </c>
      <c r="C92" s="46">
        <v>59</v>
      </c>
      <c r="D92" s="46">
        <v>6</v>
      </c>
      <c r="E92" s="46">
        <v>3</v>
      </c>
      <c r="F92" s="46">
        <v>3</v>
      </c>
      <c r="G92" s="46">
        <v>10</v>
      </c>
      <c r="H92" s="46">
        <v>19</v>
      </c>
      <c r="I92" s="46">
        <v>100</v>
      </c>
    </row>
    <row r="93" spans="1:9" x14ac:dyDescent="0.35">
      <c r="A93" s="25" t="s">
        <v>144</v>
      </c>
      <c r="B93" s="45"/>
      <c r="C93" s="45"/>
      <c r="D93" s="45"/>
      <c r="E93" s="45"/>
      <c r="F93" s="45"/>
      <c r="G93" s="45"/>
      <c r="H93" s="45"/>
      <c r="I93" s="45"/>
    </row>
    <row r="94" spans="1:9" x14ac:dyDescent="0.35">
      <c r="A94" s="28" t="s">
        <v>125</v>
      </c>
      <c r="B94" s="46">
        <v>52</v>
      </c>
      <c r="C94" s="46">
        <v>77</v>
      </c>
      <c r="D94" s="46">
        <v>8</v>
      </c>
      <c r="E94" s="46">
        <v>2</v>
      </c>
      <c r="F94" s="46">
        <v>0</v>
      </c>
      <c r="G94" s="46">
        <v>6</v>
      </c>
      <c r="H94" s="46">
        <v>8</v>
      </c>
      <c r="I94" s="46">
        <v>100</v>
      </c>
    </row>
    <row r="95" spans="1:9" x14ac:dyDescent="0.35">
      <c r="A95" s="25" t="s">
        <v>126</v>
      </c>
      <c r="B95" s="45">
        <v>54</v>
      </c>
      <c r="C95" s="45">
        <v>63</v>
      </c>
      <c r="D95" s="45">
        <v>2</v>
      </c>
      <c r="E95" s="45">
        <v>0</v>
      </c>
      <c r="F95" s="45">
        <v>0</v>
      </c>
      <c r="G95" s="45">
        <v>13</v>
      </c>
      <c r="H95" s="45">
        <v>22</v>
      </c>
      <c r="I95" s="45">
        <v>100</v>
      </c>
    </row>
    <row r="96" spans="1:9" x14ac:dyDescent="0.35">
      <c r="A96" s="28" t="s">
        <v>127</v>
      </c>
      <c r="B96" s="46">
        <v>91</v>
      </c>
      <c r="C96" s="46">
        <v>60</v>
      </c>
      <c r="D96" s="46">
        <v>9</v>
      </c>
      <c r="E96" s="46">
        <v>2</v>
      </c>
      <c r="F96" s="46">
        <v>1</v>
      </c>
      <c r="G96" s="46">
        <v>8</v>
      </c>
      <c r="H96" s="46">
        <v>20</v>
      </c>
      <c r="I96" s="46">
        <v>100</v>
      </c>
    </row>
    <row r="97" spans="1:9" x14ac:dyDescent="0.35">
      <c r="A97" s="25" t="s">
        <v>128</v>
      </c>
      <c r="B97" s="45">
        <v>90</v>
      </c>
      <c r="C97" s="45">
        <v>70</v>
      </c>
      <c r="D97" s="45">
        <v>3</v>
      </c>
      <c r="E97" s="45">
        <v>3</v>
      </c>
      <c r="F97" s="45">
        <v>2</v>
      </c>
      <c r="G97" s="45">
        <v>8</v>
      </c>
      <c r="H97" s="45">
        <v>13</v>
      </c>
      <c r="I97" s="45">
        <v>100</v>
      </c>
    </row>
    <row r="98" spans="1:9" x14ac:dyDescent="0.35">
      <c r="A98" s="28" t="s">
        <v>129</v>
      </c>
      <c r="B98" s="46">
        <v>98</v>
      </c>
      <c r="C98" s="46">
        <v>67</v>
      </c>
      <c r="D98" s="46">
        <v>5</v>
      </c>
      <c r="E98" s="46">
        <v>0</v>
      </c>
      <c r="F98" s="46">
        <v>1</v>
      </c>
      <c r="G98" s="46">
        <v>10</v>
      </c>
      <c r="H98" s="46">
        <v>16</v>
      </c>
      <c r="I98" s="46">
        <v>100</v>
      </c>
    </row>
    <row r="99" spans="1:9" x14ac:dyDescent="0.35">
      <c r="A99" s="25" t="s">
        <v>130</v>
      </c>
      <c r="B99" s="45">
        <v>97</v>
      </c>
      <c r="C99" s="45">
        <v>62</v>
      </c>
      <c r="D99" s="45">
        <v>5</v>
      </c>
      <c r="E99" s="45">
        <v>6</v>
      </c>
      <c r="F99" s="45">
        <v>0</v>
      </c>
      <c r="G99" s="45">
        <v>8</v>
      </c>
      <c r="H99" s="45">
        <v>19</v>
      </c>
      <c r="I99" s="45">
        <v>100</v>
      </c>
    </row>
    <row r="100" spans="1:9" x14ac:dyDescent="0.35">
      <c r="A100" s="28" t="s">
        <v>131</v>
      </c>
      <c r="B100" s="46">
        <v>82</v>
      </c>
      <c r="C100" s="46">
        <v>68</v>
      </c>
      <c r="D100" s="46">
        <v>2</v>
      </c>
      <c r="E100" s="46">
        <v>2</v>
      </c>
      <c r="F100" s="46">
        <v>0</v>
      </c>
      <c r="G100" s="46">
        <v>6</v>
      </c>
      <c r="H100" s="46">
        <v>21</v>
      </c>
      <c r="I100" s="46">
        <v>100</v>
      </c>
    </row>
    <row r="101" spans="1:9" x14ac:dyDescent="0.35">
      <c r="A101" s="25" t="s">
        <v>132</v>
      </c>
      <c r="B101" s="45">
        <v>85</v>
      </c>
      <c r="C101" s="45">
        <v>78</v>
      </c>
      <c r="D101" s="45">
        <v>1</v>
      </c>
      <c r="E101" s="45">
        <v>2</v>
      </c>
      <c r="F101" s="45">
        <v>1</v>
      </c>
      <c r="G101" s="45">
        <v>5</v>
      </c>
      <c r="H101" s="45">
        <v>13</v>
      </c>
      <c r="I101" s="45">
        <v>100</v>
      </c>
    </row>
    <row r="102" spans="1:9" x14ac:dyDescent="0.35">
      <c r="A102" s="28" t="s">
        <v>133</v>
      </c>
      <c r="B102" s="46">
        <v>82</v>
      </c>
      <c r="C102" s="46">
        <v>65</v>
      </c>
      <c r="D102" s="46">
        <v>2</v>
      </c>
      <c r="E102" s="46">
        <v>2</v>
      </c>
      <c r="F102" s="46">
        <v>1</v>
      </c>
      <c r="G102" s="46">
        <v>6</v>
      </c>
      <c r="H102" s="46">
        <v>23</v>
      </c>
      <c r="I102" s="46">
        <v>100</v>
      </c>
    </row>
    <row r="103" spans="1:9" x14ac:dyDescent="0.35">
      <c r="A103" s="25" t="s">
        <v>134</v>
      </c>
      <c r="B103" s="45">
        <v>77</v>
      </c>
      <c r="C103" s="45">
        <v>66</v>
      </c>
      <c r="D103" s="45">
        <v>4</v>
      </c>
      <c r="E103" s="45">
        <v>1</v>
      </c>
      <c r="F103" s="45">
        <v>3</v>
      </c>
      <c r="G103" s="45">
        <v>4</v>
      </c>
      <c r="H103" s="45">
        <v>22</v>
      </c>
      <c r="I103" s="45">
        <v>100</v>
      </c>
    </row>
    <row r="104" spans="1:9" x14ac:dyDescent="0.35">
      <c r="A104" s="28" t="s">
        <v>137</v>
      </c>
      <c r="B104" s="46">
        <v>77</v>
      </c>
      <c r="C104" s="46">
        <v>69</v>
      </c>
      <c r="D104" s="46">
        <v>3</v>
      </c>
      <c r="E104" s="46">
        <v>3</v>
      </c>
      <c r="F104" s="46">
        <v>0</v>
      </c>
      <c r="G104" s="46">
        <v>5</v>
      </c>
      <c r="H104" s="46">
        <v>21</v>
      </c>
      <c r="I104" s="46">
        <v>100</v>
      </c>
    </row>
    <row r="105" spans="1:9" x14ac:dyDescent="0.35">
      <c r="A105" s="25" t="s">
        <v>145</v>
      </c>
      <c r="B105" s="45"/>
      <c r="C105" s="45"/>
      <c r="D105" s="45"/>
      <c r="E105" s="45"/>
      <c r="F105" s="45"/>
      <c r="G105" s="45"/>
      <c r="H105" s="45"/>
      <c r="I105" s="45"/>
    </row>
    <row r="106" spans="1:9" x14ac:dyDescent="0.35">
      <c r="A106" s="28" t="s">
        <v>127</v>
      </c>
      <c r="B106" s="46">
        <v>1849</v>
      </c>
      <c r="C106" s="46">
        <v>38</v>
      </c>
      <c r="D106" s="46">
        <v>5</v>
      </c>
      <c r="E106" s="46">
        <v>17</v>
      </c>
      <c r="F106" s="46">
        <v>1</v>
      </c>
      <c r="G106" s="46">
        <v>8</v>
      </c>
      <c r="H106" s="46">
        <v>30</v>
      </c>
      <c r="I106" s="46">
        <v>100</v>
      </c>
    </row>
    <row r="107" spans="1:9" x14ac:dyDescent="0.35">
      <c r="A107" s="25" t="s">
        <v>128</v>
      </c>
      <c r="B107" s="45">
        <v>2145</v>
      </c>
      <c r="C107" s="45">
        <v>45</v>
      </c>
      <c r="D107" s="45">
        <v>3</v>
      </c>
      <c r="E107" s="45">
        <v>19</v>
      </c>
      <c r="F107" s="45">
        <v>1</v>
      </c>
      <c r="G107" s="45">
        <v>6</v>
      </c>
      <c r="H107" s="45">
        <v>26</v>
      </c>
      <c r="I107" s="45">
        <v>100</v>
      </c>
    </row>
    <row r="108" spans="1:9" x14ac:dyDescent="0.35">
      <c r="A108" s="28" t="s">
        <v>129</v>
      </c>
      <c r="B108" s="46">
        <v>2970</v>
      </c>
      <c r="C108" s="46">
        <v>51</v>
      </c>
      <c r="D108" s="46">
        <v>4</v>
      </c>
      <c r="E108" s="46">
        <v>16</v>
      </c>
      <c r="F108" s="46">
        <v>1</v>
      </c>
      <c r="G108" s="46">
        <v>6</v>
      </c>
      <c r="H108" s="46">
        <v>22</v>
      </c>
      <c r="I108" s="46">
        <v>100</v>
      </c>
    </row>
    <row r="109" spans="1:9" x14ac:dyDescent="0.35">
      <c r="A109" s="25" t="s">
        <v>130</v>
      </c>
      <c r="B109" s="45">
        <v>2401</v>
      </c>
      <c r="C109" s="45">
        <v>49</v>
      </c>
      <c r="D109" s="45">
        <v>3</v>
      </c>
      <c r="E109" s="45">
        <v>18</v>
      </c>
      <c r="F109" s="45">
        <v>1</v>
      </c>
      <c r="G109" s="45">
        <v>7</v>
      </c>
      <c r="H109" s="45">
        <v>22</v>
      </c>
      <c r="I109" s="45">
        <v>100</v>
      </c>
    </row>
    <row r="110" spans="1:9" x14ac:dyDescent="0.35">
      <c r="A110" s="28" t="s">
        <v>131</v>
      </c>
      <c r="B110" s="46">
        <v>2024</v>
      </c>
      <c r="C110" s="46">
        <v>45</v>
      </c>
      <c r="D110" s="46">
        <v>3</v>
      </c>
      <c r="E110" s="46">
        <v>23</v>
      </c>
      <c r="F110" s="46">
        <v>0</v>
      </c>
      <c r="G110" s="46">
        <v>6</v>
      </c>
      <c r="H110" s="46">
        <v>22</v>
      </c>
      <c r="I110" s="46">
        <v>100</v>
      </c>
    </row>
    <row r="111" spans="1:9" x14ac:dyDescent="0.35">
      <c r="A111" s="25" t="s">
        <v>132</v>
      </c>
      <c r="B111" s="45">
        <v>2022</v>
      </c>
      <c r="C111" s="45">
        <v>45</v>
      </c>
      <c r="D111" s="45">
        <v>3</v>
      </c>
      <c r="E111" s="45">
        <v>25</v>
      </c>
      <c r="F111" s="45">
        <v>1</v>
      </c>
      <c r="G111" s="45">
        <v>5</v>
      </c>
      <c r="H111" s="45">
        <v>21</v>
      </c>
      <c r="I111" s="45">
        <v>100</v>
      </c>
    </row>
    <row r="112" spans="1:9" x14ac:dyDescent="0.35">
      <c r="A112" s="28" t="s">
        <v>133</v>
      </c>
      <c r="B112" s="46">
        <v>1480</v>
      </c>
      <c r="C112" s="46">
        <v>53</v>
      </c>
      <c r="D112" s="46">
        <v>2</v>
      </c>
      <c r="E112" s="46">
        <v>18</v>
      </c>
      <c r="F112" s="46">
        <v>1</v>
      </c>
      <c r="G112" s="46">
        <v>6</v>
      </c>
      <c r="H112" s="46">
        <v>21</v>
      </c>
      <c r="I112" s="46">
        <v>100</v>
      </c>
    </row>
    <row r="113" spans="1:9" x14ac:dyDescent="0.35">
      <c r="A113" s="25" t="s">
        <v>134</v>
      </c>
      <c r="B113" s="45">
        <v>1398</v>
      </c>
      <c r="C113" s="45">
        <v>53</v>
      </c>
      <c r="D113" s="45">
        <v>2</v>
      </c>
      <c r="E113" s="45">
        <v>17</v>
      </c>
      <c r="F113" s="45">
        <v>0</v>
      </c>
      <c r="G113" s="45">
        <v>6</v>
      </c>
      <c r="H113" s="45">
        <v>21</v>
      </c>
      <c r="I113" s="45">
        <v>100</v>
      </c>
    </row>
    <row r="114" spans="1:9" x14ac:dyDescent="0.35">
      <c r="A114" s="28" t="s">
        <v>137</v>
      </c>
      <c r="B114" s="46">
        <v>1342</v>
      </c>
      <c r="C114" s="46">
        <v>53</v>
      </c>
      <c r="D114" s="46">
        <v>3</v>
      </c>
      <c r="E114" s="46">
        <v>17</v>
      </c>
      <c r="F114" s="46">
        <v>1</v>
      </c>
      <c r="G114" s="46">
        <v>6</v>
      </c>
      <c r="H114" s="46">
        <v>21</v>
      </c>
      <c r="I114" s="46">
        <v>100</v>
      </c>
    </row>
    <row r="115" spans="1:9" x14ac:dyDescent="0.35">
      <c r="A115" s="25" t="s">
        <v>146</v>
      </c>
      <c r="B115" s="45"/>
      <c r="C115" s="45"/>
      <c r="D115" s="45"/>
      <c r="E115" s="45"/>
      <c r="F115" s="45"/>
      <c r="G115" s="45"/>
      <c r="H115" s="45"/>
      <c r="I115" s="45"/>
    </row>
    <row r="116" spans="1:9" x14ac:dyDescent="0.35">
      <c r="A116" s="28" t="s">
        <v>124</v>
      </c>
      <c r="B116" s="46">
        <v>6252</v>
      </c>
      <c r="C116" s="46">
        <v>49</v>
      </c>
      <c r="D116" s="46">
        <v>6</v>
      </c>
      <c r="E116" s="46">
        <v>5</v>
      </c>
      <c r="F116" s="46">
        <v>4</v>
      </c>
      <c r="G116" s="46">
        <v>7</v>
      </c>
      <c r="H116" s="46">
        <v>28</v>
      </c>
      <c r="I116" s="46">
        <v>100</v>
      </c>
    </row>
    <row r="117" spans="1:9" x14ac:dyDescent="0.35">
      <c r="A117" s="25" t="s">
        <v>125</v>
      </c>
      <c r="B117" s="45">
        <v>6329</v>
      </c>
      <c r="C117" s="45">
        <v>50</v>
      </c>
      <c r="D117" s="45">
        <v>6</v>
      </c>
      <c r="E117" s="45">
        <v>5</v>
      </c>
      <c r="F117" s="45">
        <v>4</v>
      </c>
      <c r="G117" s="45">
        <v>7</v>
      </c>
      <c r="H117" s="45">
        <v>28</v>
      </c>
      <c r="I117" s="45">
        <v>100</v>
      </c>
    </row>
    <row r="118" spans="1:9" x14ac:dyDescent="0.35">
      <c r="A118" s="28" t="s">
        <v>126</v>
      </c>
      <c r="B118" s="46">
        <v>5493</v>
      </c>
      <c r="C118" s="46">
        <v>50</v>
      </c>
      <c r="D118" s="46">
        <v>6</v>
      </c>
      <c r="E118" s="46">
        <v>5</v>
      </c>
      <c r="F118" s="46">
        <v>4</v>
      </c>
      <c r="G118" s="46">
        <v>7</v>
      </c>
      <c r="H118" s="46">
        <v>27</v>
      </c>
      <c r="I118" s="46">
        <v>100</v>
      </c>
    </row>
    <row r="119" spans="1:9" x14ac:dyDescent="0.35">
      <c r="A119" s="25" t="s">
        <v>127</v>
      </c>
      <c r="B119" s="45">
        <v>5936</v>
      </c>
      <c r="C119" s="45">
        <v>50</v>
      </c>
      <c r="D119" s="45">
        <v>6</v>
      </c>
      <c r="E119" s="45">
        <v>6</v>
      </c>
      <c r="F119" s="45">
        <v>4</v>
      </c>
      <c r="G119" s="45">
        <v>7</v>
      </c>
      <c r="H119" s="45">
        <v>27</v>
      </c>
      <c r="I119" s="45">
        <v>100</v>
      </c>
    </row>
    <row r="120" spans="1:9" x14ac:dyDescent="0.35">
      <c r="A120" s="28" t="s">
        <v>128</v>
      </c>
      <c r="B120" s="46">
        <v>6012</v>
      </c>
      <c r="C120" s="46">
        <v>51</v>
      </c>
      <c r="D120" s="46">
        <v>6</v>
      </c>
      <c r="E120" s="46">
        <v>7</v>
      </c>
      <c r="F120" s="46">
        <v>4</v>
      </c>
      <c r="G120" s="46">
        <v>8</v>
      </c>
      <c r="H120" s="46">
        <v>25</v>
      </c>
      <c r="I120" s="46">
        <v>100</v>
      </c>
    </row>
    <row r="121" spans="1:9" x14ac:dyDescent="0.35">
      <c r="A121" s="25" t="s">
        <v>129</v>
      </c>
      <c r="B121" s="45">
        <v>6790</v>
      </c>
      <c r="C121" s="45">
        <v>51</v>
      </c>
      <c r="D121" s="45">
        <v>7</v>
      </c>
      <c r="E121" s="45">
        <v>7</v>
      </c>
      <c r="F121" s="45">
        <v>3</v>
      </c>
      <c r="G121" s="45">
        <v>7</v>
      </c>
      <c r="H121" s="45">
        <v>25</v>
      </c>
      <c r="I121" s="45">
        <v>100</v>
      </c>
    </row>
    <row r="122" spans="1:9" x14ac:dyDescent="0.35">
      <c r="A122" s="28" t="s">
        <v>130</v>
      </c>
      <c r="B122" s="46">
        <v>6481</v>
      </c>
      <c r="C122" s="46">
        <v>52</v>
      </c>
      <c r="D122" s="46">
        <v>6</v>
      </c>
      <c r="E122" s="46">
        <v>7</v>
      </c>
      <c r="F122" s="46">
        <v>4</v>
      </c>
      <c r="G122" s="46">
        <v>7</v>
      </c>
      <c r="H122" s="46">
        <v>25</v>
      </c>
      <c r="I122" s="46">
        <v>100</v>
      </c>
    </row>
    <row r="123" spans="1:9" x14ac:dyDescent="0.35">
      <c r="A123" s="25" t="s">
        <v>131</v>
      </c>
      <c r="B123" s="45">
        <v>6821</v>
      </c>
      <c r="C123" s="45">
        <v>52</v>
      </c>
      <c r="D123" s="45">
        <v>6</v>
      </c>
      <c r="E123" s="45">
        <v>6</v>
      </c>
      <c r="F123" s="45">
        <v>4</v>
      </c>
      <c r="G123" s="45">
        <v>8</v>
      </c>
      <c r="H123" s="45">
        <v>25</v>
      </c>
      <c r="I123" s="45">
        <v>100</v>
      </c>
    </row>
    <row r="124" spans="1:9" x14ac:dyDescent="0.35">
      <c r="A124" s="28" t="s">
        <v>132</v>
      </c>
      <c r="B124" s="46">
        <v>7168</v>
      </c>
      <c r="C124" s="46">
        <v>53</v>
      </c>
      <c r="D124" s="46">
        <v>6</v>
      </c>
      <c r="E124" s="46">
        <v>6</v>
      </c>
      <c r="F124" s="46">
        <v>4</v>
      </c>
      <c r="G124" s="46">
        <v>8</v>
      </c>
      <c r="H124" s="46">
        <v>23</v>
      </c>
      <c r="I124" s="46">
        <v>100</v>
      </c>
    </row>
    <row r="125" spans="1:9" x14ac:dyDescent="0.35">
      <c r="A125" s="25" t="s">
        <v>133</v>
      </c>
      <c r="B125" s="45">
        <v>7371</v>
      </c>
      <c r="C125" s="45">
        <v>56</v>
      </c>
      <c r="D125" s="45">
        <v>5</v>
      </c>
      <c r="E125" s="45">
        <v>6</v>
      </c>
      <c r="F125" s="45">
        <v>4</v>
      </c>
      <c r="G125" s="45">
        <v>8</v>
      </c>
      <c r="H125" s="45">
        <v>21</v>
      </c>
      <c r="I125" s="45">
        <v>100</v>
      </c>
    </row>
    <row r="126" spans="1:9" x14ac:dyDescent="0.35">
      <c r="A126" s="28" t="s">
        <v>134</v>
      </c>
      <c r="B126" s="46">
        <v>7128</v>
      </c>
      <c r="C126" s="46">
        <v>54</v>
      </c>
      <c r="D126" s="46">
        <v>6</v>
      </c>
      <c r="E126" s="46">
        <v>6</v>
      </c>
      <c r="F126" s="46">
        <v>3</v>
      </c>
      <c r="G126" s="46">
        <v>8</v>
      </c>
      <c r="H126" s="46">
        <v>23</v>
      </c>
      <c r="I126" s="46">
        <v>100</v>
      </c>
    </row>
    <row r="127" spans="1:9" x14ac:dyDescent="0.35">
      <c r="A127" s="25" t="s">
        <v>147</v>
      </c>
      <c r="B127" s="45"/>
      <c r="C127" s="45"/>
      <c r="D127" s="45"/>
      <c r="E127" s="45"/>
      <c r="F127" s="45"/>
      <c r="G127" s="45"/>
      <c r="H127" s="45"/>
      <c r="I127" s="45"/>
    </row>
    <row r="128" spans="1:9" x14ac:dyDescent="0.35">
      <c r="A128" s="28" t="s">
        <v>126</v>
      </c>
      <c r="B128" s="46">
        <v>117</v>
      </c>
      <c r="C128" s="46">
        <v>69</v>
      </c>
      <c r="D128" s="46">
        <v>3</v>
      </c>
      <c r="E128" s="46">
        <v>4</v>
      </c>
      <c r="F128" s="46">
        <v>2</v>
      </c>
      <c r="G128" s="46">
        <v>10</v>
      </c>
      <c r="H128" s="46">
        <v>12</v>
      </c>
      <c r="I128" s="46">
        <v>100</v>
      </c>
    </row>
    <row r="129" spans="1:9" x14ac:dyDescent="0.35">
      <c r="A129" s="25" t="s">
        <v>127</v>
      </c>
      <c r="B129" s="45">
        <v>123</v>
      </c>
      <c r="C129" s="45">
        <v>71</v>
      </c>
      <c r="D129" s="45">
        <v>6</v>
      </c>
      <c r="E129" s="45">
        <v>2</v>
      </c>
      <c r="F129" s="45">
        <v>1</v>
      </c>
      <c r="G129" s="45">
        <v>11</v>
      </c>
      <c r="H129" s="45">
        <v>9</v>
      </c>
      <c r="I129" s="45">
        <v>100</v>
      </c>
    </row>
    <row r="130" spans="1:9" x14ac:dyDescent="0.35">
      <c r="A130" s="28" t="s">
        <v>128</v>
      </c>
      <c r="B130" s="46">
        <v>120</v>
      </c>
      <c r="C130" s="46">
        <v>78</v>
      </c>
      <c r="D130" s="46">
        <v>1</v>
      </c>
      <c r="E130" s="46">
        <v>2</v>
      </c>
      <c r="F130" s="46">
        <v>0</v>
      </c>
      <c r="G130" s="46">
        <v>12</v>
      </c>
      <c r="H130" s="46">
        <v>8</v>
      </c>
      <c r="I130" s="46">
        <v>100</v>
      </c>
    </row>
    <row r="131" spans="1:9" x14ac:dyDescent="0.35">
      <c r="A131" s="25" t="s">
        <v>129</v>
      </c>
      <c r="B131" s="45">
        <v>106</v>
      </c>
      <c r="C131" s="45">
        <v>70</v>
      </c>
      <c r="D131" s="45">
        <v>6</v>
      </c>
      <c r="E131" s="45">
        <v>3</v>
      </c>
      <c r="F131" s="45">
        <v>1</v>
      </c>
      <c r="G131" s="45">
        <v>8</v>
      </c>
      <c r="H131" s="45">
        <v>13</v>
      </c>
      <c r="I131" s="45">
        <v>100</v>
      </c>
    </row>
    <row r="132" spans="1:9" x14ac:dyDescent="0.35">
      <c r="A132" s="28" t="s">
        <v>130</v>
      </c>
      <c r="B132" s="46">
        <v>120</v>
      </c>
      <c r="C132" s="46">
        <v>83</v>
      </c>
      <c r="D132" s="46">
        <v>2</v>
      </c>
      <c r="E132" s="46">
        <v>3</v>
      </c>
      <c r="F132" s="46">
        <v>1</v>
      </c>
      <c r="G132" s="46">
        <v>5</v>
      </c>
      <c r="H132" s="46">
        <v>7</v>
      </c>
      <c r="I132" s="46">
        <v>100</v>
      </c>
    </row>
    <row r="133" spans="1:9" x14ac:dyDescent="0.35">
      <c r="A133" s="25" t="s">
        <v>131</v>
      </c>
      <c r="B133" s="45">
        <v>108</v>
      </c>
      <c r="C133" s="45">
        <v>80</v>
      </c>
      <c r="D133" s="45">
        <v>0</v>
      </c>
      <c r="E133" s="45">
        <v>6</v>
      </c>
      <c r="F133" s="45">
        <v>0</v>
      </c>
      <c r="G133" s="45">
        <v>6</v>
      </c>
      <c r="H133" s="45">
        <v>9</v>
      </c>
      <c r="I133" s="45">
        <v>100</v>
      </c>
    </row>
    <row r="134" spans="1:9" x14ac:dyDescent="0.35">
      <c r="A134" s="28" t="s">
        <v>132</v>
      </c>
      <c r="B134" s="46">
        <v>97</v>
      </c>
      <c r="C134" s="46">
        <v>70</v>
      </c>
      <c r="D134" s="46">
        <v>6</v>
      </c>
      <c r="E134" s="46">
        <v>6</v>
      </c>
      <c r="F134" s="46">
        <v>0</v>
      </c>
      <c r="G134" s="46">
        <v>7</v>
      </c>
      <c r="H134" s="46">
        <v>10</v>
      </c>
      <c r="I134" s="46">
        <v>100</v>
      </c>
    </row>
    <row r="135" spans="1:9" x14ac:dyDescent="0.35">
      <c r="A135" s="25" t="s">
        <v>133</v>
      </c>
      <c r="B135" s="45">
        <v>122</v>
      </c>
      <c r="C135" s="45">
        <v>70</v>
      </c>
      <c r="D135" s="45">
        <v>6</v>
      </c>
      <c r="E135" s="45">
        <v>6</v>
      </c>
      <c r="F135" s="45">
        <v>1</v>
      </c>
      <c r="G135" s="45">
        <v>9</v>
      </c>
      <c r="H135" s="45">
        <v>8</v>
      </c>
      <c r="I135" s="45">
        <v>100</v>
      </c>
    </row>
    <row r="136" spans="1:9" x14ac:dyDescent="0.35">
      <c r="A136" s="28" t="s">
        <v>134</v>
      </c>
      <c r="B136" s="46">
        <v>104</v>
      </c>
      <c r="C136" s="46">
        <v>83</v>
      </c>
      <c r="D136" s="46">
        <v>4</v>
      </c>
      <c r="E136" s="46">
        <v>2</v>
      </c>
      <c r="F136" s="46">
        <v>0</v>
      </c>
      <c r="G136" s="46">
        <v>3</v>
      </c>
      <c r="H136" s="46">
        <v>9</v>
      </c>
      <c r="I136" s="46">
        <v>100</v>
      </c>
    </row>
    <row r="137" spans="1:9" x14ac:dyDescent="0.35">
      <c r="A137" s="25" t="s">
        <v>137</v>
      </c>
      <c r="B137" s="45">
        <v>98</v>
      </c>
      <c r="C137" s="45">
        <v>78</v>
      </c>
      <c r="D137" s="45">
        <v>2</v>
      </c>
      <c r="E137" s="45">
        <v>5</v>
      </c>
      <c r="F137" s="45">
        <v>0</v>
      </c>
      <c r="G137" s="45">
        <v>10</v>
      </c>
      <c r="H137" s="45">
        <v>5</v>
      </c>
      <c r="I137" s="45">
        <v>100</v>
      </c>
    </row>
    <row r="138" spans="1:9" x14ac:dyDescent="0.35">
      <c r="A138" s="28" t="s">
        <v>138</v>
      </c>
      <c r="B138" s="46">
        <v>107</v>
      </c>
      <c r="C138" s="46">
        <v>77</v>
      </c>
      <c r="D138" s="46">
        <v>4</v>
      </c>
      <c r="E138" s="46">
        <v>6</v>
      </c>
      <c r="F138" s="46">
        <v>0</v>
      </c>
      <c r="G138" s="46">
        <v>8</v>
      </c>
      <c r="H138" s="46">
        <v>6</v>
      </c>
      <c r="I138" s="46">
        <v>100</v>
      </c>
    </row>
    <row r="139" spans="1:9" x14ac:dyDescent="0.35">
      <c r="A139" s="25" t="s">
        <v>148</v>
      </c>
      <c r="B139" s="45"/>
      <c r="C139" s="45"/>
      <c r="D139" s="45"/>
      <c r="E139" s="45"/>
      <c r="F139" s="45"/>
      <c r="G139" s="45"/>
      <c r="H139" s="45"/>
      <c r="I139" s="45"/>
    </row>
    <row r="140" spans="1:9" x14ac:dyDescent="0.35">
      <c r="A140" s="28" t="s">
        <v>126</v>
      </c>
      <c r="B140" s="46">
        <v>42</v>
      </c>
      <c r="C140" s="46">
        <v>88</v>
      </c>
      <c r="D140" s="46">
        <v>0</v>
      </c>
      <c r="E140" s="46">
        <v>0</v>
      </c>
      <c r="F140" s="46">
        <v>0</v>
      </c>
      <c r="G140" s="46">
        <v>0</v>
      </c>
      <c r="H140" s="46">
        <v>12</v>
      </c>
      <c r="I140" s="46">
        <v>100</v>
      </c>
    </row>
    <row r="141" spans="1:9" x14ac:dyDescent="0.35">
      <c r="A141" s="25" t="s">
        <v>127</v>
      </c>
      <c r="B141" s="45">
        <v>42</v>
      </c>
      <c r="C141" s="45">
        <v>95</v>
      </c>
      <c r="D141" s="45">
        <v>0</v>
      </c>
      <c r="E141" s="45">
        <v>0</v>
      </c>
      <c r="F141" s="45">
        <v>0</v>
      </c>
      <c r="G141" s="45">
        <v>2</v>
      </c>
      <c r="H141" s="45">
        <v>2</v>
      </c>
      <c r="I141" s="45">
        <v>100</v>
      </c>
    </row>
    <row r="142" spans="1:9" x14ac:dyDescent="0.35">
      <c r="A142" s="28" t="s">
        <v>128</v>
      </c>
      <c r="B142" s="46">
        <v>41</v>
      </c>
      <c r="C142" s="46">
        <v>100</v>
      </c>
      <c r="D142" s="46">
        <v>0</v>
      </c>
      <c r="E142" s="46">
        <v>0</v>
      </c>
      <c r="F142" s="46">
        <v>0</v>
      </c>
      <c r="G142" s="46">
        <v>0</v>
      </c>
      <c r="H142" s="46">
        <v>0</v>
      </c>
      <c r="I142" s="46">
        <v>100</v>
      </c>
    </row>
    <row r="143" spans="1:9" x14ac:dyDescent="0.35">
      <c r="A143" s="25" t="s">
        <v>149</v>
      </c>
      <c r="B143" s="45"/>
      <c r="C143" s="45"/>
      <c r="D143" s="45"/>
      <c r="E143" s="45"/>
      <c r="F143" s="45"/>
      <c r="G143" s="45"/>
      <c r="H143" s="45"/>
      <c r="I143" s="45"/>
    </row>
    <row r="144" spans="1:9" x14ac:dyDescent="0.35">
      <c r="A144" s="28" t="s">
        <v>128</v>
      </c>
      <c r="B144" s="46">
        <v>72</v>
      </c>
      <c r="C144" s="46">
        <v>63</v>
      </c>
      <c r="D144" s="46">
        <v>0</v>
      </c>
      <c r="E144" s="46">
        <v>6</v>
      </c>
      <c r="F144" s="46">
        <v>0</v>
      </c>
      <c r="G144" s="46">
        <v>1</v>
      </c>
      <c r="H144" s="46">
        <v>31</v>
      </c>
      <c r="I144" s="46">
        <v>100</v>
      </c>
    </row>
    <row r="145" spans="1:9" x14ac:dyDescent="0.35">
      <c r="A145" s="25" t="s">
        <v>129</v>
      </c>
      <c r="B145" s="45">
        <v>59</v>
      </c>
      <c r="C145" s="45">
        <v>59</v>
      </c>
      <c r="D145" s="45">
        <v>2</v>
      </c>
      <c r="E145" s="45">
        <v>7</v>
      </c>
      <c r="F145" s="45">
        <v>0</v>
      </c>
      <c r="G145" s="45">
        <v>7</v>
      </c>
      <c r="H145" s="45">
        <v>25</v>
      </c>
      <c r="I145" s="45">
        <v>100</v>
      </c>
    </row>
    <row r="146" spans="1:9" x14ac:dyDescent="0.35">
      <c r="A146" s="28" t="s">
        <v>130</v>
      </c>
      <c r="B146" s="46">
        <v>21</v>
      </c>
      <c r="C146" s="46">
        <v>90</v>
      </c>
      <c r="D146" s="46">
        <v>0</v>
      </c>
      <c r="E146" s="46">
        <v>0</v>
      </c>
      <c r="F146" s="46">
        <v>0</v>
      </c>
      <c r="G146" s="46">
        <v>5</v>
      </c>
      <c r="H146" s="46">
        <v>5</v>
      </c>
      <c r="I146" s="46">
        <v>100</v>
      </c>
    </row>
    <row r="147" spans="1:9" x14ac:dyDescent="0.35">
      <c r="A147" s="25" t="s">
        <v>131</v>
      </c>
      <c r="B147" s="45">
        <v>57</v>
      </c>
      <c r="C147" s="45">
        <v>68</v>
      </c>
      <c r="D147" s="45">
        <v>2</v>
      </c>
      <c r="E147" s="45">
        <v>4</v>
      </c>
      <c r="F147" s="45">
        <v>0</v>
      </c>
      <c r="G147" s="45">
        <v>2</v>
      </c>
      <c r="H147" s="45">
        <v>25</v>
      </c>
      <c r="I147" s="45">
        <v>100</v>
      </c>
    </row>
    <row r="148" spans="1:9" x14ac:dyDescent="0.35">
      <c r="A148" s="28" t="s">
        <v>132</v>
      </c>
      <c r="B148" s="46">
        <v>59</v>
      </c>
      <c r="C148" s="46">
        <v>51</v>
      </c>
      <c r="D148" s="46">
        <v>2</v>
      </c>
      <c r="E148" s="46">
        <v>3</v>
      </c>
      <c r="F148" s="46">
        <v>2</v>
      </c>
      <c r="G148" s="46">
        <v>8</v>
      </c>
      <c r="H148" s="46">
        <v>34</v>
      </c>
      <c r="I148" s="46">
        <v>100</v>
      </c>
    </row>
    <row r="149" spans="1:9" x14ac:dyDescent="0.35">
      <c r="A149" s="25" t="s">
        <v>133</v>
      </c>
      <c r="B149" s="45">
        <v>56</v>
      </c>
      <c r="C149" s="45">
        <v>57</v>
      </c>
      <c r="D149" s="45">
        <v>4</v>
      </c>
      <c r="E149" s="45">
        <v>0</v>
      </c>
      <c r="F149" s="45">
        <v>0</v>
      </c>
      <c r="G149" s="45">
        <v>5</v>
      </c>
      <c r="H149" s="45">
        <v>34</v>
      </c>
      <c r="I149" s="45">
        <v>100</v>
      </c>
    </row>
    <row r="150" spans="1:9" x14ac:dyDescent="0.35">
      <c r="A150" s="28" t="s">
        <v>134</v>
      </c>
      <c r="B150" s="46">
        <v>51</v>
      </c>
      <c r="C150" s="46">
        <v>51</v>
      </c>
      <c r="D150" s="46">
        <v>2</v>
      </c>
      <c r="E150" s="46">
        <v>0</v>
      </c>
      <c r="F150" s="46">
        <v>2</v>
      </c>
      <c r="G150" s="46">
        <v>10</v>
      </c>
      <c r="H150" s="46">
        <v>35</v>
      </c>
      <c r="I150" s="46">
        <v>100</v>
      </c>
    </row>
    <row r="151" spans="1:9" x14ac:dyDescent="0.35">
      <c r="A151" s="25" t="s">
        <v>137</v>
      </c>
      <c r="B151" s="45">
        <v>69</v>
      </c>
      <c r="C151" s="45">
        <v>51</v>
      </c>
      <c r="D151" s="45">
        <v>0</v>
      </c>
      <c r="E151" s="45">
        <v>6</v>
      </c>
      <c r="F151" s="45">
        <v>4</v>
      </c>
      <c r="G151" s="45">
        <v>9</v>
      </c>
      <c r="H151" s="45">
        <v>30</v>
      </c>
      <c r="I151" s="45">
        <v>100</v>
      </c>
    </row>
    <row r="152" spans="1:9" x14ac:dyDescent="0.35">
      <c r="A152" s="28" t="s">
        <v>138</v>
      </c>
      <c r="B152" s="46">
        <v>57</v>
      </c>
      <c r="C152" s="46">
        <v>49</v>
      </c>
      <c r="D152" s="46">
        <v>0</v>
      </c>
      <c r="E152" s="46">
        <v>4</v>
      </c>
      <c r="F152" s="46">
        <v>0</v>
      </c>
      <c r="G152" s="46">
        <v>5</v>
      </c>
      <c r="H152" s="46">
        <v>42</v>
      </c>
      <c r="I152" s="46">
        <v>100</v>
      </c>
    </row>
    <row r="153" spans="1:9" x14ac:dyDescent="0.35">
      <c r="A153" s="25" t="s">
        <v>142</v>
      </c>
      <c r="B153" s="45">
        <v>49</v>
      </c>
      <c r="C153" s="45">
        <v>47</v>
      </c>
      <c r="D153" s="45">
        <v>0</v>
      </c>
      <c r="E153" s="45">
        <v>4</v>
      </c>
      <c r="F153" s="45">
        <v>6</v>
      </c>
      <c r="G153" s="45">
        <v>6</v>
      </c>
      <c r="H153" s="45">
        <v>37</v>
      </c>
      <c r="I153" s="45">
        <v>100</v>
      </c>
    </row>
    <row r="154" spans="1:9" x14ac:dyDescent="0.35">
      <c r="A154" s="28" t="s">
        <v>150</v>
      </c>
      <c r="B154" s="46">
        <v>77</v>
      </c>
      <c r="C154" s="46">
        <v>51</v>
      </c>
      <c r="D154" s="46">
        <v>0</v>
      </c>
      <c r="E154" s="46">
        <v>4</v>
      </c>
      <c r="F154" s="46">
        <v>3</v>
      </c>
      <c r="G154" s="46">
        <v>9</v>
      </c>
      <c r="H154" s="46">
        <v>34</v>
      </c>
      <c r="I154" s="46">
        <v>100</v>
      </c>
    </row>
    <row r="155" spans="1:9" x14ac:dyDescent="0.35">
      <c r="A155" s="25" t="s">
        <v>151</v>
      </c>
      <c r="B155" s="45"/>
      <c r="C155" s="45"/>
      <c r="D155" s="45"/>
      <c r="E155" s="45"/>
      <c r="F155" s="45"/>
      <c r="G155" s="45"/>
      <c r="H155" s="45"/>
      <c r="I155" s="45"/>
    </row>
    <row r="156" spans="1:9" x14ac:dyDescent="0.35">
      <c r="A156" s="28" t="s">
        <v>126</v>
      </c>
      <c r="B156" s="46">
        <v>653</v>
      </c>
      <c r="C156" s="46">
        <v>75</v>
      </c>
      <c r="D156" s="46">
        <v>4</v>
      </c>
      <c r="E156" s="46">
        <v>2</v>
      </c>
      <c r="F156" s="46">
        <v>1</v>
      </c>
      <c r="G156" s="46">
        <v>8</v>
      </c>
      <c r="H156" s="46">
        <v>11</v>
      </c>
      <c r="I156" s="46">
        <v>100</v>
      </c>
    </row>
    <row r="157" spans="1:9" x14ac:dyDescent="0.35">
      <c r="A157" s="25" t="s">
        <v>127</v>
      </c>
      <c r="B157" s="45">
        <v>689</v>
      </c>
      <c r="C157" s="45">
        <v>77</v>
      </c>
      <c r="D157" s="45">
        <v>2</v>
      </c>
      <c r="E157" s="45">
        <v>2</v>
      </c>
      <c r="F157" s="45">
        <v>2</v>
      </c>
      <c r="G157" s="45">
        <v>8</v>
      </c>
      <c r="H157" s="45">
        <v>9</v>
      </c>
      <c r="I157" s="45">
        <v>100</v>
      </c>
    </row>
    <row r="158" spans="1:9" x14ac:dyDescent="0.35">
      <c r="A158" s="28" t="s">
        <v>128</v>
      </c>
      <c r="B158" s="46">
        <v>666</v>
      </c>
      <c r="C158" s="46">
        <v>76</v>
      </c>
      <c r="D158" s="46">
        <v>3</v>
      </c>
      <c r="E158" s="46">
        <v>3</v>
      </c>
      <c r="F158" s="46">
        <v>1</v>
      </c>
      <c r="G158" s="46">
        <v>7</v>
      </c>
      <c r="H158" s="46">
        <v>10</v>
      </c>
      <c r="I158" s="46">
        <v>100</v>
      </c>
    </row>
    <row r="159" spans="1:9" x14ac:dyDescent="0.35">
      <c r="A159" s="25" t="s">
        <v>129</v>
      </c>
      <c r="B159" s="45">
        <v>697</v>
      </c>
      <c r="C159" s="45">
        <v>80</v>
      </c>
      <c r="D159" s="45">
        <v>3</v>
      </c>
      <c r="E159" s="45">
        <v>2</v>
      </c>
      <c r="F159" s="45">
        <v>1</v>
      </c>
      <c r="G159" s="45">
        <v>6</v>
      </c>
      <c r="H159" s="45">
        <v>9</v>
      </c>
      <c r="I159" s="45">
        <v>100</v>
      </c>
    </row>
    <row r="160" spans="1:9" x14ac:dyDescent="0.35">
      <c r="A160" s="28" t="s">
        <v>130</v>
      </c>
      <c r="B160" s="46">
        <v>700</v>
      </c>
      <c r="C160" s="46">
        <v>76</v>
      </c>
      <c r="D160" s="46">
        <v>4</v>
      </c>
      <c r="E160" s="46">
        <v>3</v>
      </c>
      <c r="F160" s="46">
        <v>1</v>
      </c>
      <c r="G160" s="46">
        <v>7</v>
      </c>
      <c r="H160" s="46">
        <v>9</v>
      </c>
      <c r="I160" s="46">
        <v>100</v>
      </c>
    </row>
    <row r="161" spans="1:9" x14ac:dyDescent="0.35">
      <c r="A161" s="25" t="s">
        <v>131</v>
      </c>
      <c r="B161" s="45">
        <v>672</v>
      </c>
      <c r="C161" s="45">
        <v>79</v>
      </c>
      <c r="D161" s="45">
        <v>3</v>
      </c>
      <c r="E161" s="45">
        <v>2</v>
      </c>
      <c r="F161" s="45">
        <v>1</v>
      </c>
      <c r="G161" s="45">
        <v>7</v>
      </c>
      <c r="H161" s="45">
        <v>8</v>
      </c>
      <c r="I161" s="45">
        <v>100</v>
      </c>
    </row>
    <row r="162" spans="1:9" x14ac:dyDescent="0.35">
      <c r="A162" s="28" t="s">
        <v>132</v>
      </c>
      <c r="B162" s="46">
        <v>675</v>
      </c>
      <c r="C162" s="46">
        <v>75</v>
      </c>
      <c r="D162" s="46">
        <v>2</v>
      </c>
      <c r="E162" s="46">
        <v>3</v>
      </c>
      <c r="F162" s="46">
        <v>0</v>
      </c>
      <c r="G162" s="46">
        <v>11</v>
      </c>
      <c r="H162" s="46">
        <v>9</v>
      </c>
      <c r="I162" s="46">
        <v>100</v>
      </c>
    </row>
    <row r="163" spans="1:9" x14ac:dyDescent="0.35">
      <c r="A163" s="25" t="s">
        <v>133</v>
      </c>
      <c r="B163" s="45">
        <v>687</v>
      </c>
      <c r="C163" s="45">
        <v>78</v>
      </c>
      <c r="D163" s="45">
        <v>2</v>
      </c>
      <c r="E163" s="45">
        <v>2</v>
      </c>
      <c r="F163" s="45">
        <v>1</v>
      </c>
      <c r="G163" s="45">
        <v>8</v>
      </c>
      <c r="H163" s="45">
        <v>10</v>
      </c>
      <c r="I163" s="45">
        <v>100</v>
      </c>
    </row>
    <row r="164" spans="1:9" x14ac:dyDescent="0.35">
      <c r="A164" s="28" t="s">
        <v>134</v>
      </c>
      <c r="B164" s="46">
        <v>692</v>
      </c>
      <c r="C164" s="46">
        <v>76</v>
      </c>
      <c r="D164" s="46">
        <v>2</v>
      </c>
      <c r="E164" s="46">
        <v>2</v>
      </c>
      <c r="F164" s="46">
        <v>1</v>
      </c>
      <c r="G164" s="46">
        <v>6</v>
      </c>
      <c r="H164" s="46">
        <v>13</v>
      </c>
      <c r="I164" s="46">
        <v>100</v>
      </c>
    </row>
    <row r="165" spans="1:9" x14ac:dyDescent="0.35">
      <c r="A165" s="25" t="s">
        <v>137</v>
      </c>
      <c r="B165" s="45">
        <v>690</v>
      </c>
      <c r="C165" s="45">
        <v>77</v>
      </c>
      <c r="D165" s="45">
        <v>3</v>
      </c>
      <c r="E165" s="45">
        <v>2</v>
      </c>
      <c r="F165" s="45">
        <v>1</v>
      </c>
      <c r="G165" s="45">
        <v>8</v>
      </c>
      <c r="H165" s="45">
        <v>10</v>
      </c>
      <c r="I165" s="45">
        <v>100</v>
      </c>
    </row>
    <row r="166" spans="1:9" x14ac:dyDescent="0.35">
      <c r="A166" s="28" t="s">
        <v>138</v>
      </c>
      <c r="B166" s="46">
        <v>678</v>
      </c>
      <c r="C166" s="46">
        <v>75</v>
      </c>
      <c r="D166" s="46">
        <v>2</v>
      </c>
      <c r="E166" s="46">
        <v>3</v>
      </c>
      <c r="F166" s="46">
        <v>1</v>
      </c>
      <c r="G166" s="46">
        <v>7</v>
      </c>
      <c r="H166" s="46">
        <v>12</v>
      </c>
      <c r="I166" s="46">
        <v>100</v>
      </c>
    </row>
    <row r="167" spans="1:9" x14ac:dyDescent="0.35">
      <c r="A167" s="25" t="s">
        <v>152</v>
      </c>
      <c r="B167" s="45"/>
      <c r="C167" s="45"/>
      <c r="D167" s="45"/>
      <c r="E167" s="45"/>
      <c r="F167" s="45"/>
      <c r="G167" s="45"/>
      <c r="H167" s="45"/>
      <c r="I167" s="45"/>
    </row>
    <row r="168" spans="1:9" x14ac:dyDescent="0.35">
      <c r="A168" s="28" t="s">
        <v>131</v>
      </c>
      <c r="B168" s="46">
        <v>2976</v>
      </c>
      <c r="C168" s="46">
        <v>68</v>
      </c>
      <c r="D168" s="46">
        <v>2</v>
      </c>
      <c r="E168" s="46">
        <v>1</v>
      </c>
      <c r="F168" s="46">
        <v>2</v>
      </c>
      <c r="G168" s="46">
        <v>2</v>
      </c>
      <c r="H168" s="46">
        <v>25</v>
      </c>
      <c r="I168" s="46">
        <v>100</v>
      </c>
    </row>
    <row r="169" spans="1:9" x14ac:dyDescent="0.35">
      <c r="A169" s="25" t="s">
        <v>132</v>
      </c>
      <c r="B169" s="45">
        <v>3358</v>
      </c>
      <c r="C169" s="45">
        <v>72</v>
      </c>
      <c r="D169" s="45">
        <v>2</v>
      </c>
      <c r="E169" s="45">
        <v>1</v>
      </c>
      <c r="F169" s="45">
        <v>2</v>
      </c>
      <c r="G169" s="45">
        <v>3</v>
      </c>
      <c r="H169" s="45">
        <v>21</v>
      </c>
      <c r="I169" s="45">
        <v>100</v>
      </c>
    </row>
    <row r="170" spans="1:9" x14ac:dyDescent="0.35">
      <c r="A170" s="28" t="s">
        <v>133</v>
      </c>
      <c r="B170" s="46">
        <v>3633</v>
      </c>
      <c r="C170" s="46">
        <v>71</v>
      </c>
      <c r="D170" s="46">
        <v>2</v>
      </c>
      <c r="E170" s="46">
        <v>1</v>
      </c>
      <c r="F170" s="46">
        <v>2</v>
      </c>
      <c r="G170" s="46">
        <v>3</v>
      </c>
      <c r="H170" s="46">
        <v>22</v>
      </c>
      <c r="I170" s="46">
        <v>100</v>
      </c>
    </row>
    <row r="171" spans="1:9" x14ac:dyDescent="0.35">
      <c r="A171" s="25" t="s">
        <v>134</v>
      </c>
      <c r="B171" s="45">
        <v>3801</v>
      </c>
      <c r="C171" s="45">
        <v>73</v>
      </c>
      <c r="D171" s="45">
        <v>2</v>
      </c>
      <c r="E171" s="45">
        <v>1</v>
      </c>
      <c r="F171" s="45">
        <v>2</v>
      </c>
      <c r="G171" s="45">
        <v>3</v>
      </c>
      <c r="H171" s="45">
        <v>19</v>
      </c>
      <c r="I171" s="45">
        <v>100</v>
      </c>
    </row>
    <row r="172" spans="1:9" x14ac:dyDescent="0.35">
      <c r="A172" s="28" t="s">
        <v>137</v>
      </c>
      <c r="B172" s="46">
        <v>3889</v>
      </c>
      <c r="C172" s="46">
        <v>72</v>
      </c>
      <c r="D172" s="46">
        <v>2</v>
      </c>
      <c r="E172" s="46">
        <v>1</v>
      </c>
      <c r="F172" s="46">
        <v>2</v>
      </c>
      <c r="G172" s="46">
        <v>3</v>
      </c>
      <c r="H172" s="46">
        <v>21</v>
      </c>
      <c r="I172" s="46">
        <v>100</v>
      </c>
    </row>
    <row r="173" spans="1:9" x14ac:dyDescent="0.35">
      <c r="A173" s="25" t="s">
        <v>153</v>
      </c>
      <c r="B173" s="45"/>
      <c r="C173" s="45"/>
      <c r="D173" s="45"/>
      <c r="E173" s="45"/>
      <c r="F173" s="45"/>
      <c r="G173" s="45"/>
      <c r="H173" s="45"/>
      <c r="I173" s="45"/>
    </row>
    <row r="174" spans="1:9" x14ac:dyDescent="0.35">
      <c r="A174" s="28" t="s">
        <v>131</v>
      </c>
      <c r="B174" s="46">
        <v>2788</v>
      </c>
      <c r="C174" s="46">
        <v>53</v>
      </c>
      <c r="D174" s="46">
        <v>4</v>
      </c>
      <c r="E174" s="46">
        <v>2</v>
      </c>
      <c r="F174" s="46">
        <v>3</v>
      </c>
      <c r="G174" s="46">
        <v>6</v>
      </c>
      <c r="H174" s="46">
        <v>32</v>
      </c>
      <c r="I174" s="46">
        <v>100</v>
      </c>
    </row>
    <row r="175" spans="1:9" x14ac:dyDescent="0.35">
      <c r="A175" s="25" t="s">
        <v>132</v>
      </c>
      <c r="B175" s="45">
        <v>3332</v>
      </c>
      <c r="C175" s="45">
        <v>55</v>
      </c>
      <c r="D175" s="45">
        <v>5</v>
      </c>
      <c r="E175" s="45">
        <v>2</v>
      </c>
      <c r="F175" s="45">
        <v>3</v>
      </c>
      <c r="G175" s="45">
        <v>5</v>
      </c>
      <c r="H175" s="45">
        <v>30</v>
      </c>
      <c r="I175" s="45">
        <v>100</v>
      </c>
    </row>
    <row r="176" spans="1:9" x14ac:dyDescent="0.35">
      <c r="A176" s="28" t="s">
        <v>133</v>
      </c>
      <c r="B176" s="46">
        <v>3388</v>
      </c>
      <c r="C176" s="46">
        <v>57</v>
      </c>
      <c r="D176" s="46">
        <v>4</v>
      </c>
      <c r="E176" s="46">
        <v>2</v>
      </c>
      <c r="F176" s="46">
        <v>3</v>
      </c>
      <c r="G176" s="46">
        <v>6</v>
      </c>
      <c r="H176" s="46">
        <v>28</v>
      </c>
      <c r="I176" s="46">
        <v>100</v>
      </c>
    </row>
    <row r="177" spans="1:9" x14ac:dyDescent="0.35">
      <c r="A177" s="25" t="s">
        <v>134</v>
      </c>
      <c r="B177" s="45">
        <v>3655</v>
      </c>
      <c r="C177" s="45">
        <v>60</v>
      </c>
      <c r="D177" s="45">
        <v>4</v>
      </c>
      <c r="E177" s="45">
        <v>2</v>
      </c>
      <c r="F177" s="45">
        <v>4</v>
      </c>
      <c r="G177" s="45">
        <v>6</v>
      </c>
      <c r="H177" s="45">
        <v>25</v>
      </c>
      <c r="I177" s="45">
        <v>100</v>
      </c>
    </row>
    <row r="178" spans="1:9" x14ac:dyDescent="0.35">
      <c r="A178" s="28" t="s">
        <v>137</v>
      </c>
      <c r="B178" s="46">
        <v>3964</v>
      </c>
      <c r="C178" s="46">
        <v>61</v>
      </c>
      <c r="D178" s="46">
        <v>4</v>
      </c>
      <c r="E178" s="46">
        <v>2</v>
      </c>
      <c r="F178" s="46">
        <v>3</v>
      </c>
      <c r="G178" s="46">
        <v>6</v>
      </c>
      <c r="H178" s="46">
        <v>23</v>
      </c>
      <c r="I178" s="46">
        <v>100</v>
      </c>
    </row>
    <row r="179" spans="1:9" x14ac:dyDescent="0.35">
      <c r="A179" s="25" t="s">
        <v>154</v>
      </c>
      <c r="B179" s="45"/>
      <c r="C179" s="45"/>
      <c r="D179" s="45"/>
      <c r="E179" s="45"/>
      <c r="F179" s="45"/>
      <c r="G179" s="45"/>
      <c r="H179" s="45"/>
      <c r="I179" s="45"/>
    </row>
    <row r="180" spans="1:9" x14ac:dyDescent="0.35">
      <c r="A180" s="28" t="s">
        <v>126</v>
      </c>
      <c r="B180" s="46">
        <v>49</v>
      </c>
      <c r="C180" s="46">
        <v>84</v>
      </c>
      <c r="D180" s="46">
        <v>0</v>
      </c>
      <c r="E180" s="46">
        <v>0</v>
      </c>
      <c r="F180" s="46">
        <v>0</v>
      </c>
      <c r="G180" s="46">
        <v>4</v>
      </c>
      <c r="H180" s="46">
        <v>12</v>
      </c>
      <c r="I180" s="46">
        <v>100</v>
      </c>
    </row>
    <row r="181" spans="1:9" x14ac:dyDescent="0.35">
      <c r="A181" s="25" t="s">
        <v>127</v>
      </c>
      <c r="B181" s="45">
        <v>38</v>
      </c>
      <c r="C181" s="45">
        <v>82</v>
      </c>
      <c r="D181" s="45">
        <v>0</v>
      </c>
      <c r="E181" s="45">
        <v>0</v>
      </c>
      <c r="F181" s="45">
        <v>0</v>
      </c>
      <c r="G181" s="45">
        <v>5</v>
      </c>
      <c r="H181" s="45">
        <v>13</v>
      </c>
      <c r="I181" s="45">
        <v>100</v>
      </c>
    </row>
    <row r="182" spans="1:9" x14ac:dyDescent="0.35">
      <c r="A182" s="28" t="s">
        <v>128</v>
      </c>
      <c r="B182" s="46">
        <v>32</v>
      </c>
      <c r="C182" s="46">
        <v>72</v>
      </c>
      <c r="D182" s="46">
        <v>0</v>
      </c>
      <c r="E182" s="46">
        <v>0</v>
      </c>
      <c r="F182" s="46">
        <v>0</v>
      </c>
      <c r="G182" s="46">
        <v>3</v>
      </c>
      <c r="H182" s="46">
        <v>25</v>
      </c>
      <c r="I182" s="46">
        <v>100</v>
      </c>
    </row>
    <row r="183" spans="1:9" x14ac:dyDescent="0.35">
      <c r="A183" s="25" t="s">
        <v>129</v>
      </c>
      <c r="B183" s="45">
        <v>38</v>
      </c>
      <c r="C183" s="45">
        <v>68</v>
      </c>
      <c r="D183" s="45">
        <v>0</v>
      </c>
      <c r="E183" s="45">
        <v>3</v>
      </c>
      <c r="F183" s="45">
        <v>0</v>
      </c>
      <c r="G183" s="45">
        <v>3</v>
      </c>
      <c r="H183" s="45">
        <v>26</v>
      </c>
      <c r="I183" s="45">
        <v>100</v>
      </c>
    </row>
    <row r="184" spans="1:9" x14ac:dyDescent="0.35">
      <c r="A184" s="28" t="s">
        <v>155</v>
      </c>
      <c r="B184" s="46"/>
      <c r="C184" s="46"/>
      <c r="D184" s="46"/>
      <c r="E184" s="46"/>
      <c r="F184" s="46"/>
      <c r="G184" s="46"/>
      <c r="H184" s="46"/>
      <c r="I184" s="46"/>
    </row>
    <row r="185" spans="1:9" x14ac:dyDescent="0.35">
      <c r="A185" s="25" t="s">
        <v>202</v>
      </c>
      <c r="B185" s="45">
        <v>66</v>
      </c>
      <c r="C185" s="45">
        <v>29</v>
      </c>
      <c r="D185" s="45">
        <v>9</v>
      </c>
      <c r="E185" s="45">
        <v>26</v>
      </c>
      <c r="F185" s="45">
        <v>3</v>
      </c>
      <c r="G185" s="45">
        <v>8</v>
      </c>
      <c r="H185" s="45">
        <v>26</v>
      </c>
      <c r="I185" s="45">
        <v>100</v>
      </c>
    </row>
    <row r="186" spans="1:9" x14ac:dyDescent="0.35">
      <c r="A186" s="28" t="s">
        <v>156</v>
      </c>
      <c r="B186" s="46"/>
      <c r="C186" s="46"/>
      <c r="D186" s="46"/>
      <c r="E186" s="46"/>
      <c r="F186" s="46"/>
      <c r="G186" s="46"/>
      <c r="H186" s="46"/>
      <c r="I186" s="46"/>
    </row>
    <row r="187" spans="1:9" x14ac:dyDescent="0.35">
      <c r="A187" s="25" t="s">
        <v>126</v>
      </c>
      <c r="B187" s="45">
        <v>3463</v>
      </c>
      <c r="C187" s="45">
        <v>41</v>
      </c>
      <c r="D187" s="45">
        <v>3</v>
      </c>
      <c r="E187" s="45">
        <v>4</v>
      </c>
      <c r="F187" s="45">
        <v>3</v>
      </c>
      <c r="G187" s="45">
        <v>11</v>
      </c>
      <c r="H187" s="45">
        <v>38</v>
      </c>
      <c r="I187" s="45">
        <v>100</v>
      </c>
    </row>
    <row r="188" spans="1:9" x14ac:dyDescent="0.35">
      <c r="A188" s="28" t="s">
        <v>127</v>
      </c>
      <c r="B188" s="46">
        <v>3140</v>
      </c>
      <c r="C188" s="46">
        <v>43</v>
      </c>
      <c r="D188" s="46">
        <v>2</v>
      </c>
      <c r="E188" s="46">
        <v>4</v>
      </c>
      <c r="F188" s="46">
        <v>3</v>
      </c>
      <c r="G188" s="46">
        <v>10</v>
      </c>
      <c r="H188" s="46">
        <v>38</v>
      </c>
      <c r="I188" s="46">
        <v>100</v>
      </c>
    </row>
    <row r="189" spans="1:9" x14ac:dyDescent="0.35">
      <c r="A189" s="25" t="s">
        <v>128</v>
      </c>
      <c r="B189" s="45">
        <v>3249</v>
      </c>
      <c r="C189" s="45">
        <v>43</v>
      </c>
      <c r="D189" s="45">
        <v>1</v>
      </c>
      <c r="E189" s="45">
        <v>4</v>
      </c>
      <c r="F189" s="45">
        <v>4</v>
      </c>
      <c r="G189" s="45">
        <v>10</v>
      </c>
      <c r="H189" s="45">
        <v>39</v>
      </c>
      <c r="I189" s="45">
        <v>100</v>
      </c>
    </row>
    <row r="190" spans="1:9" x14ac:dyDescent="0.35">
      <c r="A190" s="28" t="s">
        <v>129</v>
      </c>
      <c r="B190" s="46">
        <v>4316</v>
      </c>
      <c r="C190" s="46">
        <v>46</v>
      </c>
      <c r="D190" s="46">
        <v>1</v>
      </c>
      <c r="E190" s="46">
        <v>4</v>
      </c>
      <c r="F190" s="46">
        <v>3</v>
      </c>
      <c r="G190" s="46">
        <v>9</v>
      </c>
      <c r="H190" s="46">
        <v>35</v>
      </c>
      <c r="I190" s="46">
        <v>100</v>
      </c>
    </row>
    <row r="191" spans="1:9" x14ac:dyDescent="0.35">
      <c r="A191" s="25" t="s">
        <v>130</v>
      </c>
      <c r="B191" s="45">
        <v>4088</v>
      </c>
      <c r="C191" s="45">
        <v>46</v>
      </c>
      <c r="D191" s="45">
        <v>1</v>
      </c>
      <c r="E191" s="45">
        <v>4</v>
      </c>
      <c r="F191" s="45">
        <v>4</v>
      </c>
      <c r="G191" s="45">
        <v>10</v>
      </c>
      <c r="H191" s="45">
        <v>34</v>
      </c>
      <c r="I191" s="45">
        <v>100</v>
      </c>
    </row>
    <row r="192" spans="1:9" x14ac:dyDescent="0.35">
      <c r="A192" s="28" t="s">
        <v>131</v>
      </c>
      <c r="B192" s="46">
        <v>4214</v>
      </c>
      <c r="C192" s="46">
        <v>46</v>
      </c>
      <c r="D192" s="46">
        <v>1</v>
      </c>
      <c r="E192" s="46">
        <v>4</v>
      </c>
      <c r="F192" s="46">
        <v>4</v>
      </c>
      <c r="G192" s="46">
        <v>9</v>
      </c>
      <c r="H192" s="46">
        <v>35</v>
      </c>
      <c r="I192" s="46">
        <v>100</v>
      </c>
    </row>
    <row r="193" spans="1:9" x14ac:dyDescent="0.35">
      <c r="A193" s="25" t="s">
        <v>132</v>
      </c>
      <c r="B193" s="45">
        <v>4416</v>
      </c>
      <c r="C193" s="45">
        <v>45</v>
      </c>
      <c r="D193" s="45">
        <v>2</v>
      </c>
      <c r="E193" s="45">
        <v>4</v>
      </c>
      <c r="F193" s="45">
        <v>4</v>
      </c>
      <c r="G193" s="45">
        <v>10</v>
      </c>
      <c r="H193" s="45">
        <v>36</v>
      </c>
      <c r="I193" s="45">
        <v>100</v>
      </c>
    </row>
    <row r="194" spans="1:9" x14ac:dyDescent="0.35">
      <c r="A194" s="28" t="s">
        <v>133</v>
      </c>
      <c r="B194" s="46">
        <v>4747</v>
      </c>
      <c r="C194" s="46">
        <v>43</v>
      </c>
      <c r="D194" s="46">
        <v>1</v>
      </c>
      <c r="E194" s="46">
        <v>4</v>
      </c>
      <c r="F194" s="46">
        <v>5</v>
      </c>
      <c r="G194" s="46">
        <v>9</v>
      </c>
      <c r="H194" s="46">
        <v>38</v>
      </c>
      <c r="I194" s="46">
        <v>100</v>
      </c>
    </row>
    <row r="195" spans="1:9" x14ac:dyDescent="0.35">
      <c r="A195" s="25" t="s">
        <v>134</v>
      </c>
      <c r="B195" s="45">
        <v>4712</v>
      </c>
      <c r="C195" s="45">
        <v>44</v>
      </c>
      <c r="D195" s="45">
        <v>2</v>
      </c>
      <c r="E195" s="45">
        <v>3</v>
      </c>
      <c r="F195" s="45">
        <v>5</v>
      </c>
      <c r="G195" s="45">
        <v>9</v>
      </c>
      <c r="H195" s="45">
        <v>36</v>
      </c>
      <c r="I195" s="45">
        <v>100</v>
      </c>
    </row>
    <row r="196" spans="1:9" x14ac:dyDescent="0.35">
      <c r="A196" s="28" t="s">
        <v>137</v>
      </c>
      <c r="B196" s="46">
        <v>4476</v>
      </c>
      <c r="C196" s="46">
        <v>43</v>
      </c>
      <c r="D196" s="46">
        <v>2</v>
      </c>
      <c r="E196" s="46">
        <v>3</v>
      </c>
      <c r="F196" s="46">
        <v>5</v>
      </c>
      <c r="G196" s="46">
        <v>10</v>
      </c>
      <c r="H196" s="46">
        <v>37</v>
      </c>
      <c r="I196" s="46">
        <v>100</v>
      </c>
    </row>
    <row r="197" spans="1:9" x14ac:dyDescent="0.35">
      <c r="A197" s="25" t="s">
        <v>138</v>
      </c>
      <c r="B197" s="45">
        <v>4347</v>
      </c>
      <c r="C197" s="45">
        <v>49</v>
      </c>
      <c r="D197" s="45">
        <v>2</v>
      </c>
      <c r="E197" s="45">
        <v>3</v>
      </c>
      <c r="F197" s="45">
        <v>4</v>
      </c>
      <c r="G197" s="45">
        <v>9</v>
      </c>
      <c r="H197" s="45">
        <v>33</v>
      </c>
      <c r="I197" s="45">
        <v>100</v>
      </c>
    </row>
    <row r="198" spans="1:9" x14ac:dyDescent="0.35">
      <c r="A198" s="28" t="s">
        <v>157</v>
      </c>
      <c r="B198" s="46"/>
      <c r="C198" s="46"/>
      <c r="D198" s="46"/>
      <c r="E198" s="46"/>
      <c r="F198" s="46"/>
      <c r="G198" s="46"/>
      <c r="H198" s="46"/>
      <c r="I198" s="46"/>
    </row>
    <row r="199" spans="1:9" x14ac:dyDescent="0.35">
      <c r="A199" s="25" t="s">
        <v>124</v>
      </c>
      <c r="B199" s="45">
        <v>1410</v>
      </c>
      <c r="C199" s="45">
        <v>65</v>
      </c>
      <c r="D199" s="45">
        <v>4</v>
      </c>
      <c r="E199" s="45">
        <v>5</v>
      </c>
      <c r="F199" s="45">
        <v>2</v>
      </c>
      <c r="G199" s="45">
        <v>5</v>
      </c>
      <c r="H199" s="45">
        <v>19</v>
      </c>
      <c r="I199" s="45">
        <v>100</v>
      </c>
    </row>
    <row r="200" spans="1:9" x14ac:dyDescent="0.35">
      <c r="A200" s="28" t="s">
        <v>125</v>
      </c>
      <c r="B200" s="46">
        <v>1401</v>
      </c>
      <c r="C200" s="46">
        <v>67</v>
      </c>
      <c r="D200" s="46">
        <v>3</v>
      </c>
      <c r="E200" s="46">
        <v>4</v>
      </c>
      <c r="F200" s="46">
        <v>2</v>
      </c>
      <c r="G200" s="46">
        <v>4</v>
      </c>
      <c r="H200" s="46">
        <v>19</v>
      </c>
      <c r="I200" s="46">
        <v>100</v>
      </c>
    </row>
    <row r="201" spans="1:9" x14ac:dyDescent="0.35">
      <c r="A201" s="25" t="s">
        <v>126</v>
      </c>
      <c r="B201" s="45">
        <v>1493</v>
      </c>
      <c r="C201" s="45">
        <v>66</v>
      </c>
      <c r="D201" s="45">
        <v>4</v>
      </c>
      <c r="E201" s="45">
        <v>5</v>
      </c>
      <c r="F201" s="45">
        <v>3</v>
      </c>
      <c r="G201" s="45">
        <v>4</v>
      </c>
      <c r="H201" s="45">
        <v>18</v>
      </c>
      <c r="I201" s="45">
        <v>100</v>
      </c>
    </row>
    <row r="202" spans="1:9" x14ac:dyDescent="0.35">
      <c r="A202" s="28" t="s">
        <v>127</v>
      </c>
      <c r="B202" s="46">
        <v>1705</v>
      </c>
      <c r="C202" s="46">
        <v>69</v>
      </c>
      <c r="D202" s="46">
        <v>3</v>
      </c>
      <c r="E202" s="46">
        <v>6</v>
      </c>
      <c r="F202" s="46">
        <v>3</v>
      </c>
      <c r="G202" s="46">
        <v>5</v>
      </c>
      <c r="H202" s="46">
        <v>14</v>
      </c>
      <c r="I202" s="46">
        <v>100</v>
      </c>
    </row>
    <row r="203" spans="1:9" x14ac:dyDescent="0.35">
      <c r="A203" s="25" t="s">
        <v>128</v>
      </c>
      <c r="B203" s="45">
        <v>1747</v>
      </c>
      <c r="C203" s="45">
        <v>70</v>
      </c>
      <c r="D203" s="45">
        <v>3</v>
      </c>
      <c r="E203" s="45">
        <v>4</v>
      </c>
      <c r="F203" s="45">
        <v>3</v>
      </c>
      <c r="G203" s="45">
        <v>5</v>
      </c>
      <c r="H203" s="45">
        <v>14</v>
      </c>
      <c r="I203" s="45">
        <v>100</v>
      </c>
    </row>
    <row r="204" spans="1:9" x14ac:dyDescent="0.35">
      <c r="A204" s="28" t="s">
        <v>129</v>
      </c>
      <c r="B204" s="46">
        <v>2015</v>
      </c>
      <c r="C204" s="46">
        <v>69</v>
      </c>
      <c r="D204" s="46">
        <v>4</v>
      </c>
      <c r="E204" s="46">
        <v>5</v>
      </c>
      <c r="F204" s="46">
        <v>3</v>
      </c>
      <c r="G204" s="46">
        <v>4</v>
      </c>
      <c r="H204" s="46">
        <v>15</v>
      </c>
      <c r="I204" s="46">
        <v>100</v>
      </c>
    </row>
    <row r="205" spans="1:9" x14ac:dyDescent="0.35">
      <c r="A205" s="25" t="s">
        <v>130</v>
      </c>
      <c r="B205" s="45">
        <v>2002</v>
      </c>
      <c r="C205" s="45">
        <v>72</v>
      </c>
      <c r="D205" s="45">
        <v>3</v>
      </c>
      <c r="E205" s="45">
        <v>4</v>
      </c>
      <c r="F205" s="45">
        <v>2</v>
      </c>
      <c r="G205" s="45">
        <v>5</v>
      </c>
      <c r="H205" s="45">
        <v>14</v>
      </c>
      <c r="I205" s="45">
        <v>100</v>
      </c>
    </row>
    <row r="206" spans="1:9" x14ac:dyDescent="0.35">
      <c r="A206" s="28" t="s">
        <v>131</v>
      </c>
      <c r="B206" s="46">
        <v>1893</v>
      </c>
      <c r="C206" s="46">
        <v>71</v>
      </c>
      <c r="D206" s="46">
        <v>4</v>
      </c>
      <c r="E206" s="46">
        <v>5</v>
      </c>
      <c r="F206" s="46">
        <v>3</v>
      </c>
      <c r="G206" s="46">
        <v>5</v>
      </c>
      <c r="H206" s="46">
        <v>12</v>
      </c>
      <c r="I206" s="46">
        <v>100</v>
      </c>
    </row>
    <row r="207" spans="1:9" x14ac:dyDescent="0.35">
      <c r="A207" s="25" t="s">
        <v>132</v>
      </c>
      <c r="B207" s="45">
        <v>1791</v>
      </c>
      <c r="C207" s="45">
        <v>72</v>
      </c>
      <c r="D207" s="45">
        <v>4</v>
      </c>
      <c r="E207" s="45">
        <v>5</v>
      </c>
      <c r="F207" s="45">
        <v>2</v>
      </c>
      <c r="G207" s="45">
        <v>4</v>
      </c>
      <c r="H207" s="45">
        <v>12</v>
      </c>
      <c r="I207" s="45">
        <v>100</v>
      </c>
    </row>
    <row r="208" spans="1:9" x14ac:dyDescent="0.35">
      <c r="A208" s="28" t="s">
        <v>133</v>
      </c>
      <c r="B208" s="46">
        <v>1766</v>
      </c>
      <c r="C208" s="46">
        <v>72</v>
      </c>
      <c r="D208" s="46">
        <v>3</v>
      </c>
      <c r="E208" s="46">
        <v>6</v>
      </c>
      <c r="F208" s="46">
        <v>3</v>
      </c>
      <c r="G208" s="46">
        <v>6</v>
      </c>
      <c r="H208" s="46">
        <v>10</v>
      </c>
      <c r="I208" s="46">
        <v>100</v>
      </c>
    </row>
    <row r="209" spans="1:9" x14ac:dyDescent="0.35">
      <c r="A209" s="25" t="s">
        <v>134</v>
      </c>
      <c r="B209" s="45">
        <v>1717</v>
      </c>
      <c r="C209" s="45">
        <v>72</v>
      </c>
      <c r="D209" s="45">
        <v>4</v>
      </c>
      <c r="E209" s="45">
        <v>4</v>
      </c>
      <c r="F209" s="45">
        <v>2</v>
      </c>
      <c r="G209" s="45">
        <v>5</v>
      </c>
      <c r="H209" s="45">
        <v>13</v>
      </c>
      <c r="I209" s="45">
        <v>100</v>
      </c>
    </row>
    <row r="210" spans="1:9" x14ac:dyDescent="0.35">
      <c r="A210" s="28" t="s">
        <v>158</v>
      </c>
      <c r="B210" s="46"/>
      <c r="C210" s="46"/>
      <c r="D210" s="46"/>
      <c r="E210" s="46"/>
      <c r="F210" s="46"/>
      <c r="G210" s="46"/>
      <c r="H210" s="46"/>
      <c r="I210" s="46"/>
    </row>
    <row r="211" spans="1:9" x14ac:dyDescent="0.35">
      <c r="A211" s="25" t="s">
        <v>124</v>
      </c>
      <c r="B211" s="45">
        <v>88</v>
      </c>
      <c r="C211" s="45">
        <v>63</v>
      </c>
      <c r="D211" s="45">
        <v>3</v>
      </c>
      <c r="E211" s="45">
        <v>6</v>
      </c>
      <c r="F211" s="45">
        <v>0</v>
      </c>
      <c r="G211" s="45">
        <v>3</v>
      </c>
      <c r="H211" s="45">
        <v>25</v>
      </c>
      <c r="I211" s="45">
        <v>100</v>
      </c>
    </row>
    <row r="212" spans="1:9" x14ac:dyDescent="0.35">
      <c r="A212" s="28" t="s">
        <v>125</v>
      </c>
      <c r="B212" s="46">
        <v>88</v>
      </c>
      <c r="C212" s="46">
        <v>53</v>
      </c>
      <c r="D212" s="46">
        <v>3</v>
      </c>
      <c r="E212" s="46">
        <v>2</v>
      </c>
      <c r="F212" s="46">
        <v>0</v>
      </c>
      <c r="G212" s="46">
        <v>3</v>
      </c>
      <c r="H212" s="46">
        <v>38</v>
      </c>
      <c r="I212" s="46">
        <v>100</v>
      </c>
    </row>
    <row r="213" spans="1:9" x14ac:dyDescent="0.35">
      <c r="A213" s="25" t="s">
        <v>126</v>
      </c>
      <c r="B213" s="45">
        <v>87</v>
      </c>
      <c r="C213" s="45">
        <v>75</v>
      </c>
      <c r="D213" s="45">
        <v>0</v>
      </c>
      <c r="E213" s="45">
        <v>3</v>
      </c>
      <c r="F213" s="45">
        <v>0</v>
      </c>
      <c r="G213" s="45">
        <v>0</v>
      </c>
      <c r="H213" s="45">
        <v>22</v>
      </c>
      <c r="I213" s="45">
        <v>100</v>
      </c>
    </row>
    <row r="214" spans="1:9" x14ac:dyDescent="0.35">
      <c r="A214" s="28" t="s">
        <v>127</v>
      </c>
      <c r="B214" s="46">
        <v>86</v>
      </c>
      <c r="C214" s="46">
        <v>66</v>
      </c>
      <c r="D214" s="46">
        <v>2</v>
      </c>
      <c r="E214" s="46">
        <v>5</v>
      </c>
      <c r="F214" s="46">
        <v>1</v>
      </c>
      <c r="G214" s="46">
        <v>3</v>
      </c>
      <c r="H214" s="46">
        <v>22</v>
      </c>
      <c r="I214" s="46">
        <v>100</v>
      </c>
    </row>
    <row r="215" spans="1:9" x14ac:dyDescent="0.35">
      <c r="A215" s="25" t="s">
        <v>128</v>
      </c>
      <c r="B215" s="45">
        <v>85</v>
      </c>
      <c r="C215" s="45">
        <v>69</v>
      </c>
      <c r="D215" s="45">
        <v>2</v>
      </c>
      <c r="E215" s="45">
        <v>5</v>
      </c>
      <c r="F215" s="45">
        <v>1</v>
      </c>
      <c r="G215" s="45">
        <v>5</v>
      </c>
      <c r="H215" s="45">
        <v>18</v>
      </c>
      <c r="I215" s="45">
        <v>100</v>
      </c>
    </row>
    <row r="216" spans="1:9" x14ac:dyDescent="0.35">
      <c r="A216" s="28" t="s">
        <v>129</v>
      </c>
      <c r="B216" s="46">
        <v>87</v>
      </c>
      <c r="C216" s="46">
        <v>69</v>
      </c>
      <c r="D216" s="46">
        <v>5</v>
      </c>
      <c r="E216" s="46">
        <v>2</v>
      </c>
      <c r="F216" s="46">
        <v>0</v>
      </c>
      <c r="G216" s="46">
        <v>9</v>
      </c>
      <c r="H216" s="46">
        <v>15</v>
      </c>
      <c r="I216" s="46">
        <v>100</v>
      </c>
    </row>
    <row r="217" spans="1:9" x14ac:dyDescent="0.35">
      <c r="A217" s="25" t="s">
        <v>130</v>
      </c>
      <c r="B217" s="45">
        <v>87</v>
      </c>
      <c r="C217" s="45">
        <v>78</v>
      </c>
      <c r="D217" s="45">
        <v>1</v>
      </c>
      <c r="E217" s="45">
        <v>2</v>
      </c>
      <c r="F217" s="45">
        <v>0</v>
      </c>
      <c r="G217" s="45">
        <v>1</v>
      </c>
      <c r="H217" s="45">
        <v>17</v>
      </c>
      <c r="I217" s="45">
        <v>100</v>
      </c>
    </row>
    <row r="218" spans="1:9" x14ac:dyDescent="0.35">
      <c r="A218" s="28" t="s">
        <v>131</v>
      </c>
      <c r="B218" s="46">
        <v>89</v>
      </c>
      <c r="C218" s="46">
        <v>70</v>
      </c>
      <c r="D218" s="46">
        <v>1</v>
      </c>
      <c r="E218" s="46">
        <v>10</v>
      </c>
      <c r="F218" s="46">
        <v>1</v>
      </c>
      <c r="G218" s="46">
        <v>3</v>
      </c>
      <c r="H218" s="46">
        <v>15</v>
      </c>
      <c r="I218" s="46">
        <v>100</v>
      </c>
    </row>
    <row r="219" spans="1:9" x14ac:dyDescent="0.35">
      <c r="A219" s="25" t="s">
        <v>132</v>
      </c>
      <c r="B219" s="45">
        <v>82</v>
      </c>
      <c r="C219" s="45">
        <v>70</v>
      </c>
      <c r="D219" s="45">
        <v>1</v>
      </c>
      <c r="E219" s="45">
        <v>6</v>
      </c>
      <c r="F219" s="45">
        <v>4</v>
      </c>
      <c r="G219" s="45">
        <v>6</v>
      </c>
      <c r="H219" s="45">
        <v>13</v>
      </c>
      <c r="I219" s="45">
        <v>100</v>
      </c>
    </row>
    <row r="220" spans="1:9" x14ac:dyDescent="0.35">
      <c r="A220" s="28" t="s">
        <v>133</v>
      </c>
      <c r="B220" s="46">
        <v>86</v>
      </c>
      <c r="C220" s="46">
        <v>52</v>
      </c>
      <c r="D220" s="46">
        <v>5</v>
      </c>
      <c r="E220" s="46">
        <v>12</v>
      </c>
      <c r="F220" s="46">
        <v>0</v>
      </c>
      <c r="G220" s="46">
        <v>6</v>
      </c>
      <c r="H220" s="46">
        <v>26</v>
      </c>
      <c r="I220" s="46">
        <v>100</v>
      </c>
    </row>
    <row r="221" spans="1:9" x14ac:dyDescent="0.35">
      <c r="A221" s="25" t="s">
        <v>134</v>
      </c>
      <c r="B221" s="45">
        <v>78</v>
      </c>
      <c r="C221" s="45">
        <v>67</v>
      </c>
      <c r="D221" s="45">
        <v>0</v>
      </c>
      <c r="E221" s="45">
        <v>12</v>
      </c>
      <c r="F221" s="45">
        <v>1</v>
      </c>
      <c r="G221" s="45">
        <v>8</v>
      </c>
      <c r="H221" s="45">
        <v>13</v>
      </c>
      <c r="I221" s="45">
        <v>100</v>
      </c>
    </row>
    <row r="222" spans="1:9" x14ac:dyDescent="0.35">
      <c r="A222" s="28" t="s">
        <v>159</v>
      </c>
      <c r="B222" s="46"/>
      <c r="C222" s="46"/>
      <c r="D222" s="46"/>
      <c r="E222" s="46"/>
      <c r="F222" s="46"/>
      <c r="G222" s="46"/>
      <c r="H222" s="46"/>
      <c r="I222" s="46"/>
    </row>
    <row r="223" spans="1:9" x14ac:dyDescent="0.35">
      <c r="A223" s="25" t="s">
        <v>124</v>
      </c>
      <c r="B223" s="45">
        <v>100</v>
      </c>
      <c r="C223" s="45">
        <v>59</v>
      </c>
      <c r="D223" s="45">
        <v>6</v>
      </c>
      <c r="E223" s="45">
        <v>4</v>
      </c>
      <c r="F223" s="45">
        <v>1</v>
      </c>
      <c r="G223" s="45">
        <v>5</v>
      </c>
      <c r="H223" s="45">
        <v>25</v>
      </c>
      <c r="I223" s="45">
        <v>100</v>
      </c>
    </row>
    <row r="224" spans="1:9" x14ac:dyDescent="0.35">
      <c r="A224" s="28" t="s">
        <v>125</v>
      </c>
      <c r="B224" s="46">
        <v>95</v>
      </c>
      <c r="C224" s="46">
        <v>47</v>
      </c>
      <c r="D224" s="46">
        <v>5</v>
      </c>
      <c r="E224" s="46">
        <v>13</v>
      </c>
      <c r="F224" s="46">
        <v>2</v>
      </c>
      <c r="G224" s="46">
        <v>6</v>
      </c>
      <c r="H224" s="46">
        <v>26</v>
      </c>
      <c r="I224" s="46">
        <v>100</v>
      </c>
    </row>
    <row r="225" spans="1:9" x14ac:dyDescent="0.35">
      <c r="A225" s="25" t="s">
        <v>126</v>
      </c>
      <c r="B225" s="45">
        <v>122</v>
      </c>
      <c r="C225" s="45">
        <v>58</v>
      </c>
      <c r="D225" s="45">
        <v>7</v>
      </c>
      <c r="E225" s="45">
        <v>5</v>
      </c>
      <c r="F225" s="45">
        <v>2</v>
      </c>
      <c r="G225" s="45">
        <v>5</v>
      </c>
      <c r="H225" s="45">
        <v>22</v>
      </c>
      <c r="I225" s="45">
        <v>100</v>
      </c>
    </row>
    <row r="226" spans="1:9" x14ac:dyDescent="0.35">
      <c r="A226" s="28" t="s">
        <v>127</v>
      </c>
      <c r="B226" s="46">
        <v>123</v>
      </c>
      <c r="C226" s="46">
        <v>63</v>
      </c>
      <c r="D226" s="46">
        <v>5</v>
      </c>
      <c r="E226" s="46">
        <v>11</v>
      </c>
      <c r="F226" s="46">
        <v>2</v>
      </c>
      <c r="G226" s="46">
        <v>2</v>
      </c>
      <c r="H226" s="46">
        <v>18</v>
      </c>
      <c r="I226" s="46">
        <v>100</v>
      </c>
    </row>
    <row r="227" spans="1:9" x14ac:dyDescent="0.35">
      <c r="A227" s="25" t="s">
        <v>128</v>
      </c>
      <c r="B227" s="45">
        <v>120</v>
      </c>
      <c r="C227" s="45">
        <v>60</v>
      </c>
      <c r="D227" s="45">
        <v>4</v>
      </c>
      <c r="E227" s="45">
        <v>13</v>
      </c>
      <c r="F227" s="45">
        <v>1</v>
      </c>
      <c r="G227" s="45">
        <v>8</v>
      </c>
      <c r="H227" s="45">
        <v>14</v>
      </c>
      <c r="I227" s="45">
        <v>100</v>
      </c>
    </row>
    <row r="228" spans="1:9" x14ac:dyDescent="0.35">
      <c r="A228" s="28" t="s">
        <v>129</v>
      </c>
      <c r="B228" s="46">
        <v>124</v>
      </c>
      <c r="C228" s="46">
        <v>72</v>
      </c>
      <c r="D228" s="46">
        <v>2</v>
      </c>
      <c r="E228" s="46">
        <v>7</v>
      </c>
      <c r="F228" s="46">
        <v>2</v>
      </c>
      <c r="G228" s="46">
        <v>4</v>
      </c>
      <c r="H228" s="46">
        <v>14</v>
      </c>
      <c r="I228" s="46">
        <v>100</v>
      </c>
    </row>
    <row r="229" spans="1:9" x14ac:dyDescent="0.35">
      <c r="A229" s="25" t="s">
        <v>130</v>
      </c>
      <c r="B229" s="45">
        <v>118</v>
      </c>
      <c r="C229" s="45">
        <v>53</v>
      </c>
      <c r="D229" s="45">
        <v>6</v>
      </c>
      <c r="E229" s="45">
        <v>13</v>
      </c>
      <c r="F229" s="45">
        <v>3</v>
      </c>
      <c r="G229" s="45">
        <v>6</v>
      </c>
      <c r="H229" s="45">
        <v>19</v>
      </c>
      <c r="I229" s="45">
        <v>100</v>
      </c>
    </row>
    <row r="230" spans="1:9" x14ac:dyDescent="0.35">
      <c r="A230" s="28" t="s">
        <v>131</v>
      </c>
      <c r="B230" s="46">
        <v>122</v>
      </c>
      <c r="C230" s="46">
        <v>58</v>
      </c>
      <c r="D230" s="46">
        <v>5</v>
      </c>
      <c r="E230" s="46">
        <v>11</v>
      </c>
      <c r="F230" s="46">
        <v>4</v>
      </c>
      <c r="G230" s="46">
        <v>4</v>
      </c>
      <c r="H230" s="46">
        <v>17</v>
      </c>
      <c r="I230" s="46">
        <v>100</v>
      </c>
    </row>
    <row r="231" spans="1:9" x14ac:dyDescent="0.35">
      <c r="A231" s="25" t="s">
        <v>132</v>
      </c>
      <c r="B231" s="45">
        <v>117</v>
      </c>
      <c r="C231" s="45">
        <v>65</v>
      </c>
      <c r="D231" s="45">
        <v>3</v>
      </c>
      <c r="E231" s="45">
        <v>9</v>
      </c>
      <c r="F231" s="45">
        <v>4</v>
      </c>
      <c r="G231" s="45">
        <v>5</v>
      </c>
      <c r="H231" s="45">
        <v>15</v>
      </c>
      <c r="I231" s="45">
        <v>100</v>
      </c>
    </row>
    <row r="232" spans="1:9" x14ac:dyDescent="0.35">
      <c r="A232" s="28" t="s">
        <v>133</v>
      </c>
      <c r="B232" s="46">
        <v>118</v>
      </c>
      <c r="C232" s="46">
        <v>64</v>
      </c>
      <c r="D232" s="46">
        <v>8</v>
      </c>
      <c r="E232" s="46">
        <v>9</v>
      </c>
      <c r="F232" s="46">
        <v>1</v>
      </c>
      <c r="G232" s="46">
        <v>4</v>
      </c>
      <c r="H232" s="46">
        <v>14</v>
      </c>
      <c r="I232" s="46">
        <v>100</v>
      </c>
    </row>
    <row r="233" spans="1:9" x14ac:dyDescent="0.35">
      <c r="A233" s="25" t="s">
        <v>134</v>
      </c>
      <c r="B233" s="45">
        <v>119</v>
      </c>
      <c r="C233" s="45">
        <v>65</v>
      </c>
      <c r="D233" s="45">
        <v>3</v>
      </c>
      <c r="E233" s="45">
        <v>7</v>
      </c>
      <c r="F233" s="45">
        <v>3</v>
      </c>
      <c r="G233" s="45">
        <v>3</v>
      </c>
      <c r="H233" s="45">
        <v>19</v>
      </c>
      <c r="I233" s="45">
        <v>100</v>
      </c>
    </row>
    <row r="234" spans="1:9" x14ac:dyDescent="0.35">
      <c r="A234" s="28" t="s">
        <v>160</v>
      </c>
      <c r="B234" s="46"/>
      <c r="C234" s="46"/>
      <c r="D234" s="46"/>
      <c r="E234" s="46"/>
      <c r="F234" s="46"/>
      <c r="G234" s="46"/>
      <c r="H234" s="46"/>
      <c r="I234" s="46"/>
    </row>
    <row r="235" spans="1:9" x14ac:dyDescent="0.35">
      <c r="A235" s="25" t="s">
        <v>126</v>
      </c>
      <c r="B235" s="45">
        <v>42</v>
      </c>
      <c r="C235" s="45">
        <v>57</v>
      </c>
      <c r="D235" s="45">
        <v>0</v>
      </c>
      <c r="E235" s="45">
        <v>5</v>
      </c>
      <c r="F235" s="45">
        <v>0</v>
      </c>
      <c r="G235" s="45">
        <v>12</v>
      </c>
      <c r="H235" s="45">
        <v>26</v>
      </c>
      <c r="I235" s="45">
        <v>100</v>
      </c>
    </row>
    <row r="236" spans="1:9" x14ac:dyDescent="0.35">
      <c r="A236" s="28" t="s">
        <v>127</v>
      </c>
      <c r="B236" s="46">
        <v>49</v>
      </c>
      <c r="C236" s="46">
        <v>43</v>
      </c>
      <c r="D236" s="46">
        <v>0</v>
      </c>
      <c r="E236" s="46">
        <v>2</v>
      </c>
      <c r="F236" s="46">
        <v>2</v>
      </c>
      <c r="G236" s="46">
        <v>2</v>
      </c>
      <c r="H236" s="46">
        <v>51</v>
      </c>
      <c r="I236" s="46">
        <v>100</v>
      </c>
    </row>
    <row r="237" spans="1:9" x14ac:dyDescent="0.35">
      <c r="A237" s="25" t="s">
        <v>128</v>
      </c>
      <c r="B237" s="45">
        <v>48</v>
      </c>
      <c r="C237" s="45">
        <v>58</v>
      </c>
      <c r="D237" s="45">
        <v>4</v>
      </c>
      <c r="E237" s="45">
        <v>10</v>
      </c>
      <c r="F237" s="45">
        <v>0</v>
      </c>
      <c r="G237" s="45">
        <v>2</v>
      </c>
      <c r="H237" s="45">
        <v>25</v>
      </c>
      <c r="I237" s="45">
        <v>100</v>
      </c>
    </row>
    <row r="238" spans="1:9" x14ac:dyDescent="0.35">
      <c r="A238" s="28" t="s">
        <v>129</v>
      </c>
      <c r="B238" s="46">
        <v>48</v>
      </c>
      <c r="C238" s="46">
        <v>60</v>
      </c>
      <c r="D238" s="46">
        <v>0</v>
      </c>
      <c r="E238" s="46">
        <v>4</v>
      </c>
      <c r="F238" s="46">
        <v>0</v>
      </c>
      <c r="G238" s="46">
        <v>10</v>
      </c>
      <c r="H238" s="46">
        <v>25</v>
      </c>
      <c r="I238" s="46">
        <v>100</v>
      </c>
    </row>
    <row r="239" spans="1:9" x14ac:dyDescent="0.35">
      <c r="A239" s="25" t="s">
        <v>130</v>
      </c>
      <c r="B239" s="45">
        <v>49</v>
      </c>
      <c r="C239" s="45">
        <v>61</v>
      </c>
      <c r="D239" s="45">
        <v>4</v>
      </c>
      <c r="E239" s="45">
        <v>4</v>
      </c>
      <c r="F239" s="45">
        <v>2</v>
      </c>
      <c r="G239" s="45">
        <v>8</v>
      </c>
      <c r="H239" s="45">
        <v>20</v>
      </c>
      <c r="I239" s="45">
        <v>100</v>
      </c>
    </row>
    <row r="240" spans="1:9" x14ac:dyDescent="0.35">
      <c r="A240" s="28" t="s">
        <v>131</v>
      </c>
      <c r="B240" s="46">
        <v>44</v>
      </c>
      <c r="C240" s="46">
        <v>64</v>
      </c>
      <c r="D240" s="46">
        <v>0</v>
      </c>
      <c r="E240" s="46">
        <v>0</v>
      </c>
      <c r="F240" s="46">
        <v>0</v>
      </c>
      <c r="G240" s="46">
        <v>2</v>
      </c>
      <c r="H240" s="46">
        <v>34</v>
      </c>
      <c r="I240" s="46">
        <v>100</v>
      </c>
    </row>
    <row r="241" spans="1:9" x14ac:dyDescent="0.35">
      <c r="A241" s="25" t="s">
        <v>132</v>
      </c>
      <c r="B241" s="45">
        <v>45</v>
      </c>
      <c r="C241" s="45">
        <v>56</v>
      </c>
      <c r="D241" s="45">
        <v>9</v>
      </c>
      <c r="E241" s="45">
        <v>4</v>
      </c>
      <c r="F241" s="45">
        <v>0</v>
      </c>
      <c r="G241" s="45">
        <v>4</v>
      </c>
      <c r="H241" s="45">
        <v>27</v>
      </c>
      <c r="I241" s="45">
        <v>100</v>
      </c>
    </row>
    <row r="242" spans="1:9" x14ac:dyDescent="0.35">
      <c r="A242" s="28" t="s">
        <v>133</v>
      </c>
      <c r="B242" s="46">
        <v>45</v>
      </c>
      <c r="C242" s="46">
        <v>58</v>
      </c>
      <c r="D242" s="46">
        <v>2</v>
      </c>
      <c r="E242" s="46">
        <v>7</v>
      </c>
      <c r="F242" s="46">
        <v>0</v>
      </c>
      <c r="G242" s="46">
        <v>7</v>
      </c>
      <c r="H242" s="46">
        <v>27</v>
      </c>
      <c r="I242" s="46">
        <v>100</v>
      </c>
    </row>
    <row r="243" spans="1:9" x14ac:dyDescent="0.35">
      <c r="A243" s="25" t="s">
        <v>134</v>
      </c>
      <c r="B243" s="45">
        <v>45</v>
      </c>
      <c r="C243" s="45">
        <v>67</v>
      </c>
      <c r="D243" s="45">
        <v>0</v>
      </c>
      <c r="E243" s="45">
        <v>4</v>
      </c>
      <c r="F243" s="45">
        <v>0</v>
      </c>
      <c r="G243" s="45">
        <v>9</v>
      </c>
      <c r="H243" s="45">
        <v>20</v>
      </c>
      <c r="I243" s="45">
        <v>100</v>
      </c>
    </row>
    <row r="244" spans="1:9" x14ac:dyDescent="0.35">
      <c r="A244" s="28" t="s">
        <v>137</v>
      </c>
      <c r="B244" s="46">
        <v>45</v>
      </c>
      <c r="C244" s="46">
        <v>60</v>
      </c>
      <c r="D244" s="46">
        <v>4</v>
      </c>
      <c r="E244" s="46">
        <v>4</v>
      </c>
      <c r="F244" s="46">
        <v>2</v>
      </c>
      <c r="G244" s="46">
        <v>9</v>
      </c>
      <c r="H244" s="46">
        <v>20</v>
      </c>
      <c r="I244" s="46">
        <v>100</v>
      </c>
    </row>
    <row r="245" spans="1:9" x14ac:dyDescent="0.35">
      <c r="A245" s="25" t="s">
        <v>138</v>
      </c>
      <c r="B245" s="45">
        <v>48</v>
      </c>
      <c r="C245" s="45">
        <v>60</v>
      </c>
      <c r="D245" s="45">
        <v>0</v>
      </c>
      <c r="E245" s="45">
        <v>2</v>
      </c>
      <c r="F245" s="45">
        <v>0</v>
      </c>
      <c r="G245" s="45">
        <v>8</v>
      </c>
      <c r="H245" s="45">
        <v>29</v>
      </c>
      <c r="I245" s="45">
        <v>100</v>
      </c>
    </row>
    <row r="246" spans="1:9" x14ac:dyDescent="0.35">
      <c r="A246" s="28" t="s">
        <v>161</v>
      </c>
      <c r="B246" s="46"/>
      <c r="C246" s="46"/>
      <c r="D246" s="46"/>
      <c r="E246" s="46"/>
      <c r="F246" s="46"/>
      <c r="G246" s="46"/>
      <c r="H246" s="46"/>
      <c r="I246" s="46"/>
    </row>
    <row r="247" spans="1:9" x14ac:dyDescent="0.35">
      <c r="A247" s="25" t="s">
        <v>127</v>
      </c>
      <c r="B247" s="45">
        <v>33</v>
      </c>
      <c r="C247" s="45">
        <v>79</v>
      </c>
      <c r="D247" s="45">
        <v>0</v>
      </c>
      <c r="E247" s="45">
        <v>0</v>
      </c>
      <c r="F247" s="45">
        <v>0</v>
      </c>
      <c r="G247" s="45">
        <v>0</v>
      </c>
      <c r="H247" s="45">
        <v>21</v>
      </c>
      <c r="I247" s="45">
        <v>100</v>
      </c>
    </row>
    <row r="248" spans="1:9" x14ac:dyDescent="0.35">
      <c r="A248" s="28" t="s">
        <v>128</v>
      </c>
      <c r="B248" s="46">
        <v>50</v>
      </c>
      <c r="C248" s="46">
        <v>78</v>
      </c>
      <c r="D248" s="46">
        <v>0</v>
      </c>
      <c r="E248" s="46">
        <v>0</v>
      </c>
      <c r="F248" s="46">
        <v>0</v>
      </c>
      <c r="G248" s="46">
        <v>0</v>
      </c>
      <c r="H248" s="46">
        <v>22</v>
      </c>
      <c r="I248" s="46">
        <v>100</v>
      </c>
    </row>
    <row r="249" spans="1:9" x14ac:dyDescent="0.35">
      <c r="A249" s="25" t="s">
        <v>129</v>
      </c>
      <c r="B249" s="45">
        <v>45</v>
      </c>
      <c r="C249" s="45">
        <v>76</v>
      </c>
      <c r="D249" s="45">
        <v>0</v>
      </c>
      <c r="E249" s="45">
        <v>0</v>
      </c>
      <c r="F249" s="45">
        <v>0</v>
      </c>
      <c r="G249" s="45">
        <v>0</v>
      </c>
      <c r="H249" s="45">
        <v>24</v>
      </c>
      <c r="I249" s="45">
        <v>100</v>
      </c>
    </row>
    <row r="250" spans="1:9" x14ac:dyDescent="0.35">
      <c r="A250" s="28" t="s">
        <v>130</v>
      </c>
      <c r="B250" s="46">
        <v>54</v>
      </c>
      <c r="C250" s="46">
        <v>89</v>
      </c>
      <c r="D250" s="46">
        <v>0</v>
      </c>
      <c r="E250" s="46">
        <v>0</v>
      </c>
      <c r="F250" s="46">
        <v>2</v>
      </c>
      <c r="G250" s="46">
        <v>0</v>
      </c>
      <c r="H250" s="46">
        <v>9</v>
      </c>
      <c r="I250" s="46">
        <v>100</v>
      </c>
    </row>
    <row r="251" spans="1:9" x14ac:dyDescent="0.35">
      <c r="A251" s="25" t="s">
        <v>131</v>
      </c>
      <c r="B251" s="45">
        <v>54</v>
      </c>
      <c r="C251" s="45">
        <v>76</v>
      </c>
      <c r="D251" s="45">
        <v>0</v>
      </c>
      <c r="E251" s="45">
        <v>2</v>
      </c>
      <c r="F251" s="45">
        <v>0</v>
      </c>
      <c r="G251" s="45">
        <v>0</v>
      </c>
      <c r="H251" s="45">
        <v>22</v>
      </c>
      <c r="I251" s="45">
        <v>100</v>
      </c>
    </row>
    <row r="252" spans="1:9" x14ac:dyDescent="0.35">
      <c r="A252" s="28" t="s">
        <v>132</v>
      </c>
      <c r="B252" s="46">
        <v>50</v>
      </c>
      <c r="C252" s="46">
        <v>68</v>
      </c>
      <c r="D252" s="46">
        <v>0</v>
      </c>
      <c r="E252" s="46">
        <v>2</v>
      </c>
      <c r="F252" s="46">
        <v>0</v>
      </c>
      <c r="G252" s="46">
        <v>0</v>
      </c>
      <c r="H252" s="46">
        <v>30</v>
      </c>
      <c r="I252" s="46">
        <v>100</v>
      </c>
    </row>
    <row r="253" spans="1:9" x14ac:dyDescent="0.35">
      <c r="A253" s="25" t="s">
        <v>133</v>
      </c>
      <c r="B253" s="45">
        <v>50</v>
      </c>
      <c r="C253" s="45">
        <v>54</v>
      </c>
      <c r="D253" s="45">
        <v>0</v>
      </c>
      <c r="E253" s="45">
        <v>2</v>
      </c>
      <c r="F253" s="45">
        <v>0</v>
      </c>
      <c r="G253" s="45">
        <v>0</v>
      </c>
      <c r="H253" s="45">
        <v>44</v>
      </c>
      <c r="I253" s="45">
        <v>100</v>
      </c>
    </row>
    <row r="254" spans="1:9" x14ac:dyDescent="0.35">
      <c r="A254" s="28" t="s">
        <v>134</v>
      </c>
      <c r="B254" s="46">
        <v>51</v>
      </c>
      <c r="C254" s="46">
        <v>67</v>
      </c>
      <c r="D254" s="46">
        <v>0</v>
      </c>
      <c r="E254" s="46">
        <v>0</v>
      </c>
      <c r="F254" s="46">
        <v>2</v>
      </c>
      <c r="G254" s="46">
        <v>2</v>
      </c>
      <c r="H254" s="46">
        <v>29</v>
      </c>
      <c r="I254" s="46">
        <v>100</v>
      </c>
    </row>
    <row r="255" spans="1:9" x14ac:dyDescent="0.35">
      <c r="A255" s="25" t="s">
        <v>137</v>
      </c>
      <c r="B255" s="45">
        <v>50</v>
      </c>
      <c r="C255" s="45">
        <v>84</v>
      </c>
      <c r="D255" s="45">
        <v>0</v>
      </c>
      <c r="E255" s="45">
        <v>0</v>
      </c>
      <c r="F255" s="45">
        <v>0</v>
      </c>
      <c r="G255" s="45">
        <v>0</v>
      </c>
      <c r="H255" s="45">
        <v>16</v>
      </c>
      <c r="I255" s="45">
        <v>100</v>
      </c>
    </row>
    <row r="256" spans="1:9" x14ac:dyDescent="0.35">
      <c r="A256" s="28" t="s">
        <v>138</v>
      </c>
      <c r="B256" s="46">
        <v>52</v>
      </c>
      <c r="C256" s="46">
        <v>83</v>
      </c>
      <c r="D256" s="46">
        <v>0</v>
      </c>
      <c r="E256" s="46">
        <v>2</v>
      </c>
      <c r="F256" s="46">
        <v>0</v>
      </c>
      <c r="G256" s="46">
        <v>4</v>
      </c>
      <c r="H256" s="46">
        <v>12</v>
      </c>
      <c r="I256" s="46">
        <v>100</v>
      </c>
    </row>
    <row r="257" spans="1:9" x14ac:dyDescent="0.35">
      <c r="A257" s="25" t="s">
        <v>142</v>
      </c>
      <c r="B257" s="45">
        <v>50</v>
      </c>
      <c r="C257" s="45">
        <v>64</v>
      </c>
      <c r="D257" s="45">
        <v>0</v>
      </c>
      <c r="E257" s="45">
        <v>8</v>
      </c>
      <c r="F257" s="45">
        <v>0</v>
      </c>
      <c r="G257" s="45">
        <v>0</v>
      </c>
      <c r="H257" s="45">
        <v>28</v>
      </c>
      <c r="I257" s="45">
        <v>100</v>
      </c>
    </row>
    <row r="258" spans="1:9" x14ac:dyDescent="0.35">
      <c r="A258" s="28" t="s">
        <v>162</v>
      </c>
      <c r="B258" s="46"/>
      <c r="C258" s="46"/>
      <c r="D258" s="46"/>
      <c r="E258" s="46"/>
      <c r="F258" s="46"/>
      <c r="G258" s="46"/>
      <c r="H258" s="46"/>
      <c r="I258" s="46"/>
    </row>
    <row r="259" spans="1:9" x14ac:dyDescent="0.35">
      <c r="A259" s="25" t="s">
        <v>125</v>
      </c>
      <c r="B259" s="45">
        <v>158</v>
      </c>
      <c r="C259" s="45">
        <v>78</v>
      </c>
      <c r="D259" s="45">
        <v>1</v>
      </c>
      <c r="E259" s="45">
        <v>1</v>
      </c>
      <c r="F259" s="45">
        <v>1</v>
      </c>
      <c r="G259" s="45">
        <v>6</v>
      </c>
      <c r="H259" s="45">
        <v>13</v>
      </c>
      <c r="I259" s="45">
        <v>100</v>
      </c>
    </row>
    <row r="260" spans="1:9" x14ac:dyDescent="0.35">
      <c r="A260" s="28" t="s">
        <v>126</v>
      </c>
      <c r="B260" s="46">
        <v>154</v>
      </c>
      <c r="C260" s="46">
        <v>79</v>
      </c>
      <c r="D260" s="46">
        <v>3</v>
      </c>
      <c r="E260" s="46">
        <v>2</v>
      </c>
      <c r="F260" s="46">
        <v>1</v>
      </c>
      <c r="G260" s="46">
        <v>6</v>
      </c>
      <c r="H260" s="46">
        <v>8</v>
      </c>
      <c r="I260" s="46">
        <v>100</v>
      </c>
    </row>
    <row r="261" spans="1:9" x14ac:dyDescent="0.35">
      <c r="A261" s="25" t="s">
        <v>127</v>
      </c>
      <c r="B261" s="45">
        <v>168</v>
      </c>
      <c r="C261" s="45">
        <v>82</v>
      </c>
      <c r="D261" s="45">
        <v>6</v>
      </c>
      <c r="E261" s="45">
        <v>1</v>
      </c>
      <c r="F261" s="45">
        <v>1</v>
      </c>
      <c r="G261" s="45">
        <v>5</v>
      </c>
      <c r="H261" s="45">
        <v>5</v>
      </c>
      <c r="I261" s="45">
        <v>100</v>
      </c>
    </row>
    <row r="262" spans="1:9" x14ac:dyDescent="0.35">
      <c r="A262" s="28" t="s">
        <v>128</v>
      </c>
      <c r="B262" s="46">
        <v>161</v>
      </c>
      <c r="C262" s="46">
        <v>79</v>
      </c>
      <c r="D262" s="46">
        <v>5</v>
      </c>
      <c r="E262" s="46">
        <v>2</v>
      </c>
      <c r="F262" s="46">
        <v>1</v>
      </c>
      <c r="G262" s="46">
        <v>6</v>
      </c>
      <c r="H262" s="46">
        <v>7</v>
      </c>
      <c r="I262" s="46">
        <v>100</v>
      </c>
    </row>
    <row r="263" spans="1:9" x14ac:dyDescent="0.35">
      <c r="A263" s="25" t="s">
        <v>129</v>
      </c>
      <c r="B263" s="45">
        <v>167</v>
      </c>
      <c r="C263" s="45">
        <v>76</v>
      </c>
      <c r="D263" s="45">
        <v>6</v>
      </c>
      <c r="E263" s="45">
        <v>2</v>
      </c>
      <c r="F263" s="45">
        <v>0</v>
      </c>
      <c r="G263" s="45">
        <v>7</v>
      </c>
      <c r="H263" s="45">
        <v>10</v>
      </c>
      <c r="I263" s="45">
        <v>100</v>
      </c>
    </row>
    <row r="264" spans="1:9" x14ac:dyDescent="0.35">
      <c r="A264" s="28" t="s">
        <v>130</v>
      </c>
      <c r="B264" s="46">
        <v>198</v>
      </c>
      <c r="C264" s="46">
        <v>81</v>
      </c>
      <c r="D264" s="46">
        <v>5</v>
      </c>
      <c r="E264" s="46">
        <v>2</v>
      </c>
      <c r="F264" s="46">
        <v>1</v>
      </c>
      <c r="G264" s="46">
        <v>5</v>
      </c>
      <c r="H264" s="46">
        <v>7</v>
      </c>
      <c r="I264" s="46">
        <v>100</v>
      </c>
    </row>
    <row r="265" spans="1:9" x14ac:dyDescent="0.35">
      <c r="A265" s="25" t="s">
        <v>131</v>
      </c>
      <c r="B265" s="45">
        <v>159</v>
      </c>
      <c r="C265" s="45">
        <v>74</v>
      </c>
      <c r="D265" s="45">
        <v>6</v>
      </c>
      <c r="E265" s="45">
        <v>4</v>
      </c>
      <c r="F265" s="45">
        <v>1</v>
      </c>
      <c r="G265" s="45">
        <v>5</v>
      </c>
      <c r="H265" s="45">
        <v>10</v>
      </c>
      <c r="I265" s="45">
        <v>100</v>
      </c>
    </row>
    <row r="266" spans="1:9" x14ac:dyDescent="0.35">
      <c r="A266" s="28" t="s">
        <v>132</v>
      </c>
      <c r="B266" s="46">
        <v>153</v>
      </c>
      <c r="C266" s="46">
        <v>69</v>
      </c>
      <c r="D266" s="46">
        <v>4</v>
      </c>
      <c r="E266" s="46">
        <v>7</v>
      </c>
      <c r="F266" s="46">
        <v>1</v>
      </c>
      <c r="G266" s="46">
        <v>7</v>
      </c>
      <c r="H266" s="46">
        <v>12</v>
      </c>
      <c r="I266" s="46">
        <v>100</v>
      </c>
    </row>
    <row r="267" spans="1:9" x14ac:dyDescent="0.35">
      <c r="A267" s="25" t="s">
        <v>133</v>
      </c>
      <c r="B267" s="45">
        <v>189</v>
      </c>
      <c r="C267" s="45">
        <v>77</v>
      </c>
      <c r="D267" s="45">
        <v>4</v>
      </c>
      <c r="E267" s="45">
        <v>6</v>
      </c>
      <c r="F267" s="45">
        <v>1</v>
      </c>
      <c r="G267" s="45">
        <v>5</v>
      </c>
      <c r="H267" s="45">
        <v>7</v>
      </c>
      <c r="I267" s="45">
        <v>100</v>
      </c>
    </row>
    <row r="268" spans="1:9" x14ac:dyDescent="0.35">
      <c r="A268" s="28" t="s">
        <v>134</v>
      </c>
      <c r="B268" s="46">
        <v>209</v>
      </c>
      <c r="C268" s="46">
        <v>67</v>
      </c>
      <c r="D268" s="46">
        <v>9</v>
      </c>
      <c r="E268" s="46">
        <v>5</v>
      </c>
      <c r="F268" s="46">
        <v>0</v>
      </c>
      <c r="G268" s="46">
        <v>6</v>
      </c>
      <c r="H268" s="46">
        <v>12</v>
      </c>
      <c r="I268" s="46">
        <v>100</v>
      </c>
    </row>
    <row r="269" spans="1:9" x14ac:dyDescent="0.35">
      <c r="A269" s="25" t="s">
        <v>137</v>
      </c>
      <c r="B269" s="45">
        <v>205</v>
      </c>
      <c r="C269" s="45">
        <v>65</v>
      </c>
      <c r="D269" s="45">
        <v>7</v>
      </c>
      <c r="E269" s="45">
        <v>3</v>
      </c>
      <c r="F269" s="45">
        <v>1</v>
      </c>
      <c r="G269" s="45">
        <v>10</v>
      </c>
      <c r="H269" s="45">
        <v>13</v>
      </c>
      <c r="I269" s="45">
        <v>100</v>
      </c>
    </row>
    <row r="270" spans="1:9" x14ac:dyDescent="0.35">
      <c r="A270" s="28" t="s">
        <v>163</v>
      </c>
      <c r="B270" s="46"/>
      <c r="C270" s="46"/>
      <c r="D270" s="46"/>
      <c r="E270" s="46"/>
      <c r="F270" s="46"/>
      <c r="G270" s="46"/>
      <c r="H270" s="46"/>
      <c r="I270" s="46"/>
    </row>
    <row r="271" spans="1:9" x14ac:dyDescent="0.35">
      <c r="A271" s="25" t="s">
        <v>164</v>
      </c>
      <c r="B271" s="45">
        <v>1074</v>
      </c>
      <c r="C271" s="45">
        <v>88</v>
      </c>
      <c r="D271" s="45">
        <v>1</v>
      </c>
      <c r="E271" s="45">
        <v>1</v>
      </c>
      <c r="F271" s="45">
        <v>2</v>
      </c>
      <c r="G271" s="45">
        <v>1</v>
      </c>
      <c r="H271" s="45">
        <v>6</v>
      </c>
      <c r="I271" s="45">
        <v>100</v>
      </c>
    </row>
    <row r="272" spans="1:9" x14ac:dyDescent="0.35">
      <c r="A272" s="28" t="s">
        <v>124</v>
      </c>
      <c r="B272" s="46">
        <v>1062</v>
      </c>
      <c r="C272" s="46">
        <v>88</v>
      </c>
      <c r="D272" s="46">
        <v>2</v>
      </c>
      <c r="E272" s="46">
        <v>1</v>
      </c>
      <c r="F272" s="46">
        <v>2</v>
      </c>
      <c r="G272" s="46">
        <v>2</v>
      </c>
      <c r="H272" s="46">
        <v>6</v>
      </c>
      <c r="I272" s="46">
        <v>100</v>
      </c>
    </row>
    <row r="273" spans="1:9" x14ac:dyDescent="0.35">
      <c r="A273" s="25" t="s">
        <v>125</v>
      </c>
      <c r="B273" s="45">
        <v>1077</v>
      </c>
      <c r="C273" s="45">
        <v>88</v>
      </c>
      <c r="D273" s="45">
        <v>1</v>
      </c>
      <c r="E273" s="45">
        <v>1</v>
      </c>
      <c r="F273" s="45">
        <v>2</v>
      </c>
      <c r="G273" s="45">
        <v>1</v>
      </c>
      <c r="H273" s="45">
        <v>6</v>
      </c>
      <c r="I273" s="45">
        <v>100</v>
      </c>
    </row>
    <row r="274" spans="1:9" x14ac:dyDescent="0.35">
      <c r="A274" s="28" t="s">
        <v>126</v>
      </c>
      <c r="B274" s="46">
        <v>1102</v>
      </c>
      <c r="C274" s="46">
        <v>88</v>
      </c>
      <c r="D274" s="46">
        <v>2</v>
      </c>
      <c r="E274" s="46">
        <v>2</v>
      </c>
      <c r="F274" s="46">
        <v>2</v>
      </c>
      <c r="G274" s="46">
        <v>1</v>
      </c>
      <c r="H274" s="46">
        <v>6</v>
      </c>
      <c r="I274" s="46">
        <v>100</v>
      </c>
    </row>
    <row r="275" spans="1:9" x14ac:dyDescent="0.35">
      <c r="A275" s="25" t="s">
        <v>127</v>
      </c>
      <c r="B275" s="45">
        <v>1158</v>
      </c>
      <c r="C275" s="45">
        <v>89</v>
      </c>
      <c r="D275" s="45">
        <v>1</v>
      </c>
      <c r="E275" s="45">
        <v>1</v>
      </c>
      <c r="F275" s="45">
        <v>2</v>
      </c>
      <c r="G275" s="45">
        <v>2</v>
      </c>
      <c r="H275" s="45">
        <v>5</v>
      </c>
      <c r="I275" s="45">
        <v>100</v>
      </c>
    </row>
    <row r="276" spans="1:9" x14ac:dyDescent="0.35">
      <c r="A276" s="28" t="s">
        <v>128</v>
      </c>
      <c r="B276" s="46">
        <v>1192</v>
      </c>
      <c r="C276" s="46">
        <v>87</v>
      </c>
      <c r="D276" s="46">
        <v>2</v>
      </c>
      <c r="E276" s="46">
        <v>1</v>
      </c>
      <c r="F276" s="46">
        <v>2</v>
      </c>
      <c r="G276" s="46">
        <v>2</v>
      </c>
      <c r="H276" s="46">
        <v>6</v>
      </c>
      <c r="I276" s="46">
        <v>100</v>
      </c>
    </row>
    <row r="277" spans="1:9" x14ac:dyDescent="0.35">
      <c r="A277" s="25" t="s">
        <v>129</v>
      </c>
      <c r="B277" s="45">
        <v>1384</v>
      </c>
      <c r="C277" s="45">
        <v>88</v>
      </c>
      <c r="D277" s="45">
        <v>2</v>
      </c>
      <c r="E277" s="45">
        <v>1</v>
      </c>
      <c r="F277" s="45">
        <v>2</v>
      </c>
      <c r="G277" s="45">
        <v>2</v>
      </c>
      <c r="H277" s="45">
        <v>6</v>
      </c>
      <c r="I277" s="45">
        <v>100</v>
      </c>
    </row>
    <row r="278" spans="1:9" x14ac:dyDescent="0.35">
      <c r="A278" s="28" t="s">
        <v>130</v>
      </c>
      <c r="B278" s="46">
        <v>1411</v>
      </c>
      <c r="C278" s="46">
        <v>85</v>
      </c>
      <c r="D278" s="46">
        <v>3</v>
      </c>
      <c r="E278" s="46">
        <v>2</v>
      </c>
      <c r="F278" s="46">
        <v>3</v>
      </c>
      <c r="G278" s="46">
        <v>2</v>
      </c>
      <c r="H278" s="46">
        <v>5</v>
      </c>
      <c r="I278" s="46">
        <v>100</v>
      </c>
    </row>
    <row r="279" spans="1:9" x14ac:dyDescent="0.35">
      <c r="A279" s="25" t="s">
        <v>131</v>
      </c>
      <c r="B279" s="45">
        <v>1553</v>
      </c>
      <c r="C279" s="45">
        <v>85</v>
      </c>
      <c r="D279" s="45">
        <v>2</v>
      </c>
      <c r="E279" s="45">
        <v>2</v>
      </c>
      <c r="F279" s="45">
        <v>3</v>
      </c>
      <c r="G279" s="45">
        <v>2</v>
      </c>
      <c r="H279" s="45">
        <v>7</v>
      </c>
      <c r="I279" s="45">
        <v>100</v>
      </c>
    </row>
    <row r="280" spans="1:9" x14ac:dyDescent="0.35">
      <c r="A280" s="28" t="s">
        <v>132</v>
      </c>
      <c r="B280" s="46">
        <v>1562</v>
      </c>
      <c r="C280" s="46">
        <v>86</v>
      </c>
      <c r="D280" s="46">
        <v>2</v>
      </c>
      <c r="E280" s="46">
        <v>1</v>
      </c>
      <c r="F280" s="46">
        <v>2</v>
      </c>
      <c r="G280" s="46">
        <v>3</v>
      </c>
      <c r="H280" s="46">
        <v>6</v>
      </c>
      <c r="I280" s="46">
        <v>100</v>
      </c>
    </row>
    <row r="281" spans="1:9" x14ac:dyDescent="0.35">
      <c r="A281" s="25" t="s">
        <v>133</v>
      </c>
      <c r="B281" s="45">
        <v>1617</v>
      </c>
      <c r="C281" s="45">
        <v>83</v>
      </c>
      <c r="D281" s="45">
        <v>3</v>
      </c>
      <c r="E281" s="45">
        <v>3</v>
      </c>
      <c r="F281" s="45">
        <v>2</v>
      </c>
      <c r="G281" s="45">
        <v>3</v>
      </c>
      <c r="H281" s="45">
        <v>6</v>
      </c>
      <c r="I281" s="45">
        <v>100</v>
      </c>
    </row>
    <row r="282" spans="1:9" x14ac:dyDescent="0.35">
      <c r="A282" s="28" t="s">
        <v>165</v>
      </c>
      <c r="B282" s="46"/>
      <c r="C282" s="46"/>
      <c r="D282" s="46"/>
      <c r="E282" s="46"/>
      <c r="F282" s="46"/>
      <c r="G282" s="46"/>
      <c r="H282" s="46"/>
      <c r="I282" s="46"/>
    </row>
    <row r="283" spans="1:9" x14ac:dyDescent="0.35">
      <c r="A283" s="25" t="s">
        <v>164</v>
      </c>
      <c r="B283" s="45">
        <v>14369</v>
      </c>
      <c r="C283" s="45">
        <v>64</v>
      </c>
      <c r="D283" s="45">
        <v>3</v>
      </c>
      <c r="E283" s="45">
        <v>3</v>
      </c>
      <c r="F283" s="45">
        <v>1</v>
      </c>
      <c r="G283" s="45">
        <v>3</v>
      </c>
      <c r="H283" s="45">
        <v>26</v>
      </c>
      <c r="I283" s="45">
        <v>100</v>
      </c>
    </row>
    <row r="284" spans="1:9" x14ac:dyDescent="0.35">
      <c r="A284" s="28" t="s">
        <v>124</v>
      </c>
      <c r="B284" s="46">
        <v>12864</v>
      </c>
      <c r="C284" s="46">
        <v>63</v>
      </c>
      <c r="D284" s="46">
        <v>2</v>
      </c>
      <c r="E284" s="46">
        <v>3</v>
      </c>
      <c r="F284" s="46">
        <v>1</v>
      </c>
      <c r="G284" s="46">
        <v>4</v>
      </c>
      <c r="H284" s="46">
        <v>27</v>
      </c>
      <c r="I284" s="46">
        <v>100</v>
      </c>
    </row>
    <row r="285" spans="1:9" x14ac:dyDescent="0.35">
      <c r="A285" s="25" t="s">
        <v>125</v>
      </c>
      <c r="B285" s="45">
        <v>12987</v>
      </c>
      <c r="C285" s="45">
        <v>63</v>
      </c>
      <c r="D285" s="45">
        <v>3</v>
      </c>
      <c r="E285" s="45">
        <v>3</v>
      </c>
      <c r="F285" s="45">
        <v>1</v>
      </c>
      <c r="G285" s="45">
        <v>4</v>
      </c>
      <c r="H285" s="45">
        <v>27</v>
      </c>
      <c r="I285" s="45">
        <v>100</v>
      </c>
    </row>
    <row r="286" spans="1:9" x14ac:dyDescent="0.35">
      <c r="A286" s="28" t="s">
        <v>126</v>
      </c>
      <c r="B286" s="46">
        <v>12099</v>
      </c>
      <c r="C286" s="46">
        <v>62</v>
      </c>
      <c r="D286" s="46">
        <v>3</v>
      </c>
      <c r="E286" s="46">
        <v>4</v>
      </c>
      <c r="F286" s="46">
        <v>1</v>
      </c>
      <c r="G286" s="46">
        <v>4</v>
      </c>
      <c r="H286" s="46">
        <v>27</v>
      </c>
      <c r="I286" s="46">
        <v>100</v>
      </c>
    </row>
    <row r="287" spans="1:9" x14ac:dyDescent="0.35">
      <c r="A287" s="25" t="s">
        <v>127</v>
      </c>
      <c r="B287" s="45">
        <v>11465</v>
      </c>
      <c r="C287" s="45">
        <v>60</v>
      </c>
      <c r="D287" s="45">
        <v>3</v>
      </c>
      <c r="E287" s="45">
        <v>4</v>
      </c>
      <c r="F287" s="45">
        <v>1</v>
      </c>
      <c r="G287" s="45">
        <v>4</v>
      </c>
      <c r="H287" s="45">
        <v>28</v>
      </c>
      <c r="I287" s="45">
        <v>100</v>
      </c>
    </row>
    <row r="288" spans="1:9" x14ac:dyDescent="0.35">
      <c r="A288" s="28" t="s">
        <v>128</v>
      </c>
      <c r="B288" s="46">
        <v>10537</v>
      </c>
      <c r="C288" s="46">
        <v>61</v>
      </c>
      <c r="D288" s="46">
        <v>3</v>
      </c>
      <c r="E288" s="46">
        <v>4</v>
      </c>
      <c r="F288" s="46">
        <v>1</v>
      </c>
      <c r="G288" s="46">
        <v>4</v>
      </c>
      <c r="H288" s="46">
        <v>27</v>
      </c>
      <c r="I288" s="46">
        <v>100</v>
      </c>
    </row>
    <row r="289" spans="1:9" x14ac:dyDescent="0.35">
      <c r="A289" s="25" t="s">
        <v>129</v>
      </c>
      <c r="B289" s="45">
        <v>12354</v>
      </c>
      <c r="C289" s="45">
        <v>58</v>
      </c>
      <c r="D289" s="45">
        <v>4</v>
      </c>
      <c r="E289" s="45">
        <v>3</v>
      </c>
      <c r="F289" s="45">
        <v>1</v>
      </c>
      <c r="G289" s="45">
        <v>5</v>
      </c>
      <c r="H289" s="45">
        <v>29</v>
      </c>
      <c r="I289" s="45">
        <v>100</v>
      </c>
    </row>
    <row r="290" spans="1:9" x14ac:dyDescent="0.35">
      <c r="A290" s="28" t="s">
        <v>130</v>
      </c>
      <c r="B290" s="46">
        <v>12318</v>
      </c>
      <c r="C290" s="46">
        <v>57</v>
      </c>
      <c r="D290" s="46">
        <v>5</v>
      </c>
      <c r="E290" s="46">
        <v>3</v>
      </c>
      <c r="F290" s="46">
        <v>1</v>
      </c>
      <c r="G290" s="46">
        <v>5</v>
      </c>
      <c r="H290" s="46">
        <v>29</v>
      </c>
      <c r="I290" s="46">
        <v>100</v>
      </c>
    </row>
    <row r="291" spans="1:9" x14ac:dyDescent="0.35">
      <c r="A291" s="25" t="s">
        <v>131</v>
      </c>
      <c r="B291" s="45">
        <v>1550</v>
      </c>
      <c r="C291" s="45">
        <v>66</v>
      </c>
      <c r="D291" s="45">
        <v>6</v>
      </c>
      <c r="E291" s="45">
        <v>1</v>
      </c>
      <c r="F291" s="45">
        <v>1</v>
      </c>
      <c r="G291" s="45">
        <v>2</v>
      </c>
      <c r="H291" s="45">
        <v>24</v>
      </c>
      <c r="I291" s="45">
        <v>100</v>
      </c>
    </row>
    <row r="292" spans="1:9" x14ac:dyDescent="0.35">
      <c r="A292" s="28" t="s">
        <v>132</v>
      </c>
      <c r="B292" s="46">
        <v>958</v>
      </c>
      <c r="C292" s="46">
        <v>62</v>
      </c>
      <c r="D292" s="46">
        <v>8</v>
      </c>
      <c r="E292" s="46">
        <v>1</v>
      </c>
      <c r="F292" s="46">
        <v>1</v>
      </c>
      <c r="G292" s="46">
        <v>3</v>
      </c>
      <c r="H292" s="46">
        <v>25</v>
      </c>
      <c r="I292" s="46">
        <v>100</v>
      </c>
    </row>
    <row r="293" spans="1:9" x14ac:dyDescent="0.35">
      <c r="A293" s="25" t="s">
        <v>133</v>
      </c>
      <c r="B293" s="45">
        <v>809</v>
      </c>
      <c r="C293" s="45">
        <v>59</v>
      </c>
      <c r="D293" s="45">
        <v>15</v>
      </c>
      <c r="E293" s="45">
        <v>1</v>
      </c>
      <c r="F293" s="45">
        <v>1</v>
      </c>
      <c r="G293" s="45">
        <v>2</v>
      </c>
      <c r="H293" s="45">
        <v>23</v>
      </c>
      <c r="I293" s="45">
        <v>100</v>
      </c>
    </row>
    <row r="294" spans="1:9" x14ac:dyDescent="0.35">
      <c r="A294" s="28" t="s">
        <v>166</v>
      </c>
      <c r="B294" s="46"/>
      <c r="C294" s="46"/>
      <c r="D294" s="46"/>
      <c r="E294" s="46"/>
      <c r="F294" s="46"/>
      <c r="G294" s="46"/>
      <c r="H294" s="46"/>
      <c r="I294" s="46"/>
    </row>
    <row r="295" spans="1:9" x14ac:dyDescent="0.35">
      <c r="A295" s="25" t="s">
        <v>128</v>
      </c>
      <c r="B295" s="45">
        <v>104</v>
      </c>
      <c r="C295" s="45">
        <v>40</v>
      </c>
      <c r="D295" s="45">
        <v>2</v>
      </c>
      <c r="E295" s="45">
        <v>0</v>
      </c>
      <c r="F295" s="45">
        <v>0</v>
      </c>
      <c r="G295" s="45">
        <v>6</v>
      </c>
      <c r="H295" s="45">
        <v>52</v>
      </c>
      <c r="I295" s="45">
        <v>100</v>
      </c>
    </row>
    <row r="296" spans="1:9" x14ac:dyDescent="0.35">
      <c r="A296" s="28" t="s">
        <v>129</v>
      </c>
      <c r="B296" s="46">
        <v>149</v>
      </c>
      <c r="C296" s="46">
        <v>34</v>
      </c>
      <c r="D296" s="46">
        <v>1</v>
      </c>
      <c r="E296" s="46">
        <v>1</v>
      </c>
      <c r="F296" s="46">
        <v>1</v>
      </c>
      <c r="G296" s="46">
        <v>17</v>
      </c>
      <c r="H296" s="46">
        <v>46</v>
      </c>
      <c r="I296" s="46">
        <v>100</v>
      </c>
    </row>
    <row r="297" spans="1:9" x14ac:dyDescent="0.35">
      <c r="A297" s="25" t="s">
        <v>130</v>
      </c>
      <c r="B297" s="45">
        <v>90</v>
      </c>
      <c r="C297" s="45">
        <v>39</v>
      </c>
      <c r="D297" s="45">
        <v>1</v>
      </c>
      <c r="E297" s="45">
        <v>1</v>
      </c>
      <c r="F297" s="45">
        <v>0</v>
      </c>
      <c r="G297" s="45">
        <v>7</v>
      </c>
      <c r="H297" s="45">
        <v>52</v>
      </c>
      <c r="I297" s="45">
        <v>100</v>
      </c>
    </row>
    <row r="298" spans="1:9" x14ac:dyDescent="0.35">
      <c r="A298" s="28" t="s">
        <v>131</v>
      </c>
      <c r="B298" s="46">
        <v>86</v>
      </c>
      <c r="C298" s="46">
        <v>55</v>
      </c>
      <c r="D298" s="46">
        <v>1</v>
      </c>
      <c r="E298" s="46">
        <v>1</v>
      </c>
      <c r="F298" s="46">
        <v>0</v>
      </c>
      <c r="G298" s="46">
        <v>7</v>
      </c>
      <c r="H298" s="46">
        <v>36</v>
      </c>
      <c r="I298" s="46">
        <v>100</v>
      </c>
    </row>
    <row r="299" spans="1:9" x14ac:dyDescent="0.35">
      <c r="A299" s="25" t="s">
        <v>132</v>
      </c>
      <c r="B299" s="45">
        <v>95</v>
      </c>
      <c r="C299" s="45">
        <v>27</v>
      </c>
      <c r="D299" s="45">
        <v>0</v>
      </c>
      <c r="E299" s="45">
        <v>4</v>
      </c>
      <c r="F299" s="45">
        <v>1</v>
      </c>
      <c r="G299" s="45">
        <v>3</v>
      </c>
      <c r="H299" s="45">
        <v>64</v>
      </c>
      <c r="I299" s="45">
        <v>100</v>
      </c>
    </row>
    <row r="300" spans="1:9" x14ac:dyDescent="0.35">
      <c r="A300" s="28" t="s">
        <v>133</v>
      </c>
      <c r="B300" s="46">
        <v>101</v>
      </c>
      <c r="C300" s="46">
        <v>26</v>
      </c>
      <c r="D300" s="46">
        <v>0</v>
      </c>
      <c r="E300" s="46">
        <v>2</v>
      </c>
      <c r="F300" s="46">
        <v>0</v>
      </c>
      <c r="G300" s="46">
        <v>12</v>
      </c>
      <c r="H300" s="46">
        <v>60</v>
      </c>
      <c r="I300" s="46">
        <v>100</v>
      </c>
    </row>
    <row r="301" spans="1:9" x14ac:dyDescent="0.35">
      <c r="A301" s="25" t="s">
        <v>134</v>
      </c>
      <c r="B301" s="45">
        <v>111</v>
      </c>
      <c r="C301" s="45">
        <v>32</v>
      </c>
      <c r="D301" s="45">
        <v>2</v>
      </c>
      <c r="E301" s="45">
        <v>4</v>
      </c>
      <c r="F301" s="45">
        <v>0</v>
      </c>
      <c r="G301" s="45">
        <v>6</v>
      </c>
      <c r="H301" s="45">
        <v>57</v>
      </c>
      <c r="I301" s="45">
        <v>100</v>
      </c>
    </row>
    <row r="302" spans="1:9" x14ac:dyDescent="0.35">
      <c r="A302" s="28" t="s">
        <v>137</v>
      </c>
      <c r="B302" s="46">
        <v>117</v>
      </c>
      <c r="C302" s="46">
        <v>67</v>
      </c>
      <c r="D302" s="46">
        <v>1</v>
      </c>
      <c r="E302" s="46">
        <v>0</v>
      </c>
      <c r="F302" s="46">
        <v>0</v>
      </c>
      <c r="G302" s="46">
        <v>6</v>
      </c>
      <c r="H302" s="46">
        <v>26</v>
      </c>
      <c r="I302" s="46">
        <v>100</v>
      </c>
    </row>
    <row r="303" spans="1:9" x14ac:dyDescent="0.35">
      <c r="A303" s="25" t="s">
        <v>138</v>
      </c>
      <c r="B303" s="45">
        <v>131</v>
      </c>
      <c r="C303" s="45">
        <v>63</v>
      </c>
      <c r="D303" s="45">
        <v>1</v>
      </c>
      <c r="E303" s="45">
        <v>0</v>
      </c>
      <c r="F303" s="45">
        <v>1</v>
      </c>
      <c r="G303" s="45">
        <v>3</v>
      </c>
      <c r="H303" s="45">
        <v>32</v>
      </c>
      <c r="I303" s="45">
        <v>100</v>
      </c>
    </row>
    <row r="304" spans="1:9" x14ac:dyDescent="0.35">
      <c r="A304" s="28" t="s">
        <v>167</v>
      </c>
      <c r="B304" s="46"/>
      <c r="C304" s="46"/>
      <c r="D304" s="46"/>
      <c r="E304" s="46"/>
      <c r="F304" s="46"/>
      <c r="G304" s="46"/>
      <c r="H304" s="46"/>
      <c r="I304" s="46"/>
    </row>
    <row r="305" spans="1:9" x14ac:dyDescent="0.35">
      <c r="A305" s="25" t="s">
        <v>126</v>
      </c>
      <c r="B305" s="45">
        <v>91</v>
      </c>
      <c r="C305" s="45">
        <v>90</v>
      </c>
      <c r="D305" s="45">
        <v>0</v>
      </c>
      <c r="E305" s="45">
        <v>0</v>
      </c>
      <c r="F305" s="45">
        <v>0</v>
      </c>
      <c r="G305" s="45">
        <v>1</v>
      </c>
      <c r="H305" s="45">
        <v>9</v>
      </c>
      <c r="I305" s="45">
        <v>100</v>
      </c>
    </row>
    <row r="306" spans="1:9" x14ac:dyDescent="0.35">
      <c r="A306" s="28" t="s">
        <v>127</v>
      </c>
      <c r="B306" s="46">
        <v>92</v>
      </c>
      <c r="C306" s="46">
        <v>86</v>
      </c>
      <c r="D306" s="46">
        <v>2</v>
      </c>
      <c r="E306" s="46">
        <v>1</v>
      </c>
      <c r="F306" s="46">
        <v>2</v>
      </c>
      <c r="G306" s="46">
        <v>3</v>
      </c>
      <c r="H306" s="46">
        <v>5</v>
      </c>
      <c r="I306" s="46">
        <v>100</v>
      </c>
    </row>
    <row r="307" spans="1:9" x14ac:dyDescent="0.35">
      <c r="A307" s="25" t="s">
        <v>128</v>
      </c>
      <c r="B307" s="45">
        <v>85</v>
      </c>
      <c r="C307" s="45">
        <v>86</v>
      </c>
      <c r="D307" s="45">
        <v>0</v>
      </c>
      <c r="E307" s="45">
        <v>5</v>
      </c>
      <c r="F307" s="45">
        <v>0</v>
      </c>
      <c r="G307" s="45">
        <v>6</v>
      </c>
      <c r="H307" s="45">
        <v>4</v>
      </c>
      <c r="I307" s="45">
        <v>100</v>
      </c>
    </row>
    <row r="308" spans="1:9" x14ac:dyDescent="0.35">
      <c r="A308" s="28" t="s">
        <v>129</v>
      </c>
      <c r="B308" s="46">
        <v>79</v>
      </c>
      <c r="C308" s="46">
        <v>85</v>
      </c>
      <c r="D308" s="46">
        <v>0</v>
      </c>
      <c r="E308" s="46">
        <v>3</v>
      </c>
      <c r="F308" s="46">
        <v>1</v>
      </c>
      <c r="G308" s="46">
        <v>4</v>
      </c>
      <c r="H308" s="46">
        <v>8</v>
      </c>
      <c r="I308" s="46">
        <v>100</v>
      </c>
    </row>
    <row r="309" spans="1:9" x14ac:dyDescent="0.35">
      <c r="A309" s="25" t="s">
        <v>130</v>
      </c>
      <c r="B309" s="45">
        <v>82</v>
      </c>
      <c r="C309" s="45">
        <v>71</v>
      </c>
      <c r="D309" s="45">
        <v>5</v>
      </c>
      <c r="E309" s="45">
        <v>1</v>
      </c>
      <c r="F309" s="45">
        <v>1</v>
      </c>
      <c r="G309" s="45">
        <v>5</v>
      </c>
      <c r="H309" s="45">
        <v>17</v>
      </c>
      <c r="I309" s="45">
        <v>100</v>
      </c>
    </row>
    <row r="310" spans="1:9" x14ac:dyDescent="0.35">
      <c r="A310" s="28" t="s">
        <v>131</v>
      </c>
      <c r="B310" s="46">
        <v>65</v>
      </c>
      <c r="C310" s="46">
        <v>75</v>
      </c>
      <c r="D310" s="46">
        <v>3</v>
      </c>
      <c r="E310" s="46">
        <v>2</v>
      </c>
      <c r="F310" s="46">
        <v>0</v>
      </c>
      <c r="G310" s="46">
        <v>8</v>
      </c>
      <c r="H310" s="46">
        <v>12</v>
      </c>
      <c r="I310" s="46">
        <v>100</v>
      </c>
    </row>
    <row r="311" spans="1:9" x14ac:dyDescent="0.35">
      <c r="A311" s="25" t="s">
        <v>132</v>
      </c>
      <c r="B311" s="45">
        <v>81</v>
      </c>
      <c r="C311" s="45">
        <v>64</v>
      </c>
      <c r="D311" s="45">
        <v>6</v>
      </c>
      <c r="E311" s="45">
        <v>2</v>
      </c>
      <c r="F311" s="45">
        <v>0</v>
      </c>
      <c r="G311" s="45">
        <v>7</v>
      </c>
      <c r="H311" s="45">
        <v>20</v>
      </c>
      <c r="I311" s="45">
        <v>100</v>
      </c>
    </row>
    <row r="312" spans="1:9" x14ac:dyDescent="0.35">
      <c r="A312" s="28" t="s">
        <v>133</v>
      </c>
      <c r="B312" s="46">
        <v>78</v>
      </c>
      <c r="C312" s="46">
        <v>76</v>
      </c>
      <c r="D312" s="46">
        <v>5</v>
      </c>
      <c r="E312" s="46">
        <v>1</v>
      </c>
      <c r="F312" s="46">
        <v>3</v>
      </c>
      <c r="G312" s="46">
        <v>5</v>
      </c>
      <c r="H312" s="46">
        <v>10</v>
      </c>
      <c r="I312" s="46">
        <v>100</v>
      </c>
    </row>
    <row r="313" spans="1:9" x14ac:dyDescent="0.35">
      <c r="A313" s="25" t="s">
        <v>134</v>
      </c>
      <c r="B313" s="45">
        <v>81</v>
      </c>
      <c r="C313" s="45">
        <v>69</v>
      </c>
      <c r="D313" s="45">
        <v>6</v>
      </c>
      <c r="E313" s="45">
        <v>2</v>
      </c>
      <c r="F313" s="45">
        <v>0</v>
      </c>
      <c r="G313" s="45">
        <v>11</v>
      </c>
      <c r="H313" s="45">
        <v>11</v>
      </c>
      <c r="I313" s="45">
        <v>100</v>
      </c>
    </row>
    <row r="314" spans="1:9" x14ac:dyDescent="0.35">
      <c r="A314" s="28" t="s">
        <v>137</v>
      </c>
      <c r="B314" s="46">
        <v>83</v>
      </c>
      <c r="C314" s="46">
        <v>83</v>
      </c>
      <c r="D314" s="46">
        <v>5</v>
      </c>
      <c r="E314" s="46">
        <v>0</v>
      </c>
      <c r="F314" s="46">
        <v>0</v>
      </c>
      <c r="G314" s="46">
        <v>5</v>
      </c>
      <c r="H314" s="46">
        <v>7</v>
      </c>
      <c r="I314" s="46">
        <v>100</v>
      </c>
    </row>
    <row r="315" spans="1:9" x14ac:dyDescent="0.35">
      <c r="A315" s="25" t="s">
        <v>138</v>
      </c>
      <c r="B315" s="45">
        <v>85</v>
      </c>
      <c r="C315" s="45">
        <v>67</v>
      </c>
      <c r="D315" s="45">
        <v>5</v>
      </c>
      <c r="E315" s="45">
        <v>4</v>
      </c>
      <c r="F315" s="45">
        <v>2</v>
      </c>
      <c r="G315" s="45">
        <v>7</v>
      </c>
      <c r="H315" s="45">
        <v>15</v>
      </c>
      <c r="I315" s="45">
        <v>100</v>
      </c>
    </row>
    <row r="316" spans="1:9" x14ac:dyDescent="0.35">
      <c r="A316" s="28" t="s">
        <v>168</v>
      </c>
      <c r="B316" s="46"/>
      <c r="C316" s="46"/>
      <c r="D316" s="46"/>
      <c r="E316" s="46"/>
      <c r="F316" s="46"/>
      <c r="G316" s="46"/>
      <c r="H316" s="46"/>
      <c r="I316" s="46"/>
    </row>
    <row r="317" spans="1:9" x14ac:dyDescent="0.35">
      <c r="A317" s="25" t="s">
        <v>126</v>
      </c>
      <c r="B317" s="45">
        <v>29</v>
      </c>
      <c r="C317" s="45" t="s">
        <v>20</v>
      </c>
      <c r="D317" s="45" t="s">
        <v>20</v>
      </c>
      <c r="E317" s="45" t="s">
        <v>20</v>
      </c>
      <c r="F317" s="45" t="s">
        <v>20</v>
      </c>
      <c r="G317" s="45" t="s">
        <v>20</v>
      </c>
      <c r="H317" s="45" t="s">
        <v>20</v>
      </c>
      <c r="I317" s="45">
        <v>100</v>
      </c>
    </row>
    <row r="318" spans="1:9" x14ac:dyDescent="0.35">
      <c r="A318" s="28" t="s">
        <v>127</v>
      </c>
      <c r="B318" s="46">
        <v>33</v>
      </c>
      <c r="C318" s="46">
        <v>70</v>
      </c>
      <c r="D318" s="46">
        <v>3</v>
      </c>
      <c r="E318" s="46">
        <v>3</v>
      </c>
      <c r="F318" s="46">
        <v>0</v>
      </c>
      <c r="G318" s="46">
        <v>3</v>
      </c>
      <c r="H318" s="46">
        <v>21</v>
      </c>
      <c r="I318" s="46">
        <v>100</v>
      </c>
    </row>
    <row r="319" spans="1:9" x14ac:dyDescent="0.35">
      <c r="A319" s="25" t="s">
        <v>128</v>
      </c>
      <c r="B319" s="45">
        <v>32</v>
      </c>
      <c r="C319" s="45">
        <v>66</v>
      </c>
      <c r="D319" s="45">
        <v>13</v>
      </c>
      <c r="E319" s="45">
        <v>3</v>
      </c>
      <c r="F319" s="45">
        <v>0</v>
      </c>
      <c r="G319" s="45">
        <v>3</v>
      </c>
      <c r="H319" s="45">
        <v>16</v>
      </c>
      <c r="I319" s="45">
        <v>100</v>
      </c>
    </row>
    <row r="320" spans="1:9" x14ac:dyDescent="0.35">
      <c r="A320" s="28" t="s">
        <v>129</v>
      </c>
      <c r="B320" s="46">
        <v>33</v>
      </c>
      <c r="C320" s="46">
        <v>79</v>
      </c>
      <c r="D320" s="46">
        <v>0</v>
      </c>
      <c r="E320" s="46">
        <v>0</v>
      </c>
      <c r="F320" s="46">
        <v>3</v>
      </c>
      <c r="G320" s="46">
        <v>6</v>
      </c>
      <c r="H320" s="46">
        <v>12</v>
      </c>
      <c r="I320" s="46">
        <v>100</v>
      </c>
    </row>
    <row r="321" spans="1:9" x14ac:dyDescent="0.35">
      <c r="A321" s="25" t="s">
        <v>130</v>
      </c>
      <c r="B321" s="45">
        <v>33</v>
      </c>
      <c r="C321" s="45">
        <v>82</v>
      </c>
      <c r="D321" s="45">
        <v>3</v>
      </c>
      <c r="E321" s="45">
        <v>0</v>
      </c>
      <c r="F321" s="45">
        <v>0</v>
      </c>
      <c r="G321" s="45">
        <v>0</v>
      </c>
      <c r="H321" s="45">
        <v>15</v>
      </c>
      <c r="I321" s="45">
        <v>100</v>
      </c>
    </row>
    <row r="322" spans="1:9" x14ac:dyDescent="0.35">
      <c r="A322" s="28" t="s">
        <v>131</v>
      </c>
      <c r="B322" s="46">
        <v>34</v>
      </c>
      <c r="C322" s="46">
        <v>56</v>
      </c>
      <c r="D322" s="46">
        <v>3</v>
      </c>
      <c r="E322" s="46">
        <v>3</v>
      </c>
      <c r="F322" s="46">
        <v>0</v>
      </c>
      <c r="G322" s="46">
        <v>12</v>
      </c>
      <c r="H322" s="46">
        <v>26</v>
      </c>
      <c r="I322" s="46">
        <v>100</v>
      </c>
    </row>
    <row r="323" spans="1:9" x14ac:dyDescent="0.35">
      <c r="A323" s="25" t="s">
        <v>132</v>
      </c>
      <c r="B323" s="45">
        <v>24</v>
      </c>
      <c r="C323" s="45" t="s">
        <v>20</v>
      </c>
      <c r="D323" s="45" t="s">
        <v>20</v>
      </c>
      <c r="E323" s="45" t="s">
        <v>20</v>
      </c>
      <c r="F323" s="45" t="s">
        <v>20</v>
      </c>
      <c r="G323" s="45" t="s">
        <v>20</v>
      </c>
      <c r="H323" s="45" t="s">
        <v>20</v>
      </c>
      <c r="I323" s="45">
        <v>100</v>
      </c>
    </row>
    <row r="324" spans="1:9" x14ac:dyDescent="0.35">
      <c r="A324" s="28" t="s">
        <v>133</v>
      </c>
      <c r="B324" s="46">
        <v>38</v>
      </c>
      <c r="C324" s="46">
        <v>58</v>
      </c>
      <c r="D324" s="46">
        <v>11</v>
      </c>
      <c r="E324" s="46">
        <v>0</v>
      </c>
      <c r="F324" s="46">
        <v>0</v>
      </c>
      <c r="G324" s="46">
        <v>8</v>
      </c>
      <c r="H324" s="46">
        <v>24</v>
      </c>
      <c r="I324" s="46">
        <v>100</v>
      </c>
    </row>
    <row r="325" spans="1:9" x14ac:dyDescent="0.35">
      <c r="A325" s="25" t="s">
        <v>134</v>
      </c>
      <c r="B325" s="45">
        <v>33</v>
      </c>
      <c r="C325" s="45">
        <v>64</v>
      </c>
      <c r="D325" s="45">
        <v>3</v>
      </c>
      <c r="E325" s="45">
        <v>3</v>
      </c>
      <c r="F325" s="45">
        <v>0</v>
      </c>
      <c r="G325" s="45">
        <v>15</v>
      </c>
      <c r="H325" s="45">
        <v>15</v>
      </c>
      <c r="I325" s="45">
        <v>100</v>
      </c>
    </row>
    <row r="326" spans="1:9" x14ac:dyDescent="0.35">
      <c r="A326" s="28" t="s">
        <v>137</v>
      </c>
      <c r="B326" s="46">
        <v>40</v>
      </c>
      <c r="C326" s="46">
        <v>58</v>
      </c>
      <c r="D326" s="46">
        <v>5</v>
      </c>
      <c r="E326" s="46">
        <v>3</v>
      </c>
      <c r="F326" s="46">
        <v>3</v>
      </c>
      <c r="G326" s="46">
        <v>10</v>
      </c>
      <c r="H326" s="46">
        <v>23</v>
      </c>
      <c r="I326" s="46">
        <v>100</v>
      </c>
    </row>
    <row r="327" spans="1:9" x14ac:dyDescent="0.35">
      <c r="A327" s="25" t="s">
        <v>138</v>
      </c>
      <c r="B327" s="45">
        <v>36</v>
      </c>
      <c r="C327" s="45">
        <v>58</v>
      </c>
      <c r="D327" s="45">
        <v>14</v>
      </c>
      <c r="E327" s="45">
        <v>0</v>
      </c>
      <c r="F327" s="45">
        <v>3</v>
      </c>
      <c r="G327" s="45">
        <v>11</v>
      </c>
      <c r="H327" s="45">
        <v>14</v>
      </c>
      <c r="I327" s="45">
        <v>100</v>
      </c>
    </row>
    <row r="328" spans="1:9" x14ac:dyDescent="0.35">
      <c r="A328" s="28" t="s">
        <v>169</v>
      </c>
      <c r="B328" s="46"/>
      <c r="C328" s="46"/>
      <c r="D328" s="46"/>
      <c r="E328" s="46"/>
      <c r="F328" s="46"/>
      <c r="G328" s="46"/>
      <c r="H328" s="46"/>
      <c r="I328" s="46"/>
    </row>
    <row r="329" spans="1:9" x14ac:dyDescent="0.35">
      <c r="A329" s="25" t="s">
        <v>124</v>
      </c>
      <c r="B329" s="45">
        <v>536</v>
      </c>
      <c r="C329" s="45">
        <v>81</v>
      </c>
      <c r="D329" s="45">
        <v>1</v>
      </c>
      <c r="E329" s="45">
        <v>2</v>
      </c>
      <c r="F329" s="45">
        <v>2</v>
      </c>
      <c r="G329" s="45">
        <v>3</v>
      </c>
      <c r="H329" s="45">
        <v>11</v>
      </c>
      <c r="I329" s="45">
        <v>100</v>
      </c>
    </row>
    <row r="330" spans="1:9" x14ac:dyDescent="0.35">
      <c r="A330" s="28" t="s">
        <v>125</v>
      </c>
      <c r="B330" s="46">
        <v>504</v>
      </c>
      <c r="C330" s="46">
        <v>80</v>
      </c>
      <c r="D330" s="46">
        <v>2</v>
      </c>
      <c r="E330" s="46">
        <v>2</v>
      </c>
      <c r="F330" s="46">
        <v>3</v>
      </c>
      <c r="G330" s="46">
        <v>4</v>
      </c>
      <c r="H330" s="46">
        <v>9</v>
      </c>
      <c r="I330" s="46">
        <v>100</v>
      </c>
    </row>
    <row r="331" spans="1:9" x14ac:dyDescent="0.35">
      <c r="A331" s="25" t="s">
        <v>126</v>
      </c>
      <c r="B331" s="45">
        <v>550</v>
      </c>
      <c r="C331" s="45">
        <v>80</v>
      </c>
      <c r="D331" s="45">
        <v>5</v>
      </c>
      <c r="E331" s="45">
        <v>1</v>
      </c>
      <c r="F331" s="45">
        <v>1</v>
      </c>
      <c r="G331" s="45">
        <v>3</v>
      </c>
      <c r="H331" s="45">
        <v>10</v>
      </c>
      <c r="I331" s="45">
        <v>100</v>
      </c>
    </row>
    <row r="332" spans="1:9" x14ac:dyDescent="0.35">
      <c r="A332" s="28" t="s">
        <v>127</v>
      </c>
      <c r="B332" s="46">
        <v>576</v>
      </c>
      <c r="C332" s="46">
        <v>76</v>
      </c>
      <c r="D332" s="46">
        <v>6</v>
      </c>
      <c r="E332" s="46">
        <v>2</v>
      </c>
      <c r="F332" s="46">
        <v>2</v>
      </c>
      <c r="G332" s="46">
        <v>3</v>
      </c>
      <c r="H332" s="46">
        <v>11</v>
      </c>
      <c r="I332" s="46">
        <v>100</v>
      </c>
    </row>
    <row r="333" spans="1:9" x14ac:dyDescent="0.35">
      <c r="A333" s="25" t="s">
        <v>128</v>
      </c>
      <c r="B333" s="45">
        <v>655</v>
      </c>
      <c r="C333" s="45">
        <v>80</v>
      </c>
      <c r="D333" s="45">
        <v>4</v>
      </c>
      <c r="E333" s="45">
        <v>2</v>
      </c>
      <c r="F333" s="45">
        <v>2</v>
      </c>
      <c r="G333" s="45">
        <v>3</v>
      </c>
      <c r="H333" s="45">
        <v>10</v>
      </c>
      <c r="I333" s="45">
        <v>100</v>
      </c>
    </row>
    <row r="334" spans="1:9" x14ac:dyDescent="0.35">
      <c r="A334" s="28" t="s">
        <v>129</v>
      </c>
      <c r="B334" s="46">
        <v>664</v>
      </c>
      <c r="C334" s="46">
        <v>80</v>
      </c>
      <c r="D334" s="46">
        <v>4</v>
      </c>
      <c r="E334" s="46">
        <v>3</v>
      </c>
      <c r="F334" s="46">
        <v>1</v>
      </c>
      <c r="G334" s="46">
        <v>4</v>
      </c>
      <c r="H334" s="46">
        <v>7</v>
      </c>
      <c r="I334" s="46">
        <v>100</v>
      </c>
    </row>
    <row r="335" spans="1:9" x14ac:dyDescent="0.35">
      <c r="A335" s="25" t="s">
        <v>130</v>
      </c>
      <c r="B335" s="45">
        <v>669</v>
      </c>
      <c r="C335" s="45">
        <v>76</v>
      </c>
      <c r="D335" s="45">
        <v>4</v>
      </c>
      <c r="E335" s="45">
        <v>4</v>
      </c>
      <c r="F335" s="45">
        <v>3</v>
      </c>
      <c r="G335" s="45">
        <v>4</v>
      </c>
      <c r="H335" s="45">
        <v>9</v>
      </c>
      <c r="I335" s="45">
        <v>100</v>
      </c>
    </row>
    <row r="336" spans="1:9" x14ac:dyDescent="0.35">
      <c r="A336" s="28" t="s">
        <v>131</v>
      </c>
      <c r="B336" s="46">
        <v>719</v>
      </c>
      <c r="C336" s="46">
        <v>75</v>
      </c>
      <c r="D336" s="46">
        <v>4</v>
      </c>
      <c r="E336" s="46">
        <v>3</v>
      </c>
      <c r="F336" s="46">
        <v>3</v>
      </c>
      <c r="G336" s="46">
        <v>5</v>
      </c>
      <c r="H336" s="46">
        <v>11</v>
      </c>
      <c r="I336" s="46">
        <v>100</v>
      </c>
    </row>
    <row r="337" spans="1:9" x14ac:dyDescent="0.35">
      <c r="A337" s="25" t="s">
        <v>132</v>
      </c>
      <c r="B337" s="45">
        <v>678</v>
      </c>
      <c r="C337" s="45">
        <v>73</v>
      </c>
      <c r="D337" s="45">
        <v>4</v>
      </c>
      <c r="E337" s="45">
        <v>4</v>
      </c>
      <c r="F337" s="45">
        <v>3</v>
      </c>
      <c r="G337" s="45">
        <v>5</v>
      </c>
      <c r="H337" s="45">
        <v>12</v>
      </c>
      <c r="I337" s="45">
        <v>100</v>
      </c>
    </row>
    <row r="338" spans="1:9" x14ac:dyDescent="0.35">
      <c r="A338" s="28" t="s">
        <v>133</v>
      </c>
      <c r="B338" s="46">
        <v>708</v>
      </c>
      <c r="C338" s="46">
        <v>73</v>
      </c>
      <c r="D338" s="46">
        <v>5</v>
      </c>
      <c r="E338" s="46">
        <v>5</v>
      </c>
      <c r="F338" s="46">
        <v>3</v>
      </c>
      <c r="G338" s="46">
        <v>7</v>
      </c>
      <c r="H338" s="46">
        <v>9</v>
      </c>
      <c r="I338" s="46">
        <v>100</v>
      </c>
    </row>
    <row r="339" spans="1:9" x14ac:dyDescent="0.35">
      <c r="A339" s="25" t="s">
        <v>134</v>
      </c>
      <c r="B339" s="45">
        <v>725</v>
      </c>
      <c r="C339" s="45">
        <v>76</v>
      </c>
      <c r="D339" s="45">
        <v>5</v>
      </c>
      <c r="E339" s="45">
        <v>5</v>
      </c>
      <c r="F339" s="45">
        <v>2</v>
      </c>
      <c r="G339" s="45">
        <v>4</v>
      </c>
      <c r="H339" s="45">
        <v>8</v>
      </c>
      <c r="I339" s="45">
        <v>100</v>
      </c>
    </row>
    <row r="340" spans="1:9" x14ac:dyDescent="0.35">
      <c r="A340" s="28" t="s">
        <v>170</v>
      </c>
      <c r="B340" s="46"/>
      <c r="C340" s="46"/>
      <c r="D340" s="46"/>
      <c r="E340" s="46"/>
      <c r="F340" s="46"/>
      <c r="G340" s="46"/>
      <c r="H340" s="46"/>
      <c r="I340" s="46"/>
    </row>
    <row r="341" spans="1:9" x14ac:dyDescent="0.35">
      <c r="A341" s="25" t="s">
        <v>127</v>
      </c>
      <c r="B341" s="45">
        <v>210</v>
      </c>
      <c r="C341" s="45">
        <v>84</v>
      </c>
      <c r="D341" s="45">
        <v>0</v>
      </c>
      <c r="E341" s="45">
        <v>0</v>
      </c>
      <c r="F341" s="45">
        <v>2</v>
      </c>
      <c r="G341" s="45">
        <v>1</v>
      </c>
      <c r="H341" s="45">
        <v>13</v>
      </c>
      <c r="I341" s="45">
        <v>100</v>
      </c>
    </row>
    <row r="342" spans="1:9" x14ac:dyDescent="0.35">
      <c r="A342" s="28" t="s">
        <v>128</v>
      </c>
      <c r="B342" s="46">
        <v>203</v>
      </c>
      <c r="C342" s="46">
        <v>81</v>
      </c>
      <c r="D342" s="46">
        <v>0</v>
      </c>
      <c r="E342" s="46">
        <v>0</v>
      </c>
      <c r="F342" s="46">
        <v>1</v>
      </c>
      <c r="G342" s="46">
        <v>0</v>
      </c>
      <c r="H342" s="46">
        <v>17</v>
      </c>
      <c r="I342" s="46">
        <v>100</v>
      </c>
    </row>
    <row r="343" spans="1:9" x14ac:dyDescent="0.35">
      <c r="A343" s="25" t="s">
        <v>129</v>
      </c>
      <c r="B343" s="45">
        <v>323</v>
      </c>
      <c r="C343" s="45">
        <v>82</v>
      </c>
      <c r="D343" s="45">
        <v>0</v>
      </c>
      <c r="E343" s="45">
        <v>0</v>
      </c>
      <c r="F343" s="45">
        <v>0</v>
      </c>
      <c r="G343" s="45">
        <v>1</v>
      </c>
      <c r="H343" s="45">
        <v>16</v>
      </c>
      <c r="I343" s="45">
        <v>100</v>
      </c>
    </row>
    <row r="344" spans="1:9" x14ac:dyDescent="0.35">
      <c r="A344" s="28" t="s">
        <v>130</v>
      </c>
      <c r="B344" s="46">
        <v>174</v>
      </c>
      <c r="C344" s="46">
        <v>83</v>
      </c>
      <c r="D344" s="46">
        <v>0</v>
      </c>
      <c r="E344" s="46">
        <v>0</v>
      </c>
      <c r="F344" s="46">
        <v>1</v>
      </c>
      <c r="G344" s="46">
        <v>1</v>
      </c>
      <c r="H344" s="46">
        <v>15</v>
      </c>
      <c r="I344" s="46">
        <v>100</v>
      </c>
    </row>
    <row r="345" spans="1:9" x14ac:dyDescent="0.35">
      <c r="A345" s="25" t="s">
        <v>131</v>
      </c>
      <c r="B345" s="45">
        <v>299</v>
      </c>
      <c r="C345" s="45">
        <v>78</v>
      </c>
      <c r="D345" s="45">
        <v>0</v>
      </c>
      <c r="E345" s="45">
        <v>0</v>
      </c>
      <c r="F345" s="45">
        <v>3</v>
      </c>
      <c r="G345" s="45">
        <v>0</v>
      </c>
      <c r="H345" s="45">
        <v>20</v>
      </c>
      <c r="I345" s="45">
        <v>100</v>
      </c>
    </row>
    <row r="346" spans="1:9" x14ac:dyDescent="0.35">
      <c r="A346" s="28" t="s">
        <v>132</v>
      </c>
      <c r="B346" s="46">
        <v>284</v>
      </c>
      <c r="C346" s="46">
        <v>84</v>
      </c>
      <c r="D346" s="46">
        <v>0</v>
      </c>
      <c r="E346" s="46">
        <v>0</v>
      </c>
      <c r="F346" s="46">
        <v>2</v>
      </c>
      <c r="G346" s="46">
        <v>0</v>
      </c>
      <c r="H346" s="46">
        <v>14</v>
      </c>
      <c r="I346" s="46">
        <v>100</v>
      </c>
    </row>
    <row r="347" spans="1:9" x14ac:dyDescent="0.35">
      <c r="A347" s="25" t="s">
        <v>133</v>
      </c>
      <c r="B347" s="45">
        <v>227</v>
      </c>
      <c r="C347" s="45">
        <v>81</v>
      </c>
      <c r="D347" s="45">
        <v>0</v>
      </c>
      <c r="E347" s="45">
        <v>0</v>
      </c>
      <c r="F347" s="45">
        <v>1</v>
      </c>
      <c r="G347" s="45">
        <v>0</v>
      </c>
      <c r="H347" s="45">
        <v>17</v>
      </c>
      <c r="I347" s="45">
        <v>100</v>
      </c>
    </row>
    <row r="348" spans="1:9" x14ac:dyDescent="0.35">
      <c r="A348" s="28" t="s">
        <v>134</v>
      </c>
      <c r="B348" s="46">
        <v>193</v>
      </c>
      <c r="C348" s="46">
        <v>71</v>
      </c>
      <c r="D348" s="46">
        <v>0</v>
      </c>
      <c r="E348" s="46">
        <v>1</v>
      </c>
      <c r="F348" s="46">
        <v>5</v>
      </c>
      <c r="G348" s="46">
        <v>2</v>
      </c>
      <c r="H348" s="46">
        <v>22</v>
      </c>
      <c r="I348" s="46">
        <v>100</v>
      </c>
    </row>
    <row r="349" spans="1:9" x14ac:dyDescent="0.35">
      <c r="A349" s="25" t="s">
        <v>137</v>
      </c>
      <c r="B349" s="45">
        <v>268</v>
      </c>
      <c r="C349" s="45">
        <v>83</v>
      </c>
      <c r="D349" s="45">
        <v>0</v>
      </c>
      <c r="E349" s="45">
        <v>0</v>
      </c>
      <c r="F349" s="45">
        <v>1</v>
      </c>
      <c r="G349" s="45">
        <v>0</v>
      </c>
      <c r="H349" s="45">
        <v>15</v>
      </c>
      <c r="I349" s="45">
        <v>100</v>
      </c>
    </row>
    <row r="350" spans="1:9" x14ac:dyDescent="0.35">
      <c r="A350" s="28" t="s">
        <v>138</v>
      </c>
      <c r="B350" s="46">
        <v>138</v>
      </c>
      <c r="C350" s="46">
        <v>75</v>
      </c>
      <c r="D350" s="46">
        <v>0</v>
      </c>
      <c r="E350" s="46">
        <v>0</v>
      </c>
      <c r="F350" s="46">
        <v>7</v>
      </c>
      <c r="G350" s="46">
        <v>1</v>
      </c>
      <c r="H350" s="46">
        <v>17</v>
      </c>
      <c r="I350" s="46">
        <v>100</v>
      </c>
    </row>
    <row r="351" spans="1:9" x14ac:dyDescent="0.35">
      <c r="A351" s="25" t="s">
        <v>142</v>
      </c>
      <c r="B351" s="45">
        <v>255</v>
      </c>
      <c r="C351" s="45">
        <v>83</v>
      </c>
      <c r="D351" s="45">
        <v>0</v>
      </c>
      <c r="E351" s="45">
        <v>0</v>
      </c>
      <c r="F351" s="45">
        <v>2</v>
      </c>
      <c r="G351" s="45">
        <v>0</v>
      </c>
      <c r="H351" s="45">
        <v>15</v>
      </c>
      <c r="I351" s="45">
        <v>100</v>
      </c>
    </row>
    <row r="352" spans="1:9" x14ac:dyDescent="0.35">
      <c r="A352" s="28" t="s">
        <v>171</v>
      </c>
      <c r="B352" s="46"/>
      <c r="C352" s="46"/>
      <c r="D352" s="46"/>
      <c r="E352" s="46"/>
      <c r="F352" s="46"/>
      <c r="G352" s="46"/>
      <c r="H352" s="46"/>
      <c r="I352" s="46"/>
    </row>
    <row r="353" spans="1:9" x14ac:dyDescent="0.35">
      <c r="A353" s="25" t="s">
        <v>126</v>
      </c>
      <c r="B353" s="45">
        <v>242</v>
      </c>
      <c r="C353" s="45">
        <v>62</v>
      </c>
      <c r="D353" s="45">
        <v>5</v>
      </c>
      <c r="E353" s="45">
        <v>1</v>
      </c>
      <c r="F353" s="45">
        <v>4</v>
      </c>
      <c r="G353" s="45">
        <v>8</v>
      </c>
      <c r="H353" s="45">
        <v>20</v>
      </c>
      <c r="I353" s="45">
        <v>100</v>
      </c>
    </row>
    <row r="354" spans="1:9" x14ac:dyDescent="0.35">
      <c r="A354" s="28" t="s">
        <v>127</v>
      </c>
      <c r="B354" s="46">
        <v>248</v>
      </c>
      <c r="C354" s="46">
        <v>65</v>
      </c>
      <c r="D354" s="46">
        <v>2</v>
      </c>
      <c r="E354" s="46">
        <v>2</v>
      </c>
      <c r="F354" s="46">
        <v>1</v>
      </c>
      <c r="G354" s="46">
        <v>6</v>
      </c>
      <c r="H354" s="46">
        <v>25</v>
      </c>
      <c r="I354" s="46">
        <v>100</v>
      </c>
    </row>
    <row r="355" spans="1:9" x14ac:dyDescent="0.35">
      <c r="A355" s="25" t="s">
        <v>128</v>
      </c>
      <c r="B355" s="45">
        <v>248</v>
      </c>
      <c r="C355" s="45">
        <v>54</v>
      </c>
      <c r="D355" s="45">
        <v>7</v>
      </c>
      <c r="E355" s="45">
        <v>0</v>
      </c>
      <c r="F355" s="45">
        <v>4</v>
      </c>
      <c r="G355" s="45">
        <v>10</v>
      </c>
      <c r="H355" s="45">
        <v>25</v>
      </c>
      <c r="I355" s="45">
        <v>100</v>
      </c>
    </row>
    <row r="356" spans="1:9" x14ac:dyDescent="0.35">
      <c r="A356" s="28" t="s">
        <v>129</v>
      </c>
      <c r="B356" s="46">
        <v>265</v>
      </c>
      <c r="C356" s="46">
        <v>47</v>
      </c>
      <c r="D356" s="46">
        <v>4</v>
      </c>
      <c r="E356" s="46">
        <v>0</v>
      </c>
      <c r="F356" s="46">
        <v>8</v>
      </c>
      <c r="G356" s="46">
        <v>9</v>
      </c>
      <c r="H356" s="46">
        <v>32</v>
      </c>
      <c r="I356" s="46">
        <v>100</v>
      </c>
    </row>
    <row r="357" spans="1:9" x14ac:dyDescent="0.35">
      <c r="A357" s="25" t="s">
        <v>130</v>
      </c>
      <c r="B357" s="45">
        <v>240</v>
      </c>
      <c r="C357" s="45">
        <v>50</v>
      </c>
      <c r="D357" s="45">
        <v>6</v>
      </c>
      <c r="E357" s="45">
        <v>1</v>
      </c>
      <c r="F357" s="45">
        <v>5</v>
      </c>
      <c r="G357" s="45">
        <v>10</v>
      </c>
      <c r="H357" s="45">
        <v>28</v>
      </c>
      <c r="I357" s="45">
        <v>100</v>
      </c>
    </row>
    <row r="358" spans="1:9" x14ac:dyDescent="0.35">
      <c r="A358" s="28" t="s">
        <v>131</v>
      </c>
      <c r="B358" s="46">
        <v>291</v>
      </c>
      <c r="C358" s="46">
        <v>52</v>
      </c>
      <c r="D358" s="46">
        <v>4</v>
      </c>
      <c r="E358" s="46">
        <v>2</v>
      </c>
      <c r="F358" s="46">
        <v>7</v>
      </c>
      <c r="G358" s="46">
        <v>9</v>
      </c>
      <c r="H358" s="46">
        <v>27</v>
      </c>
      <c r="I358" s="46">
        <v>100</v>
      </c>
    </row>
    <row r="359" spans="1:9" x14ac:dyDescent="0.35">
      <c r="A359" s="25" t="s">
        <v>132</v>
      </c>
      <c r="B359" s="45">
        <v>260</v>
      </c>
      <c r="C359" s="45">
        <v>52</v>
      </c>
      <c r="D359" s="45">
        <v>3</v>
      </c>
      <c r="E359" s="45">
        <v>2</v>
      </c>
      <c r="F359" s="45">
        <v>7</v>
      </c>
      <c r="G359" s="45">
        <v>10</v>
      </c>
      <c r="H359" s="45">
        <v>27</v>
      </c>
      <c r="I359" s="45">
        <v>100</v>
      </c>
    </row>
    <row r="360" spans="1:9" x14ac:dyDescent="0.35">
      <c r="A360" s="28" t="s">
        <v>133</v>
      </c>
      <c r="B360" s="46">
        <v>322</v>
      </c>
      <c r="C360" s="46">
        <v>57</v>
      </c>
      <c r="D360" s="46">
        <v>3</v>
      </c>
      <c r="E360" s="46">
        <v>2</v>
      </c>
      <c r="F360" s="46">
        <v>7</v>
      </c>
      <c r="G360" s="46">
        <v>10</v>
      </c>
      <c r="H360" s="46">
        <v>21</v>
      </c>
      <c r="I360" s="46">
        <v>100</v>
      </c>
    </row>
    <row r="361" spans="1:9" x14ac:dyDescent="0.35">
      <c r="A361" s="25" t="s">
        <v>134</v>
      </c>
      <c r="B361" s="45">
        <v>338</v>
      </c>
      <c r="C361" s="45">
        <v>47</v>
      </c>
      <c r="D361" s="45">
        <v>7</v>
      </c>
      <c r="E361" s="45">
        <v>2</v>
      </c>
      <c r="F361" s="45">
        <v>10</v>
      </c>
      <c r="G361" s="45">
        <v>12</v>
      </c>
      <c r="H361" s="45">
        <v>22</v>
      </c>
      <c r="I361" s="45">
        <v>100</v>
      </c>
    </row>
    <row r="362" spans="1:9" x14ac:dyDescent="0.35">
      <c r="A362" s="28" t="s">
        <v>137</v>
      </c>
      <c r="B362" s="46">
        <v>320</v>
      </c>
      <c r="C362" s="46">
        <v>56</v>
      </c>
      <c r="D362" s="46">
        <v>5</v>
      </c>
      <c r="E362" s="46">
        <v>2</v>
      </c>
      <c r="F362" s="46">
        <v>9</v>
      </c>
      <c r="G362" s="46">
        <v>10</v>
      </c>
      <c r="H362" s="46">
        <v>19</v>
      </c>
      <c r="I362" s="46">
        <v>100</v>
      </c>
    </row>
    <row r="363" spans="1:9" x14ac:dyDescent="0.35">
      <c r="A363" s="25" t="s">
        <v>138</v>
      </c>
      <c r="B363" s="45">
        <v>362</v>
      </c>
      <c r="C363" s="45">
        <v>54</v>
      </c>
      <c r="D363" s="45">
        <v>6</v>
      </c>
      <c r="E363" s="45">
        <v>1</v>
      </c>
      <c r="F363" s="45">
        <v>11</v>
      </c>
      <c r="G363" s="45">
        <v>9</v>
      </c>
      <c r="H363" s="45">
        <v>19</v>
      </c>
      <c r="I363" s="45">
        <v>100</v>
      </c>
    </row>
    <row r="364" spans="1:9" x14ac:dyDescent="0.35">
      <c r="A364" s="28" t="s">
        <v>172</v>
      </c>
      <c r="B364" s="46"/>
      <c r="C364" s="46"/>
      <c r="D364" s="46"/>
      <c r="E364" s="46"/>
      <c r="F364" s="46"/>
      <c r="G364" s="46"/>
      <c r="H364" s="46"/>
      <c r="I364" s="46"/>
    </row>
    <row r="365" spans="1:9" x14ac:dyDescent="0.35">
      <c r="A365" s="25" t="s">
        <v>126</v>
      </c>
      <c r="B365" s="45">
        <v>227</v>
      </c>
      <c r="C365" s="45">
        <v>63</v>
      </c>
      <c r="D365" s="45">
        <v>7</v>
      </c>
      <c r="E365" s="45">
        <v>1</v>
      </c>
      <c r="F365" s="45">
        <v>2</v>
      </c>
      <c r="G365" s="45">
        <v>6</v>
      </c>
      <c r="H365" s="45">
        <v>21</v>
      </c>
      <c r="I365" s="45">
        <v>100</v>
      </c>
    </row>
    <row r="366" spans="1:9" x14ac:dyDescent="0.35">
      <c r="A366" s="28" t="s">
        <v>127</v>
      </c>
      <c r="B366" s="46">
        <v>212</v>
      </c>
      <c r="C366" s="46">
        <v>63</v>
      </c>
      <c r="D366" s="46">
        <v>5</v>
      </c>
      <c r="E366" s="46">
        <v>2</v>
      </c>
      <c r="F366" s="46">
        <v>3</v>
      </c>
      <c r="G366" s="46">
        <v>6</v>
      </c>
      <c r="H366" s="46">
        <v>22</v>
      </c>
      <c r="I366" s="46">
        <v>100</v>
      </c>
    </row>
    <row r="367" spans="1:9" x14ac:dyDescent="0.35">
      <c r="A367" s="25" t="s">
        <v>128</v>
      </c>
      <c r="B367" s="45">
        <v>244</v>
      </c>
      <c r="C367" s="45">
        <v>69</v>
      </c>
      <c r="D367" s="45">
        <v>2</v>
      </c>
      <c r="E367" s="45">
        <v>0</v>
      </c>
      <c r="F367" s="45">
        <v>3</v>
      </c>
      <c r="G367" s="45">
        <v>4</v>
      </c>
      <c r="H367" s="45">
        <v>21</v>
      </c>
      <c r="I367" s="45">
        <v>100</v>
      </c>
    </row>
    <row r="368" spans="1:9" x14ac:dyDescent="0.35">
      <c r="A368" s="28" t="s">
        <v>129</v>
      </c>
      <c r="B368" s="46">
        <v>237</v>
      </c>
      <c r="C368" s="46">
        <v>66</v>
      </c>
      <c r="D368" s="46">
        <v>7</v>
      </c>
      <c r="E368" s="46">
        <v>3</v>
      </c>
      <c r="F368" s="46">
        <v>2</v>
      </c>
      <c r="G368" s="46">
        <v>6</v>
      </c>
      <c r="H368" s="46">
        <v>16</v>
      </c>
      <c r="I368" s="46">
        <v>100</v>
      </c>
    </row>
    <row r="369" spans="1:9" x14ac:dyDescent="0.35">
      <c r="A369" s="25" t="s">
        <v>130</v>
      </c>
      <c r="B369" s="45">
        <v>228</v>
      </c>
      <c r="C369" s="45">
        <v>66</v>
      </c>
      <c r="D369" s="45">
        <v>5</v>
      </c>
      <c r="E369" s="45">
        <v>1</v>
      </c>
      <c r="F369" s="45">
        <v>2</v>
      </c>
      <c r="G369" s="45">
        <v>7</v>
      </c>
      <c r="H369" s="45">
        <v>19</v>
      </c>
      <c r="I369" s="45">
        <v>100</v>
      </c>
    </row>
    <row r="370" spans="1:9" x14ac:dyDescent="0.35">
      <c r="A370" s="28" t="s">
        <v>131</v>
      </c>
      <c r="B370" s="46">
        <v>245</v>
      </c>
      <c r="C370" s="46">
        <v>62</v>
      </c>
      <c r="D370" s="46">
        <v>7</v>
      </c>
      <c r="E370" s="46">
        <v>2</v>
      </c>
      <c r="F370" s="46">
        <v>3</v>
      </c>
      <c r="G370" s="46">
        <v>7</v>
      </c>
      <c r="H370" s="46">
        <v>19</v>
      </c>
      <c r="I370" s="46">
        <v>100</v>
      </c>
    </row>
    <row r="371" spans="1:9" x14ac:dyDescent="0.35">
      <c r="A371" s="25" t="s">
        <v>132</v>
      </c>
      <c r="B371" s="45">
        <v>234</v>
      </c>
      <c r="C371" s="45">
        <v>67</v>
      </c>
      <c r="D371" s="45">
        <v>6</v>
      </c>
      <c r="E371" s="45">
        <v>0</v>
      </c>
      <c r="F371" s="45">
        <v>3</v>
      </c>
      <c r="G371" s="45">
        <v>9</v>
      </c>
      <c r="H371" s="45">
        <v>15</v>
      </c>
      <c r="I371" s="45">
        <v>100</v>
      </c>
    </row>
    <row r="372" spans="1:9" x14ac:dyDescent="0.35">
      <c r="A372" s="28" t="s">
        <v>133</v>
      </c>
      <c r="B372" s="46">
        <v>251</v>
      </c>
      <c r="C372" s="46">
        <v>65</v>
      </c>
      <c r="D372" s="46">
        <v>4</v>
      </c>
      <c r="E372" s="46">
        <v>4</v>
      </c>
      <c r="F372" s="46">
        <v>0</v>
      </c>
      <c r="G372" s="46">
        <v>12</v>
      </c>
      <c r="H372" s="46">
        <v>15</v>
      </c>
      <c r="I372" s="46">
        <v>100</v>
      </c>
    </row>
    <row r="373" spans="1:9" x14ac:dyDescent="0.35">
      <c r="A373" s="25" t="s">
        <v>134</v>
      </c>
      <c r="B373" s="45">
        <v>258</v>
      </c>
      <c r="C373" s="45">
        <v>60</v>
      </c>
      <c r="D373" s="45">
        <v>6</v>
      </c>
      <c r="E373" s="45">
        <v>2</v>
      </c>
      <c r="F373" s="45">
        <v>3</v>
      </c>
      <c r="G373" s="45">
        <v>8</v>
      </c>
      <c r="H373" s="45">
        <v>21</v>
      </c>
      <c r="I373" s="45">
        <v>100</v>
      </c>
    </row>
    <row r="374" spans="1:9" x14ac:dyDescent="0.35">
      <c r="A374" s="28" t="s">
        <v>137</v>
      </c>
      <c r="B374" s="46">
        <v>276</v>
      </c>
      <c r="C374" s="46">
        <v>62</v>
      </c>
      <c r="D374" s="46">
        <v>9</v>
      </c>
      <c r="E374" s="46">
        <v>3</v>
      </c>
      <c r="F374" s="46">
        <v>1</v>
      </c>
      <c r="G374" s="46">
        <v>7</v>
      </c>
      <c r="H374" s="46">
        <v>18</v>
      </c>
      <c r="I374" s="46">
        <v>100</v>
      </c>
    </row>
    <row r="375" spans="1:9" x14ac:dyDescent="0.35">
      <c r="A375" s="25" t="s">
        <v>138</v>
      </c>
      <c r="B375" s="45">
        <v>281</v>
      </c>
      <c r="C375" s="45">
        <v>58</v>
      </c>
      <c r="D375" s="45">
        <v>6</v>
      </c>
      <c r="E375" s="45">
        <v>1</v>
      </c>
      <c r="F375" s="45">
        <v>3</v>
      </c>
      <c r="G375" s="45">
        <v>7</v>
      </c>
      <c r="H375" s="45">
        <v>23</v>
      </c>
      <c r="I375" s="45">
        <v>100</v>
      </c>
    </row>
    <row r="376" spans="1:9" x14ac:dyDescent="0.35">
      <c r="A376" s="28" t="s">
        <v>173</v>
      </c>
      <c r="B376" s="46"/>
      <c r="C376" s="46"/>
      <c r="D376" s="46"/>
      <c r="E376" s="46"/>
      <c r="F376" s="46"/>
      <c r="G376" s="46"/>
      <c r="H376" s="46"/>
      <c r="I376" s="46"/>
    </row>
    <row r="377" spans="1:9" x14ac:dyDescent="0.35">
      <c r="A377" s="25" t="s">
        <v>124</v>
      </c>
      <c r="B377" s="45">
        <v>41</v>
      </c>
      <c r="C377" s="45">
        <v>41</v>
      </c>
      <c r="D377" s="45">
        <v>15</v>
      </c>
      <c r="E377" s="45">
        <v>7</v>
      </c>
      <c r="F377" s="45">
        <v>2</v>
      </c>
      <c r="G377" s="45">
        <v>7</v>
      </c>
      <c r="H377" s="45">
        <v>27</v>
      </c>
      <c r="I377" s="45">
        <v>100</v>
      </c>
    </row>
    <row r="378" spans="1:9" x14ac:dyDescent="0.35">
      <c r="A378" s="28" t="s">
        <v>125</v>
      </c>
      <c r="B378" s="46">
        <v>70</v>
      </c>
      <c r="C378" s="46">
        <v>40</v>
      </c>
      <c r="D378" s="46">
        <v>16</v>
      </c>
      <c r="E378" s="46">
        <v>4</v>
      </c>
      <c r="F378" s="46">
        <v>1</v>
      </c>
      <c r="G378" s="46">
        <v>16</v>
      </c>
      <c r="H378" s="46">
        <v>23</v>
      </c>
      <c r="I378" s="46">
        <v>100</v>
      </c>
    </row>
    <row r="379" spans="1:9" x14ac:dyDescent="0.35">
      <c r="A379" s="25" t="s">
        <v>126</v>
      </c>
      <c r="B379" s="45">
        <v>65</v>
      </c>
      <c r="C379" s="45">
        <v>35</v>
      </c>
      <c r="D379" s="45">
        <v>6</v>
      </c>
      <c r="E379" s="45">
        <v>14</v>
      </c>
      <c r="F379" s="45">
        <v>0</v>
      </c>
      <c r="G379" s="45">
        <v>14</v>
      </c>
      <c r="H379" s="45">
        <v>31</v>
      </c>
      <c r="I379" s="45">
        <v>100</v>
      </c>
    </row>
    <row r="380" spans="1:9" x14ac:dyDescent="0.35">
      <c r="A380" s="28" t="s">
        <v>127</v>
      </c>
      <c r="B380" s="46">
        <v>54</v>
      </c>
      <c r="C380" s="46">
        <v>56</v>
      </c>
      <c r="D380" s="46">
        <v>15</v>
      </c>
      <c r="E380" s="46">
        <v>4</v>
      </c>
      <c r="F380" s="46">
        <v>0</v>
      </c>
      <c r="G380" s="46">
        <v>6</v>
      </c>
      <c r="H380" s="46">
        <v>20</v>
      </c>
      <c r="I380" s="46">
        <v>100</v>
      </c>
    </row>
    <row r="381" spans="1:9" x14ac:dyDescent="0.35">
      <c r="A381" s="25" t="s">
        <v>128</v>
      </c>
      <c r="B381" s="45">
        <v>49</v>
      </c>
      <c r="C381" s="45">
        <v>51</v>
      </c>
      <c r="D381" s="45">
        <v>12</v>
      </c>
      <c r="E381" s="45">
        <v>8</v>
      </c>
      <c r="F381" s="45">
        <v>2</v>
      </c>
      <c r="G381" s="45">
        <v>14</v>
      </c>
      <c r="H381" s="45">
        <v>12</v>
      </c>
      <c r="I381" s="45">
        <v>100</v>
      </c>
    </row>
    <row r="382" spans="1:9" x14ac:dyDescent="0.35">
      <c r="A382" s="28" t="s">
        <v>129</v>
      </c>
      <c r="B382" s="46">
        <v>54</v>
      </c>
      <c r="C382" s="46">
        <v>26</v>
      </c>
      <c r="D382" s="46">
        <v>15</v>
      </c>
      <c r="E382" s="46">
        <v>13</v>
      </c>
      <c r="F382" s="46">
        <v>4</v>
      </c>
      <c r="G382" s="46">
        <v>19</v>
      </c>
      <c r="H382" s="46">
        <v>24</v>
      </c>
      <c r="I382" s="46">
        <v>100</v>
      </c>
    </row>
    <row r="383" spans="1:9" x14ac:dyDescent="0.35">
      <c r="A383" s="25" t="s">
        <v>130</v>
      </c>
      <c r="B383" s="45">
        <v>53</v>
      </c>
      <c r="C383" s="45">
        <v>42</v>
      </c>
      <c r="D383" s="45">
        <v>9</v>
      </c>
      <c r="E383" s="45">
        <v>11</v>
      </c>
      <c r="F383" s="45">
        <v>4</v>
      </c>
      <c r="G383" s="45">
        <v>8</v>
      </c>
      <c r="H383" s="45">
        <v>26</v>
      </c>
      <c r="I383" s="45">
        <v>100</v>
      </c>
    </row>
    <row r="384" spans="1:9" x14ac:dyDescent="0.35">
      <c r="A384" s="28" t="s">
        <v>131</v>
      </c>
      <c r="B384" s="46">
        <v>61</v>
      </c>
      <c r="C384" s="46">
        <v>39</v>
      </c>
      <c r="D384" s="46">
        <v>7</v>
      </c>
      <c r="E384" s="46">
        <v>13</v>
      </c>
      <c r="F384" s="46">
        <v>2</v>
      </c>
      <c r="G384" s="46">
        <v>23</v>
      </c>
      <c r="H384" s="46">
        <v>16</v>
      </c>
      <c r="I384" s="46">
        <v>100</v>
      </c>
    </row>
    <row r="385" spans="1:9" x14ac:dyDescent="0.35">
      <c r="A385" s="25" t="s">
        <v>132</v>
      </c>
      <c r="B385" s="45">
        <v>52</v>
      </c>
      <c r="C385" s="45">
        <v>33</v>
      </c>
      <c r="D385" s="45">
        <v>12</v>
      </c>
      <c r="E385" s="45">
        <v>12</v>
      </c>
      <c r="F385" s="45">
        <v>2</v>
      </c>
      <c r="G385" s="45">
        <v>19</v>
      </c>
      <c r="H385" s="45">
        <v>23</v>
      </c>
      <c r="I385" s="45">
        <v>100</v>
      </c>
    </row>
    <row r="386" spans="1:9" x14ac:dyDescent="0.35">
      <c r="A386" s="28" t="s">
        <v>133</v>
      </c>
      <c r="B386" s="46">
        <v>57</v>
      </c>
      <c r="C386" s="46">
        <v>33</v>
      </c>
      <c r="D386" s="46">
        <v>19</v>
      </c>
      <c r="E386" s="46">
        <v>7</v>
      </c>
      <c r="F386" s="46">
        <v>0</v>
      </c>
      <c r="G386" s="46">
        <v>21</v>
      </c>
      <c r="H386" s="46">
        <v>19</v>
      </c>
      <c r="I386" s="46">
        <v>100</v>
      </c>
    </row>
    <row r="387" spans="1:9" x14ac:dyDescent="0.35">
      <c r="A387" s="25" t="s">
        <v>134</v>
      </c>
      <c r="B387" s="45">
        <v>67</v>
      </c>
      <c r="C387" s="45">
        <v>31</v>
      </c>
      <c r="D387" s="45">
        <v>22</v>
      </c>
      <c r="E387" s="45">
        <v>6</v>
      </c>
      <c r="F387" s="45">
        <v>1</v>
      </c>
      <c r="G387" s="45">
        <v>18</v>
      </c>
      <c r="H387" s="45">
        <v>21</v>
      </c>
      <c r="I387" s="45">
        <v>100</v>
      </c>
    </row>
    <row r="388" spans="1:9" x14ac:dyDescent="0.35">
      <c r="A388" s="28" t="s">
        <v>174</v>
      </c>
      <c r="B388" s="46"/>
      <c r="C388" s="46"/>
      <c r="D388" s="46"/>
      <c r="E388" s="46"/>
      <c r="F388" s="46"/>
      <c r="G388" s="46"/>
      <c r="H388" s="46"/>
      <c r="I388" s="46"/>
    </row>
    <row r="389" spans="1:9" x14ac:dyDescent="0.35">
      <c r="A389" s="25" t="s">
        <v>126</v>
      </c>
      <c r="B389" s="45">
        <v>5071</v>
      </c>
      <c r="C389" s="45">
        <v>79</v>
      </c>
      <c r="D389" s="45">
        <v>1</v>
      </c>
      <c r="E389" s="45">
        <v>1</v>
      </c>
      <c r="F389" s="45">
        <v>2</v>
      </c>
      <c r="G389" s="45">
        <v>4</v>
      </c>
      <c r="H389" s="45">
        <v>13</v>
      </c>
      <c r="I389" s="45">
        <v>100</v>
      </c>
    </row>
    <row r="390" spans="1:9" x14ac:dyDescent="0.35">
      <c r="A390" s="28" t="s">
        <v>127</v>
      </c>
      <c r="B390" s="46">
        <v>5196</v>
      </c>
      <c r="C390" s="46">
        <v>78</v>
      </c>
      <c r="D390" s="46">
        <v>1</v>
      </c>
      <c r="E390" s="46">
        <v>1</v>
      </c>
      <c r="F390" s="46">
        <v>2</v>
      </c>
      <c r="G390" s="46">
        <v>5</v>
      </c>
      <c r="H390" s="46">
        <v>14</v>
      </c>
      <c r="I390" s="46">
        <v>100</v>
      </c>
    </row>
    <row r="391" spans="1:9" x14ac:dyDescent="0.35">
      <c r="A391" s="25" t="s">
        <v>128</v>
      </c>
      <c r="B391" s="45">
        <v>5039</v>
      </c>
      <c r="C391" s="45">
        <v>77</v>
      </c>
      <c r="D391" s="45">
        <v>1</v>
      </c>
      <c r="E391" s="45">
        <v>1</v>
      </c>
      <c r="F391" s="45">
        <v>2</v>
      </c>
      <c r="G391" s="45">
        <v>5</v>
      </c>
      <c r="H391" s="45">
        <v>15</v>
      </c>
      <c r="I391" s="45">
        <v>100</v>
      </c>
    </row>
    <row r="392" spans="1:9" x14ac:dyDescent="0.35">
      <c r="A392" s="28" t="s">
        <v>129</v>
      </c>
      <c r="B392" s="46">
        <v>4814</v>
      </c>
      <c r="C392" s="46">
        <v>76</v>
      </c>
      <c r="D392" s="46">
        <v>2</v>
      </c>
      <c r="E392" s="46">
        <v>1</v>
      </c>
      <c r="F392" s="46">
        <v>2</v>
      </c>
      <c r="G392" s="46">
        <v>6</v>
      </c>
      <c r="H392" s="46">
        <v>14</v>
      </c>
      <c r="I392" s="46">
        <v>100</v>
      </c>
    </row>
    <row r="393" spans="1:9" x14ac:dyDescent="0.35">
      <c r="A393" s="25" t="s">
        <v>130</v>
      </c>
      <c r="B393" s="45">
        <v>5032</v>
      </c>
      <c r="C393" s="45">
        <v>75</v>
      </c>
      <c r="D393" s="45">
        <v>2</v>
      </c>
      <c r="E393" s="45">
        <v>1</v>
      </c>
      <c r="F393" s="45">
        <v>2</v>
      </c>
      <c r="G393" s="45">
        <v>5</v>
      </c>
      <c r="H393" s="45">
        <v>15</v>
      </c>
      <c r="I393" s="45">
        <v>100</v>
      </c>
    </row>
    <row r="394" spans="1:9" x14ac:dyDescent="0.35">
      <c r="A394" s="28" t="s">
        <v>131</v>
      </c>
      <c r="B394" s="46">
        <v>5141</v>
      </c>
      <c r="C394" s="46">
        <v>74</v>
      </c>
      <c r="D394" s="46">
        <v>2</v>
      </c>
      <c r="E394" s="46">
        <v>2</v>
      </c>
      <c r="F394" s="46">
        <v>2</v>
      </c>
      <c r="G394" s="46">
        <v>5</v>
      </c>
      <c r="H394" s="46">
        <v>15</v>
      </c>
      <c r="I394" s="46">
        <v>100</v>
      </c>
    </row>
    <row r="395" spans="1:9" x14ac:dyDescent="0.35">
      <c r="A395" s="25" t="s">
        <v>132</v>
      </c>
      <c r="B395" s="45">
        <v>5175</v>
      </c>
      <c r="C395" s="45">
        <v>75</v>
      </c>
      <c r="D395" s="45">
        <v>2</v>
      </c>
      <c r="E395" s="45">
        <v>1</v>
      </c>
      <c r="F395" s="45">
        <v>2</v>
      </c>
      <c r="G395" s="45">
        <v>5</v>
      </c>
      <c r="H395" s="45">
        <v>15</v>
      </c>
      <c r="I395" s="45">
        <v>100</v>
      </c>
    </row>
    <row r="396" spans="1:9" x14ac:dyDescent="0.35">
      <c r="A396" s="28" t="s">
        <v>133</v>
      </c>
      <c r="B396" s="46">
        <v>5385</v>
      </c>
      <c r="C396" s="46">
        <v>75</v>
      </c>
      <c r="D396" s="46">
        <v>1</v>
      </c>
      <c r="E396" s="46">
        <v>1</v>
      </c>
      <c r="F396" s="46">
        <v>3</v>
      </c>
      <c r="G396" s="46">
        <v>5</v>
      </c>
      <c r="H396" s="46">
        <v>15</v>
      </c>
      <c r="I396" s="46">
        <v>100</v>
      </c>
    </row>
    <row r="397" spans="1:9" x14ac:dyDescent="0.35">
      <c r="A397" s="25" t="s">
        <v>134</v>
      </c>
      <c r="B397" s="45">
        <v>5440</v>
      </c>
      <c r="C397" s="45">
        <v>74</v>
      </c>
      <c r="D397" s="45">
        <v>2</v>
      </c>
      <c r="E397" s="45">
        <v>1</v>
      </c>
      <c r="F397" s="45">
        <v>2</v>
      </c>
      <c r="G397" s="45">
        <v>6</v>
      </c>
      <c r="H397" s="45">
        <v>15</v>
      </c>
      <c r="I397" s="45">
        <v>100</v>
      </c>
    </row>
    <row r="398" spans="1:9" x14ac:dyDescent="0.35">
      <c r="A398" s="28" t="s">
        <v>137</v>
      </c>
      <c r="B398" s="46">
        <v>5738</v>
      </c>
      <c r="C398" s="46">
        <v>74</v>
      </c>
      <c r="D398" s="46">
        <v>2</v>
      </c>
      <c r="E398" s="46">
        <v>1</v>
      </c>
      <c r="F398" s="46">
        <v>3</v>
      </c>
      <c r="G398" s="46">
        <v>5</v>
      </c>
      <c r="H398" s="46">
        <v>15</v>
      </c>
      <c r="I398" s="46">
        <v>100</v>
      </c>
    </row>
    <row r="399" spans="1:9" x14ac:dyDescent="0.35">
      <c r="A399" s="25" t="s">
        <v>138</v>
      </c>
      <c r="B399" s="45">
        <v>5921</v>
      </c>
      <c r="C399" s="45">
        <v>74</v>
      </c>
      <c r="D399" s="45">
        <v>2</v>
      </c>
      <c r="E399" s="45">
        <v>1</v>
      </c>
      <c r="F399" s="45">
        <v>3</v>
      </c>
      <c r="G399" s="45">
        <v>5</v>
      </c>
      <c r="H399" s="45">
        <v>15</v>
      </c>
      <c r="I399" s="45">
        <v>100</v>
      </c>
    </row>
    <row r="400" spans="1:9" x14ac:dyDescent="0.35">
      <c r="A400" s="28" t="s">
        <v>175</v>
      </c>
      <c r="B400" s="46"/>
      <c r="C400" s="46"/>
      <c r="D400" s="46"/>
      <c r="E400" s="46"/>
      <c r="F400" s="46"/>
      <c r="G400" s="46"/>
      <c r="H400" s="46"/>
      <c r="I400" s="46"/>
    </row>
    <row r="401" spans="1:9" x14ac:dyDescent="0.35">
      <c r="A401" s="25" t="s">
        <v>126</v>
      </c>
      <c r="B401" s="45">
        <v>102</v>
      </c>
      <c r="C401" s="45">
        <v>56</v>
      </c>
      <c r="D401" s="45">
        <v>1</v>
      </c>
      <c r="E401" s="45">
        <v>1</v>
      </c>
      <c r="F401" s="45">
        <v>1</v>
      </c>
      <c r="G401" s="45">
        <v>7</v>
      </c>
      <c r="H401" s="45">
        <v>34</v>
      </c>
      <c r="I401" s="45">
        <v>100</v>
      </c>
    </row>
    <row r="402" spans="1:9" x14ac:dyDescent="0.35">
      <c r="A402" s="28" t="s">
        <v>127</v>
      </c>
      <c r="B402" s="46">
        <v>115</v>
      </c>
      <c r="C402" s="46">
        <v>49</v>
      </c>
      <c r="D402" s="46">
        <v>2</v>
      </c>
      <c r="E402" s="46">
        <v>2</v>
      </c>
      <c r="F402" s="46">
        <v>2</v>
      </c>
      <c r="G402" s="46">
        <v>6</v>
      </c>
      <c r="H402" s="46">
        <v>40</v>
      </c>
      <c r="I402" s="46">
        <v>100</v>
      </c>
    </row>
    <row r="403" spans="1:9" x14ac:dyDescent="0.35">
      <c r="A403" s="25" t="s">
        <v>128</v>
      </c>
      <c r="B403" s="45">
        <v>160</v>
      </c>
      <c r="C403" s="45">
        <v>43</v>
      </c>
      <c r="D403" s="45">
        <v>3</v>
      </c>
      <c r="E403" s="45">
        <v>3</v>
      </c>
      <c r="F403" s="45">
        <v>3</v>
      </c>
      <c r="G403" s="45">
        <v>6</v>
      </c>
      <c r="H403" s="45">
        <v>43</v>
      </c>
      <c r="I403" s="45">
        <v>100</v>
      </c>
    </row>
    <row r="404" spans="1:9" x14ac:dyDescent="0.35">
      <c r="A404" s="28" t="s">
        <v>129</v>
      </c>
      <c r="B404" s="46">
        <v>180</v>
      </c>
      <c r="C404" s="46">
        <v>43</v>
      </c>
      <c r="D404" s="46">
        <v>2</v>
      </c>
      <c r="E404" s="46">
        <v>1</v>
      </c>
      <c r="F404" s="46">
        <v>4</v>
      </c>
      <c r="G404" s="46">
        <v>7</v>
      </c>
      <c r="H404" s="46">
        <v>43</v>
      </c>
      <c r="I404" s="46">
        <v>100</v>
      </c>
    </row>
    <row r="405" spans="1:9" x14ac:dyDescent="0.35">
      <c r="A405" s="25" t="s">
        <v>130</v>
      </c>
      <c r="B405" s="45">
        <v>133</v>
      </c>
      <c r="C405" s="45">
        <v>50</v>
      </c>
      <c r="D405" s="45">
        <v>2</v>
      </c>
      <c r="E405" s="45">
        <v>2</v>
      </c>
      <c r="F405" s="45">
        <v>3</v>
      </c>
      <c r="G405" s="45">
        <v>7</v>
      </c>
      <c r="H405" s="45">
        <v>36</v>
      </c>
      <c r="I405" s="45">
        <v>100</v>
      </c>
    </row>
    <row r="406" spans="1:9" x14ac:dyDescent="0.35">
      <c r="A406" s="28" t="s">
        <v>131</v>
      </c>
      <c r="B406" s="46">
        <v>129</v>
      </c>
      <c r="C406" s="46">
        <v>46</v>
      </c>
      <c r="D406" s="46">
        <v>3</v>
      </c>
      <c r="E406" s="46">
        <v>2</v>
      </c>
      <c r="F406" s="46">
        <v>2</v>
      </c>
      <c r="G406" s="46">
        <v>9</v>
      </c>
      <c r="H406" s="46">
        <v>38</v>
      </c>
      <c r="I406" s="46">
        <v>100</v>
      </c>
    </row>
    <row r="407" spans="1:9" x14ac:dyDescent="0.35">
      <c r="A407" s="25" t="s">
        <v>132</v>
      </c>
      <c r="B407" s="45">
        <v>135</v>
      </c>
      <c r="C407" s="45">
        <v>40</v>
      </c>
      <c r="D407" s="45">
        <v>1</v>
      </c>
      <c r="E407" s="45">
        <v>1</v>
      </c>
      <c r="F407" s="45">
        <v>1</v>
      </c>
      <c r="G407" s="45">
        <v>13</v>
      </c>
      <c r="H407" s="45">
        <v>44</v>
      </c>
      <c r="I407" s="45">
        <v>100</v>
      </c>
    </row>
    <row r="408" spans="1:9" x14ac:dyDescent="0.35">
      <c r="A408" s="28" t="s">
        <v>133</v>
      </c>
      <c r="B408" s="46">
        <v>135</v>
      </c>
      <c r="C408" s="46">
        <v>41</v>
      </c>
      <c r="D408" s="46">
        <v>1</v>
      </c>
      <c r="E408" s="46">
        <v>1</v>
      </c>
      <c r="F408" s="46">
        <v>7</v>
      </c>
      <c r="G408" s="46">
        <v>7</v>
      </c>
      <c r="H408" s="46">
        <v>44</v>
      </c>
      <c r="I408" s="46">
        <v>100</v>
      </c>
    </row>
    <row r="409" spans="1:9" x14ac:dyDescent="0.35">
      <c r="A409" s="25" t="s">
        <v>134</v>
      </c>
      <c r="B409" s="45">
        <v>120</v>
      </c>
      <c r="C409" s="45">
        <v>35</v>
      </c>
      <c r="D409" s="45">
        <v>0</v>
      </c>
      <c r="E409" s="45">
        <v>3</v>
      </c>
      <c r="F409" s="45">
        <v>3</v>
      </c>
      <c r="G409" s="45">
        <v>13</v>
      </c>
      <c r="H409" s="45">
        <v>47</v>
      </c>
      <c r="I409" s="45">
        <v>100</v>
      </c>
    </row>
    <row r="410" spans="1:9" x14ac:dyDescent="0.35">
      <c r="A410" s="28" t="s">
        <v>137</v>
      </c>
      <c r="B410" s="46">
        <v>83</v>
      </c>
      <c r="C410" s="46">
        <v>39</v>
      </c>
      <c r="D410" s="46">
        <v>2</v>
      </c>
      <c r="E410" s="46">
        <v>1</v>
      </c>
      <c r="F410" s="46">
        <v>12</v>
      </c>
      <c r="G410" s="46">
        <v>12</v>
      </c>
      <c r="H410" s="46">
        <v>34</v>
      </c>
      <c r="I410" s="46">
        <v>100</v>
      </c>
    </row>
    <row r="411" spans="1:9" x14ac:dyDescent="0.35">
      <c r="A411" s="25" t="s">
        <v>138</v>
      </c>
      <c r="B411" s="45">
        <v>72</v>
      </c>
      <c r="C411" s="45">
        <v>32</v>
      </c>
      <c r="D411" s="45">
        <v>1</v>
      </c>
      <c r="E411" s="45">
        <v>1</v>
      </c>
      <c r="F411" s="45">
        <v>3</v>
      </c>
      <c r="G411" s="45">
        <v>7</v>
      </c>
      <c r="H411" s="45">
        <v>56</v>
      </c>
      <c r="I411" s="45">
        <v>100</v>
      </c>
    </row>
    <row r="412" spans="1:9" x14ac:dyDescent="0.35">
      <c r="A412" s="28" t="s">
        <v>176</v>
      </c>
      <c r="B412" s="46"/>
      <c r="C412" s="46"/>
      <c r="D412" s="46"/>
      <c r="E412" s="46"/>
      <c r="F412" s="46"/>
      <c r="G412" s="46"/>
      <c r="H412" s="46"/>
      <c r="I412" s="46"/>
    </row>
    <row r="413" spans="1:9" x14ac:dyDescent="0.35">
      <c r="A413" s="25" t="s">
        <v>126</v>
      </c>
      <c r="B413" s="45">
        <v>147</v>
      </c>
      <c r="C413" s="45">
        <v>43</v>
      </c>
      <c r="D413" s="45">
        <v>1</v>
      </c>
      <c r="E413" s="45">
        <v>4</v>
      </c>
      <c r="F413" s="45">
        <v>1</v>
      </c>
      <c r="G413" s="45">
        <v>9</v>
      </c>
      <c r="H413" s="45">
        <v>41</v>
      </c>
      <c r="I413" s="45">
        <v>100</v>
      </c>
    </row>
    <row r="414" spans="1:9" x14ac:dyDescent="0.35">
      <c r="A414" s="28" t="s">
        <v>127</v>
      </c>
      <c r="B414" s="46">
        <v>183</v>
      </c>
      <c r="C414" s="46">
        <v>50</v>
      </c>
      <c r="D414" s="46">
        <v>2</v>
      </c>
      <c r="E414" s="46">
        <v>3</v>
      </c>
      <c r="F414" s="46">
        <v>4</v>
      </c>
      <c r="G414" s="46">
        <v>9</v>
      </c>
      <c r="H414" s="46">
        <v>32</v>
      </c>
      <c r="I414" s="46">
        <v>100</v>
      </c>
    </row>
    <row r="415" spans="1:9" x14ac:dyDescent="0.35">
      <c r="A415" s="25" t="s">
        <v>128</v>
      </c>
      <c r="B415" s="45">
        <v>187</v>
      </c>
      <c r="C415" s="45">
        <v>50</v>
      </c>
      <c r="D415" s="45">
        <v>1</v>
      </c>
      <c r="E415" s="45">
        <v>1</v>
      </c>
      <c r="F415" s="45">
        <v>1</v>
      </c>
      <c r="G415" s="45">
        <v>6</v>
      </c>
      <c r="H415" s="45">
        <v>41</v>
      </c>
      <c r="I415" s="45">
        <v>100</v>
      </c>
    </row>
    <row r="416" spans="1:9" x14ac:dyDescent="0.35">
      <c r="A416" s="28" t="s">
        <v>129</v>
      </c>
      <c r="B416" s="46">
        <v>193</v>
      </c>
      <c r="C416" s="46">
        <v>51</v>
      </c>
      <c r="D416" s="46">
        <v>1</v>
      </c>
      <c r="E416" s="46">
        <v>4</v>
      </c>
      <c r="F416" s="46">
        <v>2</v>
      </c>
      <c r="G416" s="46">
        <v>10</v>
      </c>
      <c r="H416" s="46">
        <v>32</v>
      </c>
      <c r="I416" s="46">
        <v>100</v>
      </c>
    </row>
    <row r="417" spans="1:9" x14ac:dyDescent="0.35">
      <c r="A417" s="25" t="s">
        <v>130</v>
      </c>
      <c r="B417" s="45">
        <v>165</v>
      </c>
      <c r="C417" s="45">
        <v>56</v>
      </c>
      <c r="D417" s="45">
        <v>4</v>
      </c>
      <c r="E417" s="45">
        <v>2</v>
      </c>
      <c r="F417" s="45">
        <v>1</v>
      </c>
      <c r="G417" s="45">
        <v>6</v>
      </c>
      <c r="H417" s="45">
        <v>30</v>
      </c>
      <c r="I417" s="45">
        <v>100</v>
      </c>
    </row>
    <row r="418" spans="1:9" x14ac:dyDescent="0.35">
      <c r="A418" s="28" t="s">
        <v>131</v>
      </c>
      <c r="B418" s="46">
        <v>152</v>
      </c>
      <c r="C418" s="46">
        <v>49</v>
      </c>
      <c r="D418" s="46">
        <v>1</v>
      </c>
      <c r="E418" s="46">
        <v>2</v>
      </c>
      <c r="F418" s="46">
        <v>1</v>
      </c>
      <c r="G418" s="46">
        <v>9</v>
      </c>
      <c r="H418" s="46">
        <v>38</v>
      </c>
      <c r="I418" s="46">
        <v>100</v>
      </c>
    </row>
    <row r="419" spans="1:9" x14ac:dyDescent="0.35">
      <c r="A419" s="25" t="s">
        <v>132</v>
      </c>
      <c r="B419" s="45">
        <v>184</v>
      </c>
      <c r="C419" s="45">
        <v>51</v>
      </c>
      <c r="D419" s="45">
        <v>1</v>
      </c>
      <c r="E419" s="45">
        <v>2</v>
      </c>
      <c r="F419" s="45">
        <v>3</v>
      </c>
      <c r="G419" s="45">
        <v>9</v>
      </c>
      <c r="H419" s="45">
        <v>34</v>
      </c>
      <c r="I419" s="45">
        <v>100</v>
      </c>
    </row>
    <row r="420" spans="1:9" x14ac:dyDescent="0.35">
      <c r="A420" s="28" t="s">
        <v>133</v>
      </c>
      <c r="B420" s="46">
        <v>160</v>
      </c>
      <c r="C420" s="46">
        <v>54</v>
      </c>
      <c r="D420" s="46">
        <v>2</v>
      </c>
      <c r="E420" s="46">
        <v>3</v>
      </c>
      <c r="F420" s="46">
        <v>1</v>
      </c>
      <c r="G420" s="46">
        <v>8</v>
      </c>
      <c r="H420" s="46">
        <v>33</v>
      </c>
      <c r="I420" s="46">
        <v>100</v>
      </c>
    </row>
    <row r="421" spans="1:9" x14ac:dyDescent="0.35">
      <c r="A421" s="25" t="s">
        <v>134</v>
      </c>
      <c r="B421" s="45">
        <v>151</v>
      </c>
      <c r="C421" s="45">
        <v>50</v>
      </c>
      <c r="D421" s="45">
        <v>2</v>
      </c>
      <c r="E421" s="45">
        <v>2</v>
      </c>
      <c r="F421" s="45">
        <v>2</v>
      </c>
      <c r="G421" s="45">
        <v>15</v>
      </c>
      <c r="H421" s="45">
        <v>29</v>
      </c>
      <c r="I421" s="45">
        <v>100</v>
      </c>
    </row>
    <row r="422" spans="1:9" x14ac:dyDescent="0.35">
      <c r="A422" s="28" t="s">
        <v>137</v>
      </c>
      <c r="B422" s="46">
        <v>138</v>
      </c>
      <c r="C422" s="46">
        <v>48</v>
      </c>
      <c r="D422" s="46">
        <v>1</v>
      </c>
      <c r="E422" s="46">
        <v>1</v>
      </c>
      <c r="F422" s="46">
        <v>4</v>
      </c>
      <c r="G422" s="46">
        <v>12</v>
      </c>
      <c r="H422" s="46">
        <v>34</v>
      </c>
      <c r="I422" s="46">
        <v>100</v>
      </c>
    </row>
    <row r="423" spans="1:9" x14ac:dyDescent="0.35">
      <c r="A423" s="25" t="s">
        <v>138</v>
      </c>
      <c r="B423" s="45">
        <v>122</v>
      </c>
      <c r="C423" s="45">
        <v>43</v>
      </c>
      <c r="D423" s="45">
        <v>2</v>
      </c>
      <c r="E423" s="45">
        <v>7</v>
      </c>
      <c r="F423" s="45">
        <v>1</v>
      </c>
      <c r="G423" s="45">
        <v>12</v>
      </c>
      <c r="H423" s="45">
        <v>36</v>
      </c>
      <c r="I423" s="45">
        <v>100</v>
      </c>
    </row>
    <row r="424" spans="1:9" x14ac:dyDescent="0.35">
      <c r="A424" s="28" t="s">
        <v>177</v>
      </c>
      <c r="B424" s="46"/>
      <c r="C424" s="46"/>
      <c r="D424" s="46"/>
      <c r="E424" s="46"/>
      <c r="F424" s="46"/>
      <c r="G424" s="46"/>
      <c r="H424" s="46"/>
      <c r="I424" s="46"/>
    </row>
    <row r="425" spans="1:9" x14ac:dyDescent="0.35">
      <c r="A425" s="25" t="s">
        <v>126</v>
      </c>
      <c r="B425" s="45">
        <v>54</v>
      </c>
      <c r="C425" s="45">
        <v>41</v>
      </c>
      <c r="D425" s="45">
        <v>0</v>
      </c>
      <c r="E425" s="45">
        <v>0</v>
      </c>
      <c r="F425" s="45">
        <v>2</v>
      </c>
      <c r="G425" s="45">
        <v>0</v>
      </c>
      <c r="H425" s="45">
        <v>57</v>
      </c>
      <c r="I425" s="45">
        <v>100</v>
      </c>
    </row>
    <row r="426" spans="1:9" x14ac:dyDescent="0.35">
      <c r="A426" s="28" t="s">
        <v>127</v>
      </c>
      <c r="B426" s="46">
        <v>51</v>
      </c>
      <c r="C426" s="46">
        <v>41</v>
      </c>
      <c r="D426" s="46">
        <v>2</v>
      </c>
      <c r="E426" s="46">
        <v>0</v>
      </c>
      <c r="F426" s="46">
        <v>0</v>
      </c>
      <c r="G426" s="46">
        <v>2</v>
      </c>
      <c r="H426" s="46">
        <v>55</v>
      </c>
      <c r="I426" s="46">
        <v>100</v>
      </c>
    </row>
    <row r="427" spans="1:9" x14ac:dyDescent="0.35">
      <c r="A427" s="25" t="s">
        <v>128</v>
      </c>
      <c r="B427" s="45">
        <v>45</v>
      </c>
      <c r="C427" s="45">
        <v>62</v>
      </c>
      <c r="D427" s="45">
        <v>0</v>
      </c>
      <c r="E427" s="45">
        <v>0</v>
      </c>
      <c r="F427" s="45">
        <v>0</v>
      </c>
      <c r="G427" s="45">
        <v>0</v>
      </c>
      <c r="H427" s="45">
        <v>38</v>
      </c>
      <c r="I427" s="45">
        <v>100</v>
      </c>
    </row>
    <row r="428" spans="1:9" x14ac:dyDescent="0.35">
      <c r="A428" s="28" t="s">
        <v>129</v>
      </c>
      <c r="B428" s="46">
        <v>56</v>
      </c>
      <c r="C428" s="46">
        <v>34</v>
      </c>
      <c r="D428" s="46">
        <v>0</v>
      </c>
      <c r="E428" s="46">
        <v>4</v>
      </c>
      <c r="F428" s="46">
        <v>0</v>
      </c>
      <c r="G428" s="46">
        <v>0</v>
      </c>
      <c r="H428" s="46">
        <v>63</v>
      </c>
      <c r="I428" s="46">
        <v>100</v>
      </c>
    </row>
    <row r="429" spans="1:9" x14ac:dyDescent="0.35">
      <c r="A429" s="25" t="s">
        <v>130</v>
      </c>
      <c r="B429" s="45">
        <v>57</v>
      </c>
      <c r="C429" s="45">
        <v>42</v>
      </c>
      <c r="D429" s="45">
        <v>0</v>
      </c>
      <c r="E429" s="45">
        <v>0</v>
      </c>
      <c r="F429" s="45">
        <v>0</v>
      </c>
      <c r="G429" s="45">
        <v>4</v>
      </c>
      <c r="H429" s="45">
        <v>54</v>
      </c>
      <c r="I429" s="45">
        <v>100</v>
      </c>
    </row>
    <row r="430" spans="1:9" x14ac:dyDescent="0.35">
      <c r="A430" s="28" t="s">
        <v>131</v>
      </c>
      <c r="B430" s="46">
        <v>69</v>
      </c>
      <c r="C430" s="46">
        <v>43</v>
      </c>
      <c r="D430" s="46">
        <v>3</v>
      </c>
      <c r="E430" s="46">
        <v>0</v>
      </c>
      <c r="F430" s="46">
        <v>1</v>
      </c>
      <c r="G430" s="46">
        <v>1</v>
      </c>
      <c r="H430" s="46">
        <v>51</v>
      </c>
      <c r="I430" s="46">
        <v>100</v>
      </c>
    </row>
    <row r="431" spans="1:9" x14ac:dyDescent="0.35">
      <c r="A431" s="25" t="s">
        <v>132</v>
      </c>
      <c r="B431" s="45">
        <v>54</v>
      </c>
      <c r="C431" s="45">
        <v>57</v>
      </c>
      <c r="D431" s="45">
        <v>0</v>
      </c>
      <c r="E431" s="45">
        <v>0</v>
      </c>
      <c r="F431" s="45">
        <v>4</v>
      </c>
      <c r="G431" s="45">
        <v>2</v>
      </c>
      <c r="H431" s="45">
        <v>37</v>
      </c>
      <c r="I431" s="45">
        <v>100</v>
      </c>
    </row>
    <row r="432" spans="1:9" x14ac:dyDescent="0.35">
      <c r="A432" s="28" t="s">
        <v>133</v>
      </c>
      <c r="B432" s="46">
        <v>50</v>
      </c>
      <c r="C432" s="46">
        <v>34</v>
      </c>
      <c r="D432" s="46">
        <v>0</v>
      </c>
      <c r="E432" s="46">
        <v>2</v>
      </c>
      <c r="F432" s="46">
        <v>2</v>
      </c>
      <c r="G432" s="46">
        <v>0</v>
      </c>
      <c r="H432" s="46">
        <v>62</v>
      </c>
      <c r="I432" s="46">
        <v>100</v>
      </c>
    </row>
    <row r="433" spans="1:9" x14ac:dyDescent="0.35">
      <c r="A433" s="25" t="s">
        <v>134</v>
      </c>
      <c r="B433" s="45">
        <v>54</v>
      </c>
      <c r="C433" s="45">
        <v>22</v>
      </c>
      <c r="D433" s="45">
        <v>2</v>
      </c>
      <c r="E433" s="45">
        <v>2</v>
      </c>
      <c r="F433" s="45">
        <v>2</v>
      </c>
      <c r="G433" s="45">
        <v>2</v>
      </c>
      <c r="H433" s="45">
        <v>70</v>
      </c>
      <c r="I433" s="45">
        <v>100</v>
      </c>
    </row>
    <row r="434" spans="1:9" x14ac:dyDescent="0.35">
      <c r="A434" s="28" t="s">
        <v>137</v>
      </c>
      <c r="B434" s="46">
        <v>55</v>
      </c>
      <c r="C434" s="46">
        <v>36</v>
      </c>
      <c r="D434" s="46">
        <v>0</v>
      </c>
      <c r="E434" s="46">
        <v>0</v>
      </c>
      <c r="F434" s="46">
        <v>4</v>
      </c>
      <c r="G434" s="46">
        <v>7</v>
      </c>
      <c r="H434" s="46">
        <v>53</v>
      </c>
      <c r="I434" s="46">
        <v>100</v>
      </c>
    </row>
    <row r="435" spans="1:9" x14ac:dyDescent="0.35">
      <c r="A435" s="25" t="s">
        <v>138</v>
      </c>
      <c r="B435" s="45">
        <v>48</v>
      </c>
      <c r="C435" s="45">
        <v>56</v>
      </c>
      <c r="D435" s="45">
        <v>0</v>
      </c>
      <c r="E435" s="45">
        <v>0</v>
      </c>
      <c r="F435" s="45">
        <v>0</v>
      </c>
      <c r="G435" s="45">
        <v>2</v>
      </c>
      <c r="H435" s="45">
        <v>42</v>
      </c>
      <c r="I435" s="45">
        <v>100</v>
      </c>
    </row>
    <row r="436" spans="1:9" x14ac:dyDescent="0.35">
      <c r="A436" s="28" t="s">
        <v>178</v>
      </c>
      <c r="B436" s="46"/>
      <c r="C436" s="46"/>
      <c r="D436" s="46"/>
      <c r="E436" s="46"/>
      <c r="F436" s="46"/>
      <c r="G436" s="46"/>
      <c r="H436" s="46"/>
      <c r="I436" s="46"/>
    </row>
    <row r="437" spans="1:9" x14ac:dyDescent="0.35">
      <c r="A437" s="25" t="s">
        <v>203</v>
      </c>
      <c r="B437" s="45">
        <v>118</v>
      </c>
      <c r="C437" s="45">
        <v>72</v>
      </c>
      <c r="D437" s="45">
        <v>1</v>
      </c>
      <c r="E437" s="45">
        <v>0</v>
      </c>
      <c r="F437" s="45">
        <v>0</v>
      </c>
      <c r="G437" s="45">
        <v>2</v>
      </c>
      <c r="H437" s="45">
        <v>25</v>
      </c>
      <c r="I437" s="45">
        <v>100</v>
      </c>
    </row>
    <row r="438" spans="1:9" x14ac:dyDescent="0.35">
      <c r="A438" s="28" t="s">
        <v>179</v>
      </c>
      <c r="B438" s="46"/>
      <c r="C438" s="46"/>
      <c r="D438" s="46"/>
      <c r="E438" s="46"/>
      <c r="F438" s="46"/>
      <c r="G438" s="46"/>
      <c r="H438" s="46"/>
      <c r="I438" s="46"/>
    </row>
    <row r="439" spans="1:9" x14ac:dyDescent="0.35">
      <c r="A439" s="25" t="s">
        <v>125</v>
      </c>
      <c r="B439" s="45">
        <v>2169</v>
      </c>
      <c r="C439" s="45">
        <v>73</v>
      </c>
      <c r="D439" s="45">
        <v>2</v>
      </c>
      <c r="E439" s="45">
        <v>2</v>
      </c>
      <c r="F439" s="45">
        <v>1</v>
      </c>
      <c r="G439" s="45">
        <v>4</v>
      </c>
      <c r="H439" s="45">
        <v>18</v>
      </c>
      <c r="I439" s="45">
        <v>100</v>
      </c>
    </row>
    <row r="440" spans="1:9" x14ac:dyDescent="0.35">
      <c r="A440" s="28" t="s">
        <v>126</v>
      </c>
      <c r="B440" s="46">
        <v>2475</v>
      </c>
      <c r="C440" s="46">
        <v>74</v>
      </c>
      <c r="D440" s="46">
        <v>2</v>
      </c>
      <c r="E440" s="46">
        <v>2</v>
      </c>
      <c r="F440" s="46">
        <v>1</v>
      </c>
      <c r="G440" s="46">
        <v>3</v>
      </c>
      <c r="H440" s="46">
        <v>18</v>
      </c>
      <c r="I440" s="46">
        <v>100</v>
      </c>
    </row>
    <row r="441" spans="1:9" x14ac:dyDescent="0.35">
      <c r="A441" s="25" t="s">
        <v>127</v>
      </c>
      <c r="B441" s="45">
        <v>2922</v>
      </c>
      <c r="C441" s="45">
        <v>71</v>
      </c>
      <c r="D441" s="45">
        <v>3</v>
      </c>
      <c r="E441" s="45">
        <v>3</v>
      </c>
      <c r="F441" s="45">
        <v>1</v>
      </c>
      <c r="G441" s="45">
        <v>4</v>
      </c>
      <c r="H441" s="45">
        <v>19</v>
      </c>
      <c r="I441" s="45">
        <v>100</v>
      </c>
    </row>
    <row r="442" spans="1:9" x14ac:dyDescent="0.35">
      <c r="A442" s="28" t="s">
        <v>128</v>
      </c>
      <c r="B442" s="46">
        <v>2979</v>
      </c>
      <c r="C442" s="46">
        <v>70</v>
      </c>
      <c r="D442" s="46">
        <v>3</v>
      </c>
      <c r="E442" s="46">
        <v>3</v>
      </c>
      <c r="F442" s="46">
        <v>1</v>
      </c>
      <c r="G442" s="46">
        <v>4</v>
      </c>
      <c r="H442" s="46">
        <v>20</v>
      </c>
      <c r="I442" s="46">
        <v>100</v>
      </c>
    </row>
    <row r="443" spans="1:9" x14ac:dyDescent="0.35">
      <c r="A443" s="25" t="s">
        <v>129</v>
      </c>
      <c r="B443" s="45">
        <v>3070</v>
      </c>
      <c r="C443" s="45">
        <v>73</v>
      </c>
      <c r="D443" s="45">
        <v>2</v>
      </c>
      <c r="E443" s="45">
        <v>2</v>
      </c>
      <c r="F443" s="45">
        <v>1</v>
      </c>
      <c r="G443" s="45">
        <v>3</v>
      </c>
      <c r="H443" s="45">
        <v>17</v>
      </c>
      <c r="I443" s="45">
        <v>100</v>
      </c>
    </row>
    <row r="444" spans="1:9" x14ac:dyDescent="0.35">
      <c r="A444" s="28" t="s">
        <v>130</v>
      </c>
      <c r="B444" s="46">
        <v>2711</v>
      </c>
      <c r="C444" s="46">
        <v>73</v>
      </c>
      <c r="D444" s="46">
        <v>3</v>
      </c>
      <c r="E444" s="46">
        <v>3</v>
      </c>
      <c r="F444" s="46">
        <v>1</v>
      </c>
      <c r="G444" s="46">
        <v>4</v>
      </c>
      <c r="H444" s="46">
        <v>16</v>
      </c>
      <c r="I444" s="46">
        <v>100</v>
      </c>
    </row>
    <row r="445" spans="1:9" x14ac:dyDescent="0.35">
      <c r="A445" s="25" t="s">
        <v>131</v>
      </c>
      <c r="B445" s="45">
        <v>2598</v>
      </c>
      <c r="C445" s="45">
        <v>72</v>
      </c>
      <c r="D445" s="45">
        <v>3</v>
      </c>
      <c r="E445" s="45">
        <v>4</v>
      </c>
      <c r="F445" s="45">
        <v>1</v>
      </c>
      <c r="G445" s="45">
        <v>4</v>
      </c>
      <c r="H445" s="45">
        <v>16</v>
      </c>
      <c r="I445" s="45">
        <v>100</v>
      </c>
    </row>
    <row r="446" spans="1:9" x14ac:dyDescent="0.35">
      <c r="A446" s="28" t="s">
        <v>132</v>
      </c>
      <c r="B446" s="46">
        <v>2603</v>
      </c>
      <c r="C446" s="46">
        <v>72</v>
      </c>
      <c r="D446" s="46">
        <v>3</v>
      </c>
      <c r="E446" s="46">
        <v>4</v>
      </c>
      <c r="F446" s="46">
        <v>1</v>
      </c>
      <c r="G446" s="46">
        <v>4</v>
      </c>
      <c r="H446" s="46">
        <v>16</v>
      </c>
      <c r="I446" s="46">
        <v>100</v>
      </c>
    </row>
    <row r="447" spans="1:9" x14ac:dyDescent="0.35">
      <c r="A447" s="25" t="s">
        <v>133</v>
      </c>
      <c r="B447" s="45">
        <v>2407</v>
      </c>
      <c r="C447" s="45">
        <v>71</v>
      </c>
      <c r="D447" s="45">
        <v>3</v>
      </c>
      <c r="E447" s="45">
        <v>4</v>
      </c>
      <c r="F447" s="45">
        <v>2</v>
      </c>
      <c r="G447" s="45">
        <v>4</v>
      </c>
      <c r="H447" s="45">
        <v>17</v>
      </c>
      <c r="I447" s="45">
        <v>100</v>
      </c>
    </row>
    <row r="448" spans="1:9" x14ac:dyDescent="0.35">
      <c r="A448" s="28" t="s">
        <v>134</v>
      </c>
      <c r="B448" s="46">
        <v>2509</v>
      </c>
      <c r="C448" s="46">
        <v>73</v>
      </c>
      <c r="D448" s="46">
        <v>3</v>
      </c>
      <c r="E448" s="46">
        <v>4</v>
      </c>
      <c r="F448" s="46">
        <v>1</v>
      </c>
      <c r="G448" s="46">
        <v>4</v>
      </c>
      <c r="H448" s="46">
        <v>15</v>
      </c>
      <c r="I448" s="46">
        <v>100</v>
      </c>
    </row>
    <row r="449" spans="1:9" x14ac:dyDescent="0.35">
      <c r="A449" s="25" t="s">
        <v>137</v>
      </c>
      <c r="B449" s="45">
        <v>2585</v>
      </c>
      <c r="C449" s="45">
        <v>73</v>
      </c>
      <c r="D449" s="45">
        <v>3</v>
      </c>
      <c r="E449" s="45">
        <v>4</v>
      </c>
      <c r="F449" s="45">
        <v>1</v>
      </c>
      <c r="G449" s="45">
        <v>4</v>
      </c>
      <c r="H449" s="45">
        <v>15</v>
      </c>
      <c r="I449" s="45">
        <v>100</v>
      </c>
    </row>
    <row r="450" spans="1:9" x14ac:dyDescent="0.35">
      <c r="A450" s="28" t="s">
        <v>180</v>
      </c>
      <c r="B450" s="46"/>
      <c r="C450" s="46"/>
      <c r="D450" s="46"/>
      <c r="E450" s="46"/>
      <c r="F450" s="46"/>
      <c r="G450" s="46"/>
      <c r="H450" s="46"/>
      <c r="I450" s="46"/>
    </row>
    <row r="451" spans="1:9" x14ac:dyDescent="0.35">
      <c r="A451" s="25" t="s">
        <v>127</v>
      </c>
      <c r="B451" s="45">
        <v>2103</v>
      </c>
      <c r="C451" s="45">
        <v>79</v>
      </c>
      <c r="D451" s="45">
        <v>0</v>
      </c>
      <c r="E451" s="45">
        <v>1</v>
      </c>
      <c r="F451" s="45">
        <v>2</v>
      </c>
      <c r="G451" s="45">
        <v>2</v>
      </c>
      <c r="H451" s="45">
        <v>16</v>
      </c>
      <c r="I451" s="45">
        <v>100</v>
      </c>
    </row>
    <row r="452" spans="1:9" x14ac:dyDescent="0.35">
      <c r="A452" s="28" t="s">
        <v>128</v>
      </c>
      <c r="B452" s="46">
        <v>2180</v>
      </c>
      <c r="C452" s="46">
        <v>79</v>
      </c>
      <c r="D452" s="46">
        <v>1</v>
      </c>
      <c r="E452" s="46">
        <v>1</v>
      </c>
      <c r="F452" s="46">
        <v>2</v>
      </c>
      <c r="G452" s="46">
        <v>2</v>
      </c>
      <c r="H452" s="46">
        <v>15</v>
      </c>
      <c r="I452" s="46">
        <v>100</v>
      </c>
    </row>
    <row r="453" spans="1:9" x14ac:dyDescent="0.35">
      <c r="A453" s="25" t="s">
        <v>129</v>
      </c>
      <c r="B453" s="45">
        <v>1942</v>
      </c>
      <c r="C453" s="45">
        <v>79</v>
      </c>
      <c r="D453" s="45">
        <v>1</v>
      </c>
      <c r="E453" s="45">
        <v>1</v>
      </c>
      <c r="F453" s="45">
        <v>2</v>
      </c>
      <c r="G453" s="45">
        <v>1</v>
      </c>
      <c r="H453" s="45">
        <v>17</v>
      </c>
      <c r="I453" s="45">
        <v>100</v>
      </c>
    </row>
    <row r="454" spans="1:9" x14ac:dyDescent="0.35">
      <c r="A454" s="28" t="s">
        <v>130</v>
      </c>
      <c r="B454" s="46">
        <v>1973</v>
      </c>
      <c r="C454" s="46">
        <v>81</v>
      </c>
      <c r="D454" s="46">
        <v>1</v>
      </c>
      <c r="E454" s="46">
        <v>1</v>
      </c>
      <c r="F454" s="46">
        <v>1</v>
      </c>
      <c r="G454" s="46">
        <v>2</v>
      </c>
      <c r="H454" s="46">
        <v>15</v>
      </c>
      <c r="I454" s="46">
        <v>100</v>
      </c>
    </row>
    <row r="455" spans="1:9" x14ac:dyDescent="0.35">
      <c r="A455" s="25" t="s">
        <v>131</v>
      </c>
      <c r="B455" s="45">
        <v>2147</v>
      </c>
      <c r="C455" s="45">
        <v>80</v>
      </c>
      <c r="D455" s="45">
        <v>1</v>
      </c>
      <c r="E455" s="45">
        <v>1</v>
      </c>
      <c r="F455" s="45">
        <v>2</v>
      </c>
      <c r="G455" s="45">
        <v>2</v>
      </c>
      <c r="H455" s="45">
        <v>15</v>
      </c>
      <c r="I455" s="45">
        <v>100</v>
      </c>
    </row>
    <row r="456" spans="1:9" x14ac:dyDescent="0.35">
      <c r="A456" s="28" t="s">
        <v>132</v>
      </c>
      <c r="B456" s="46">
        <v>2137</v>
      </c>
      <c r="C456" s="46">
        <v>79</v>
      </c>
      <c r="D456" s="46">
        <v>1</v>
      </c>
      <c r="E456" s="46">
        <v>2</v>
      </c>
      <c r="F456" s="46">
        <v>1</v>
      </c>
      <c r="G456" s="46">
        <v>1</v>
      </c>
      <c r="H456" s="46">
        <v>16</v>
      </c>
      <c r="I456" s="46">
        <v>100</v>
      </c>
    </row>
    <row r="457" spans="1:9" x14ac:dyDescent="0.35">
      <c r="A457" s="25" t="s">
        <v>133</v>
      </c>
      <c r="B457" s="45">
        <v>2283</v>
      </c>
      <c r="C457" s="45">
        <v>79</v>
      </c>
      <c r="D457" s="45">
        <v>0</v>
      </c>
      <c r="E457" s="45">
        <v>1</v>
      </c>
      <c r="F457" s="45">
        <v>2</v>
      </c>
      <c r="G457" s="45">
        <v>1</v>
      </c>
      <c r="H457" s="45">
        <v>15</v>
      </c>
      <c r="I457" s="45">
        <v>100</v>
      </c>
    </row>
    <row r="458" spans="1:9" x14ac:dyDescent="0.35">
      <c r="A458" s="28" t="s">
        <v>134</v>
      </c>
      <c r="B458" s="46">
        <v>2272</v>
      </c>
      <c r="C458" s="46">
        <v>81</v>
      </c>
      <c r="D458" s="46">
        <v>0</v>
      </c>
      <c r="E458" s="46">
        <v>1</v>
      </c>
      <c r="F458" s="46">
        <v>1</v>
      </c>
      <c r="G458" s="46">
        <v>1</v>
      </c>
      <c r="H458" s="46">
        <v>15</v>
      </c>
      <c r="I458" s="46">
        <v>100</v>
      </c>
    </row>
    <row r="459" spans="1:9" x14ac:dyDescent="0.35">
      <c r="A459" s="25" t="s">
        <v>137</v>
      </c>
      <c r="B459" s="45">
        <v>2319</v>
      </c>
      <c r="C459" s="45">
        <v>81</v>
      </c>
      <c r="D459" s="45">
        <v>0</v>
      </c>
      <c r="E459" s="45">
        <v>1</v>
      </c>
      <c r="F459" s="45">
        <v>2</v>
      </c>
      <c r="G459" s="45">
        <v>2</v>
      </c>
      <c r="H459" s="45">
        <v>14</v>
      </c>
      <c r="I459" s="45">
        <v>100</v>
      </c>
    </row>
    <row r="460" spans="1:9" x14ac:dyDescent="0.35">
      <c r="A460" s="28" t="s">
        <v>138</v>
      </c>
      <c r="B460" s="46">
        <v>2223</v>
      </c>
      <c r="C460" s="46">
        <v>83</v>
      </c>
      <c r="D460" s="46">
        <v>0</v>
      </c>
      <c r="E460" s="46">
        <v>1</v>
      </c>
      <c r="F460" s="46">
        <v>2</v>
      </c>
      <c r="G460" s="46">
        <v>1</v>
      </c>
      <c r="H460" s="46">
        <v>12</v>
      </c>
      <c r="I460" s="46">
        <v>100</v>
      </c>
    </row>
    <row r="461" spans="1:9" x14ac:dyDescent="0.35">
      <c r="A461" s="25" t="s">
        <v>142</v>
      </c>
      <c r="B461" s="45">
        <v>2453</v>
      </c>
      <c r="C461" s="45">
        <v>84</v>
      </c>
      <c r="D461" s="45">
        <v>0</v>
      </c>
      <c r="E461" s="45">
        <v>1</v>
      </c>
      <c r="F461" s="45">
        <v>2</v>
      </c>
      <c r="G461" s="45">
        <v>1</v>
      </c>
      <c r="H461" s="45">
        <v>12</v>
      </c>
      <c r="I461" s="45">
        <v>100</v>
      </c>
    </row>
    <row r="462" spans="1:9" x14ac:dyDescent="0.35">
      <c r="A462" s="28" t="s">
        <v>181</v>
      </c>
      <c r="B462" s="46"/>
      <c r="C462" s="46"/>
      <c r="D462" s="46"/>
      <c r="E462" s="46"/>
      <c r="F462" s="46"/>
      <c r="G462" s="46"/>
      <c r="H462" s="46"/>
      <c r="I462" s="46"/>
    </row>
    <row r="463" spans="1:9" x14ac:dyDescent="0.35">
      <c r="A463" s="25" t="s">
        <v>127</v>
      </c>
      <c r="B463" s="45">
        <v>5</v>
      </c>
      <c r="C463" s="45">
        <v>80</v>
      </c>
      <c r="D463" s="45">
        <v>0</v>
      </c>
      <c r="E463" s="45">
        <v>0</v>
      </c>
      <c r="F463" s="45">
        <v>0</v>
      </c>
      <c r="G463" s="45">
        <v>0</v>
      </c>
      <c r="H463" s="45">
        <v>20</v>
      </c>
      <c r="I463" s="45">
        <v>100</v>
      </c>
    </row>
    <row r="464" spans="1:9" x14ac:dyDescent="0.35">
      <c r="A464" s="28" t="s">
        <v>128</v>
      </c>
      <c r="B464" s="46">
        <v>335</v>
      </c>
      <c r="C464" s="46">
        <v>79</v>
      </c>
      <c r="D464" s="46">
        <v>2</v>
      </c>
      <c r="E464" s="46">
        <v>0</v>
      </c>
      <c r="F464" s="46">
        <v>1</v>
      </c>
      <c r="G464" s="46">
        <v>2</v>
      </c>
      <c r="H464" s="46">
        <v>16</v>
      </c>
      <c r="I464" s="46">
        <v>100</v>
      </c>
    </row>
    <row r="465" spans="1:9" x14ac:dyDescent="0.35">
      <c r="A465" s="25" t="s">
        <v>129</v>
      </c>
      <c r="B465" s="45">
        <v>286</v>
      </c>
      <c r="C465" s="45">
        <v>73</v>
      </c>
      <c r="D465" s="45">
        <v>3</v>
      </c>
      <c r="E465" s="45">
        <v>0</v>
      </c>
      <c r="F465" s="45">
        <v>1</v>
      </c>
      <c r="G465" s="45">
        <v>1</v>
      </c>
      <c r="H465" s="45">
        <v>23</v>
      </c>
      <c r="I465" s="45">
        <v>100</v>
      </c>
    </row>
    <row r="466" spans="1:9" x14ac:dyDescent="0.35">
      <c r="A466" s="28" t="s">
        <v>130</v>
      </c>
      <c r="B466" s="46">
        <v>196</v>
      </c>
      <c r="C466" s="46">
        <v>77</v>
      </c>
      <c r="D466" s="46">
        <v>5</v>
      </c>
      <c r="E466" s="46">
        <v>0</v>
      </c>
      <c r="F466" s="46">
        <v>2</v>
      </c>
      <c r="G466" s="46">
        <v>1</v>
      </c>
      <c r="H466" s="46">
        <v>16</v>
      </c>
      <c r="I466" s="46">
        <v>100</v>
      </c>
    </row>
    <row r="467" spans="1:9" x14ac:dyDescent="0.35">
      <c r="A467" s="25" t="s">
        <v>131</v>
      </c>
      <c r="B467" s="45">
        <v>410</v>
      </c>
      <c r="C467" s="45">
        <v>68</v>
      </c>
      <c r="D467" s="45">
        <v>2</v>
      </c>
      <c r="E467" s="45">
        <v>0</v>
      </c>
      <c r="F467" s="45">
        <v>3</v>
      </c>
      <c r="G467" s="45">
        <v>3</v>
      </c>
      <c r="H467" s="45">
        <v>24</v>
      </c>
      <c r="I467" s="45">
        <v>100</v>
      </c>
    </row>
    <row r="468" spans="1:9" x14ac:dyDescent="0.35">
      <c r="A468" s="28" t="s">
        <v>132</v>
      </c>
      <c r="B468" s="46">
        <v>504</v>
      </c>
      <c r="C468" s="46">
        <v>67</v>
      </c>
      <c r="D468" s="46">
        <v>3</v>
      </c>
      <c r="E468" s="46">
        <v>0</v>
      </c>
      <c r="F468" s="46">
        <v>2</v>
      </c>
      <c r="G468" s="46">
        <v>2</v>
      </c>
      <c r="H468" s="46">
        <v>25</v>
      </c>
      <c r="I468" s="46">
        <v>100</v>
      </c>
    </row>
    <row r="469" spans="1:9" x14ac:dyDescent="0.35">
      <c r="A469" s="25" t="s">
        <v>133</v>
      </c>
      <c r="B469" s="45">
        <v>526</v>
      </c>
      <c r="C469" s="45">
        <v>70</v>
      </c>
      <c r="D469" s="45">
        <v>4</v>
      </c>
      <c r="E469" s="45">
        <v>0</v>
      </c>
      <c r="F469" s="45">
        <v>1</v>
      </c>
      <c r="G469" s="45">
        <v>2</v>
      </c>
      <c r="H469" s="45">
        <v>22</v>
      </c>
      <c r="I469" s="45">
        <v>100</v>
      </c>
    </row>
    <row r="470" spans="1:9" x14ac:dyDescent="0.35">
      <c r="A470" s="28" t="s">
        <v>134</v>
      </c>
      <c r="B470" s="46">
        <v>608</v>
      </c>
      <c r="C470" s="46">
        <v>69</v>
      </c>
      <c r="D470" s="46">
        <v>4</v>
      </c>
      <c r="E470" s="46">
        <v>0</v>
      </c>
      <c r="F470" s="46">
        <v>2</v>
      </c>
      <c r="G470" s="46">
        <v>1</v>
      </c>
      <c r="H470" s="46">
        <v>23</v>
      </c>
      <c r="I470" s="46">
        <v>100</v>
      </c>
    </row>
    <row r="471" spans="1:9" x14ac:dyDescent="0.35">
      <c r="A471" s="25" t="s">
        <v>137</v>
      </c>
      <c r="B471" s="45">
        <v>681</v>
      </c>
      <c r="C471" s="45">
        <v>71</v>
      </c>
      <c r="D471" s="45">
        <v>3</v>
      </c>
      <c r="E471" s="45">
        <v>0</v>
      </c>
      <c r="F471" s="45">
        <v>1</v>
      </c>
      <c r="G471" s="45">
        <v>2</v>
      </c>
      <c r="H471" s="45">
        <v>22</v>
      </c>
      <c r="I471" s="45">
        <v>100</v>
      </c>
    </row>
    <row r="472" spans="1:9" x14ac:dyDescent="0.35">
      <c r="A472" s="28" t="s">
        <v>138</v>
      </c>
      <c r="B472" s="46">
        <v>548</v>
      </c>
      <c r="C472" s="46">
        <v>72</v>
      </c>
      <c r="D472" s="46">
        <v>3</v>
      </c>
      <c r="E472" s="46">
        <v>0</v>
      </c>
      <c r="F472" s="46">
        <v>1</v>
      </c>
      <c r="G472" s="46">
        <v>3</v>
      </c>
      <c r="H472" s="46">
        <v>21</v>
      </c>
      <c r="I472" s="46">
        <v>100</v>
      </c>
    </row>
    <row r="473" spans="1:9" x14ac:dyDescent="0.35">
      <c r="A473" s="25" t="s">
        <v>142</v>
      </c>
      <c r="B473" s="45">
        <v>576</v>
      </c>
      <c r="C473" s="45">
        <v>74</v>
      </c>
      <c r="D473" s="45">
        <v>2</v>
      </c>
      <c r="E473" s="45">
        <v>0</v>
      </c>
      <c r="F473" s="45">
        <v>1</v>
      </c>
      <c r="G473" s="45">
        <v>2</v>
      </c>
      <c r="H473" s="45">
        <v>20</v>
      </c>
      <c r="I473" s="45">
        <v>100</v>
      </c>
    </row>
    <row r="474" spans="1:9" x14ac:dyDescent="0.35">
      <c r="A474" s="28" t="s">
        <v>182</v>
      </c>
      <c r="B474" s="46"/>
      <c r="C474" s="46"/>
      <c r="D474" s="46"/>
      <c r="E474" s="46"/>
      <c r="F474" s="46"/>
      <c r="G474" s="46"/>
      <c r="H474" s="46"/>
      <c r="I474" s="46"/>
    </row>
    <row r="475" spans="1:9" x14ac:dyDescent="0.35">
      <c r="A475" s="25" t="s">
        <v>127</v>
      </c>
      <c r="B475" s="45">
        <v>343</v>
      </c>
      <c r="C475" s="45">
        <v>78</v>
      </c>
      <c r="D475" s="45">
        <v>1</v>
      </c>
      <c r="E475" s="45">
        <v>1</v>
      </c>
      <c r="F475" s="45">
        <v>1</v>
      </c>
      <c r="G475" s="45">
        <v>3</v>
      </c>
      <c r="H475" s="45">
        <v>16</v>
      </c>
      <c r="I475" s="45">
        <v>100</v>
      </c>
    </row>
    <row r="476" spans="1:9" x14ac:dyDescent="0.35">
      <c r="A476" s="28" t="s">
        <v>128</v>
      </c>
      <c r="B476" s="46">
        <v>357</v>
      </c>
      <c r="C476" s="46">
        <v>73</v>
      </c>
      <c r="D476" s="46">
        <v>3</v>
      </c>
      <c r="E476" s="46">
        <v>0</v>
      </c>
      <c r="F476" s="46">
        <v>2</v>
      </c>
      <c r="G476" s="46">
        <v>3</v>
      </c>
      <c r="H476" s="46">
        <v>18</v>
      </c>
      <c r="I476" s="46">
        <v>100</v>
      </c>
    </row>
    <row r="477" spans="1:9" x14ac:dyDescent="0.35">
      <c r="A477" s="25" t="s">
        <v>129</v>
      </c>
      <c r="B477" s="45">
        <v>393</v>
      </c>
      <c r="C477" s="45">
        <v>71</v>
      </c>
      <c r="D477" s="45">
        <v>2</v>
      </c>
      <c r="E477" s="45">
        <v>1</v>
      </c>
      <c r="F477" s="45">
        <v>1</v>
      </c>
      <c r="G477" s="45">
        <v>4</v>
      </c>
      <c r="H477" s="45">
        <v>22</v>
      </c>
      <c r="I477" s="45">
        <v>100</v>
      </c>
    </row>
    <row r="478" spans="1:9" x14ac:dyDescent="0.35">
      <c r="A478" s="28" t="s">
        <v>130</v>
      </c>
      <c r="B478" s="46">
        <v>416</v>
      </c>
      <c r="C478" s="46">
        <v>69</v>
      </c>
      <c r="D478" s="46">
        <v>3</v>
      </c>
      <c r="E478" s="46">
        <v>0</v>
      </c>
      <c r="F478" s="46">
        <v>2</v>
      </c>
      <c r="G478" s="46">
        <v>3</v>
      </c>
      <c r="H478" s="46">
        <v>23</v>
      </c>
      <c r="I478" s="46">
        <v>100</v>
      </c>
    </row>
    <row r="479" spans="1:9" x14ac:dyDescent="0.35">
      <c r="A479" s="25" t="s">
        <v>131</v>
      </c>
      <c r="B479" s="45">
        <v>472</v>
      </c>
      <c r="C479" s="45">
        <v>69</v>
      </c>
      <c r="D479" s="45">
        <v>6</v>
      </c>
      <c r="E479" s="45">
        <v>1</v>
      </c>
      <c r="F479" s="45">
        <v>2</v>
      </c>
      <c r="G479" s="45">
        <v>2</v>
      </c>
      <c r="H479" s="45">
        <v>21</v>
      </c>
      <c r="I479" s="45">
        <v>100</v>
      </c>
    </row>
    <row r="480" spans="1:9" x14ac:dyDescent="0.35">
      <c r="A480" s="28" t="s">
        <v>132</v>
      </c>
      <c r="B480" s="46">
        <v>437</v>
      </c>
      <c r="C480" s="46">
        <v>66</v>
      </c>
      <c r="D480" s="46">
        <v>3</v>
      </c>
      <c r="E480" s="46">
        <v>0</v>
      </c>
      <c r="F480" s="46">
        <v>3</v>
      </c>
      <c r="G480" s="46">
        <v>2</v>
      </c>
      <c r="H480" s="46">
        <v>26</v>
      </c>
      <c r="I480" s="46">
        <v>100</v>
      </c>
    </row>
    <row r="481" spans="1:9" x14ac:dyDescent="0.35">
      <c r="A481" s="25" t="s">
        <v>133</v>
      </c>
      <c r="B481" s="45">
        <v>399</v>
      </c>
      <c r="C481" s="45">
        <v>74</v>
      </c>
      <c r="D481" s="45">
        <v>2</v>
      </c>
      <c r="E481" s="45">
        <v>0</v>
      </c>
      <c r="F481" s="45">
        <v>2</v>
      </c>
      <c r="G481" s="45">
        <v>2</v>
      </c>
      <c r="H481" s="45">
        <v>21</v>
      </c>
      <c r="I481" s="45">
        <v>100</v>
      </c>
    </row>
    <row r="482" spans="1:9" x14ac:dyDescent="0.35">
      <c r="A482" s="28" t="s">
        <v>134</v>
      </c>
      <c r="B482" s="46">
        <v>531</v>
      </c>
      <c r="C482" s="46">
        <v>73</v>
      </c>
      <c r="D482" s="46">
        <v>2</v>
      </c>
      <c r="E482" s="46">
        <v>1</v>
      </c>
      <c r="F482" s="46">
        <v>1</v>
      </c>
      <c r="G482" s="46">
        <v>2</v>
      </c>
      <c r="H482" s="46">
        <v>22</v>
      </c>
      <c r="I482" s="46">
        <v>100</v>
      </c>
    </row>
    <row r="483" spans="1:9" x14ac:dyDescent="0.35">
      <c r="A483" s="25" t="s">
        <v>137</v>
      </c>
      <c r="B483" s="45">
        <v>601</v>
      </c>
      <c r="C483" s="45">
        <v>76</v>
      </c>
      <c r="D483" s="45">
        <v>2</v>
      </c>
      <c r="E483" s="45">
        <v>0</v>
      </c>
      <c r="F483" s="45">
        <v>1</v>
      </c>
      <c r="G483" s="45">
        <v>2</v>
      </c>
      <c r="H483" s="45">
        <v>19</v>
      </c>
      <c r="I483" s="45">
        <v>100</v>
      </c>
    </row>
    <row r="484" spans="1:9" x14ac:dyDescent="0.35">
      <c r="A484" s="28" t="s">
        <v>138</v>
      </c>
      <c r="B484" s="46">
        <v>675</v>
      </c>
      <c r="C484" s="46">
        <v>71</v>
      </c>
      <c r="D484" s="46">
        <v>1</v>
      </c>
      <c r="E484" s="46">
        <v>0</v>
      </c>
      <c r="F484" s="46">
        <v>3</v>
      </c>
      <c r="G484" s="46">
        <v>3</v>
      </c>
      <c r="H484" s="46">
        <v>21</v>
      </c>
      <c r="I484" s="46">
        <v>100</v>
      </c>
    </row>
    <row r="485" spans="1:9" x14ac:dyDescent="0.35">
      <c r="A485" s="25" t="s">
        <v>142</v>
      </c>
      <c r="B485" s="45">
        <v>634</v>
      </c>
      <c r="C485" s="45">
        <v>75</v>
      </c>
      <c r="D485" s="45">
        <v>1</v>
      </c>
      <c r="E485" s="45">
        <v>0</v>
      </c>
      <c r="F485" s="45">
        <v>2</v>
      </c>
      <c r="G485" s="45">
        <v>3</v>
      </c>
      <c r="H485" s="45">
        <v>19</v>
      </c>
      <c r="I485" s="45">
        <v>100</v>
      </c>
    </row>
    <row r="486" spans="1:9" x14ac:dyDescent="0.35">
      <c r="A486" s="28" t="s">
        <v>183</v>
      </c>
      <c r="B486" s="46"/>
      <c r="C486" s="46"/>
      <c r="D486" s="46"/>
      <c r="E486" s="46"/>
      <c r="F486" s="46"/>
      <c r="G486" s="46"/>
      <c r="H486" s="46"/>
      <c r="I486" s="46"/>
    </row>
    <row r="487" spans="1:9" x14ac:dyDescent="0.35">
      <c r="A487" s="25" t="s">
        <v>126</v>
      </c>
      <c r="B487" s="45">
        <v>265</v>
      </c>
      <c r="C487" s="45">
        <v>68</v>
      </c>
      <c r="D487" s="45">
        <v>3</v>
      </c>
      <c r="E487" s="45">
        <v>0</v>
      </c>
      <c r="F487" s="45">
        <v>0</v>
      </c>
      <c r="G487" s="45">
        <v>5</v>
      </c>
      <c r="H487" s="45">
        <v>24</v>
      </c>
      <c r="I487" s="45">
        <v>100</v>
      </c>
    </row>
    <row r="488" spans="1:9" x14ac:dyDescent="0.35">
      <c r="A488" s="28" t="s">
        <v>127</v>
      </c>
      <c r="B488" s="46">
        <v>230</v>
      </c>
      <c r="C488" s="46">
        <v>60</v>
      </c>
      <c r="D488" s="46">
        <v>2</v>
      </c>
      <c r="E488" s="46">
        <v>3</v>
      </c>
      <c r="F488" s="46">
        <v>1</v>
      </c>
      <c r="G488" s="46">
        <v>4</v>
      </c>
      <c r="H488" s="46">
        <v>30</v>
      </c>
      <c r="I488" s="46">
        <v>100</v>
      </c>
    </row>
    <row r="489" spans="1:9" x14ac:dyDescent="0.35">
      <c r="A489" s="25" t="s">
        <v>128</v>
      </c>
      <c r="B489" s="45">
        <v>210</v>
      </c>
      <c r="C489" s="45">
        <v>65</v>
      </c>
      <c r="D489" s="45">
        <v>1</v>
      </c>
      <c r="E489" s="45">
        <v>3</v>
      </c>
      <c r="F489" s="45">
        <v>0</v>
      </c>
      <c r="G489" s="45">
        <v>5</v>
      </c>
      <c r="H489" s="45">
        <v>26</v>
      </c>
      <c r="I489" s="45">
        <v>100</v>
      </c>
    </row>
    <row r="490" spans="1:9" x14ac:dyDescent="0.35">
      <c r="A490" s="28" t="s">
        <v>129</v>
      </c>
      <c r="B490" s="46">
        <v>225</v>
      </c>
      <c r="C490" s="46">
        <v>64</v>
      </c>
      <c r="D490" s="46">
        <v>1</v>
      </c>
      <c r="E490" s="46">
        <v>3</v>
      </c>
      <c r="F490" s="46">
        <v>1</v>
      </c>
      <c r="G490" s="46">
        <v>4</v>
      </c>
      <c r="H490" s="46">
        <v>26</v>
      </c>
      <c r="I490" s="46">
        <v>100</v>
      </c>
    </row>
    <row r="491" spans="1:9" x14ac:dyDescent="0.35">
      <c r="A491" s="25" t="s">
        <v>130</v>
      </c>
      <c r="B491" s="45">
        <v>296</v>
      </c>
      <c r="C491" s="45">
        <v>64</v>
      </c>
      <c r="D491" s="45">
        <v>2</v>
      </c>
      <c r="E491" s="45">
        <v>1</v>
      </c>
      <c r="F491" s="45">
        <v>1</v>
      </c>
      <c r="G491" s="45">
        <v>5</v>
      </c>
      <c r="H491" s="45">
        <v>27</v>
      </c>
      <c r="I491" s="45">
        <v>100</v>
      </c>
    </row>
    <row r="492" spans="1:9" x14ac:dyDescent="0.35">
      <c r="A492" s="28" t="s">
        <v>131</v>
      </c>
      <c r="B492" s="46">
        <v>299</v>
      </c>
      <c r="C492" s="46">
        <v>68</v>
      </c>
      <c r="D492" s="46">
        <v>1</v>
      </c>
      <c r="E492" s="46">
        <v>2</v>
      </c>
      <c r="F492" s="46">
        <v>1</v>
      </c>
      <c r="G492" s="46">
        <v>5</v>
      </c>
      <c r="H492" s="46">
        <v>23</v>
      </c>
      <c r="I492" s="46">
        <v>100</v>
      </c>
    </row>
    <row r="493" spans="1:9" x14ac:dyDescent="0.35">
      <c r="A493" s="25" t="s">
        <v>132</v>
      </c>
      <c r="B493" s="45">
        <v>290</v>
      </c>
      <c r="C493" s="45">
        <v>72</v>
      </c>
      <c r="D493" s="45">
        <v>2</v>
      </c>
      <c r="E493" s="45">
        <v>3</v>
      </c>
      <c r="F493" s="45">
        <v>1</v>
      </c>
      <c r="G493" s="45">
        <v>3</v>
      </c>
      <c r="H493" s="45">
        <v>19</v>
      </c>
      <c r="I493" s="45">
        <v>100</v>
      </c>
    </row>
    <row r="494" spans="1:9" x14ac:dyDescent="0.35">
      <c r="A494" s="28" t="s">
        <v>133</v>
      </c>
      <c r="B494" s="46">
        <v>265</v>
      </c>
      <c r="C494" s="46">
        <v>67</v>
      </c>
      <c r="D494" s="46">
        <v>2</v>
      </c>
      <c r="E494" s="46">
        <v>3</v>
      </c>
      <c r="F494" s="46">
        <v>2</v>
      </c>
      <c r="G494" s="46">
        <v>4</v>
      </c>
      <c r="H494" s="46">
        <v>23</v>
      </c>
      <c r="I494" s="46">
        <v>100</v>
      </c>
    </row>
    <row r="495" spans="1:9" x14ac:dyDescent="0.35">
      <c r="A495" s="25" t="s">
        <v>134</v>
      </c>
      <c r="B495" s="45">
        <v>279</v>
      </c>
      <c r="C495" s="45">
        <v>75</v>
      </c>
      <c r="D495" s="45">
        <v>3</v>
      </c>
      <c r="E495" s="45">
        <v>0</v>
      </c>
      <c r="F495" s="45">
        <v>0</v>
      </c>
      <c r="G495" s="45">
        <v>5</v>
      </c>
      <c r="H495" s="45">
        <v>18</v>
      </c>
      <c r="I495" s="45">
        <v>100</v>
      </c>
    </row>
    <row r="496" spans="1:9" x14ac:dyDescent="0.35">
      <c r="A496" s="28" t="s">
        <v>137</v>
      </c>
      <c r="B496" s="46">
        <v>307</v>
      </c>
      <c r="C496" s="46">
        <v>74</v>
      </c>
      <c r="D496" s="46">
        <v>3</v>
      </c>
      <c r="E496" s="46">
        <v>2</v>
      </c>
      <c r="F496" s="46">
        <v>1</v>
      </c>
      <c r="G496" s="46">
        <v>6</v>
      </c>
      <c r="H496" s="46">
        <v>14</v>
      </c>
      <c r="I496" s="46">
        <v>100</v>
      </c>
    </row>
    <row r="497" spans="1:9" x14ac:dyDescent="0.35">
      <c r="A497" s="25" t="s">
        <v>138</v>
      </c>
      <c r="B497" s="45">
        <v>297</v>
      </c>
      <c r="C497" s="45">
        <v>77</v>
      </c>
      <c r="D497" s="45">
        <v>0</v>
      </c>
      <c r="E497" s="45">
        <v>2</v>
      </c>
      <c r="F497" s="45">
        <v>1</v>
      </c>
      <c r="G497" s="45">
        <v>3</v>
      </c>
      <c r="H497" s="45">
        <v>16</v>
      </c>
      <c r="I497" s="45">
        <v>100</v>
      </c>
    </row>
    <row r="498" spans="1:9" x14ac:dyDescent="0.35">
      <c r="A498" s="28" t="s">
        <v>184</v>
      </c>
      <c r="B498" s="46"/>
      <c r="C498" s="46"/>
      <c r="D498" s="46"/>
      <c r="E498" s="46"/>
      <c r="F498" s="46"/>
      <c r="G498" s="46"/>
      <c r="H498" s="46"/>
      <c r="I498" s="46"/>
    </row>
    <row r="499" spans="1:9" x14ac:dyDescent="0.35">
      <c r="A499" s="25" t="s">
        <v>127</v>
      </c>
      <c r="B499" s="45">
        <v>271</v>
      </c>
      <c r="C499" s="45">
        <v>81</v>
      </c>
      <c r="D499" s="45">
        <v>2</v>
      </c>
      <c r="E499" s="45">
        <v>0</v>
      </c>
      <c r="F499" s="45">
        <v>2</v>
      </c>
      <c r="G499" s="45">
        <v>6</v>
      </c>
      <c r="H499" s="45">
        <v>9</v>
      </c>
      <c r="I499" s="45">
        <v>100</v>
      </c>
    </row>
    <row r="500" spans="1:9" x14ac:dyDescent="0.35">
      <c r="A500" s="28" t="s">
        <v>128</v>
      </c>
      <c r="B500" s="46">
        <v>252</v>
      </c>
      <c r="C500" s="46">
        <v>86</v>
      </c>
      <c r="D500" s="46">
        <v>2</v>
      </c>
      <c r="E500" s="46">
        <v>0</v>
      </c>
      <c r="F500" s="46">
        <v>0</v>
      </c>
      <c r="G500" s="46">
        <v>5</v>
      </c>
      <c r="H500" s="46">
        <v>7</v>
      </c>
      <c r="I500" s="46">
        <v>100</v>
      </c>
    </row>
    <row r="501" spans="1:9" x14ac:dyDescent="0.35">
      <c r="A501" s="25" t="s">
        <v>129</v>
      </c>
      <c r="B501" s="45">
        <v>260</v>
      </c>
      <c r="C501" s="45">
        <v>80</v>
      </c>
      <c r="D501" s="45">
        <v>1</v>
      </c>
      <c r="E501" s="45">
        <v>1</v>
      </c>
      <c r="F501" s="45">
        <v>1</v>
      </c>
      <c r="G501" s="45">
        <v>7</v>
      </c>
      <c r="H501" s="45">
        <v>11</v>
      </c>
      <c r="I501" s="45">
        <v>100</v>
      </c>
    </row>
    <row r="502" spans="1:9" x14ac:dyDescent="0.35">
      <c r="A502" s="28" t="s">
        <v>130</v>
      </c>
      <c r="B502" s="46">
        <v>253</v>
      </c>
      <c r="C502" s="46">
        <v>78</v>
      </c>
      <c r="D502" s="46">
        <v>2</v>
      </c>
      <c r="E502" s="46">
        <v>0</v>
      </c>
      <c r="F502" s="46">
        <v>2</v>
      </c>
      <c r="G502" s="46">
        <v>4</v>
      </c>
      <c r="H502" s="46">
        <v>13</v>
      </c>
      <c r="I502" s="46">
        <v>100</v>
      </c>
    </row>
    <row r="503" spans="1:9" x14ac:dyDescent="0.35">
      <c r="A503" s="25" t="s">
        <v>131</v>
      </c>
      <c r="B503" s="45">
        <v>237</v>
      </c>
      <c r="C503" s="45">
        <v>72</v>
      </c>
      <c r="D503" s="45">
        <v>3</v>
      </c>
      <c r="E503" s="45">
        <v>3</v>
      </c>
      <c r="F503" s="45">
        <v>3</v>
      </c>
      <c r="G503" s="45">
        <v>8</v>
      </c>
      <c r="H503" s="45">
        <v>12</v>
      </c>
      <c r="I503" s="45">
        <v>100</v>
      </c>
    </row>
    <row r="504" spans="1:9" x14ac:dyDescent="0.35">
      <c r="A504" s="28" t="s">
        <v>132</v>
      </c>
      <c r="B504" s="46">
        <v>253</v>
      </c>
      <c r="C504" s="46">
        <v>68</v>
      </c>
      <c r="D504" s="46">
        <v>4</v>
      </c>
      <c r="E504" s="46">
        <v>1</v>
      </c>
      <c r="F504" s="46">
        <v>1</v>
      </c>
      <c r="G504" s="46">
        <v>11</v>
      </c>
      <c r="H504" s="46">
        <v>15</v>
      </c>
      <c r="I504" s="46">
        <v>100</v>
      </c>
    </row>
    <row r="505" spans="1:9" x14ac:dyDescent="0.35">
      <c r="A505" s="25" t="s">
        <v>133</v>
      </c>
      <c r="B505" s="45">
        <v>242</v>
      </c>
      <c r="C505" s="45">
        <v>72</v>
      </c>
      <c r="D505" s="45">
        <v>3</v>
      </c>
      <c r="E505" s="45">
        <v>0</v>
      </c>
      <c r="F505" s="45">
        <v>1</v>
      </c>
      <c r="G505" s="45">
        <v>10</v>
      </c>
      <c r="H505" s="45">
        <v>14</v>
      </c>
      <c r="I505" s="45">
        <v>100</v>
      </c>
    </row>
    <row r="506" spans="1:9" x14ac:dyDescent="0.35">
      <c r="A506" s="28" t="s">
        <v>134</v>
      </c>
      <c r="B506" s="46">
        <v>266</v>
      </c>
      <c r="C506" s="46">
        <v>67</v>
      </c>
      <c r="D506" s="46">
        <v>3</v>
      </c>
      <c r="E506" s="46">
        <v>2</v>
      </c>
      <c r="F506" s="46">
        <v>3</v>
      </c>
      <c r="G506" s="46">
        <v>12</v>
      </c>
      <c r="H506" s="46">
        <v>14</v>
      </c>
      <c r="I506" s="46">
        <v>100</v>
      </c>
    </row>
    <row r="507" spans="1:9" x14ac:dyDescent="0.35">
      <c r="A507" s="25" t="s">
        <v>137</v>
      </c>
      <c r="B507" s="45">
        <v>216</v>
      </c>
      <c r="C507" s="45">
        <v>70</v>
      </c>
      <c r="D507" s="45">
        <v>2</v>
      </c>
      <c r="E507" s="45">
        <v>1</v>
      </c>
      <c r="F507" s="45">
        <v>1</v>
      </c>
      <c r="G507" s="45">
        <v>8</v>
      </c>
      <c r="H507" s="45">
        <v>17</v>
      </c>
      <c r="I507" s="45">
        <v>100</v>
      </c>
    </row>
    <row r="508" spans="1:9" x14ac:dyDescent="0.35">
      <c r="A508" s="28" t="s">
        <v>138</v>
      </c>
      <c r="B508" s="46">
        <v>210</v>
      </c>
      <c r="C508" s="46">
        <v>77</v>
      </c>
      <c r="D508" s="46">
        <v>2</v>
      </c>
      <c r="E508" s="46">
        <v>1</v>
      </c>
      <c r="F508" s="46">
        <v>0</v>
      </c>
      <c r="G508" s="46">
        <v>9</v>
      </c>
      <c r="H508" s="46">
        <v>11</v>
      </c>
      <c r="I508" s="46">
        <v>100</v>
      </c>
    </row>
    <row r="509" spans="1:9" x14ac:dyDescent="0.35">
      <c r="A509" s="25" t="s">
        <v>142</v>
      </c>
      <c r="B509" s="45">
        <v>220</v>
      </c>
      <c r="C509" s="45">
        <v>74</v>
      </c>
      <c r="D509" s="45">
        <v>2</v>
      </c>
      <c r="E509" s="45">
        <v>0</v>
      </c>
      <c r="F509" s="45">
        <v>2</v>
      </c>
      <c r="G509" s="45">
        <v>10</v>
      </c>
      <c r="H509" s="45">
        <v>11</v>
      </c>
      <c r="I509" s="45">
        <v>100</v>
      </c>
    </row>
    <row r="510" spans="1:9" x14ac:dyDescent="0.35">
      <c r="A510" s="28" t="s">
        <v>185</v>
      </c>
      <c r="B510" s="46"/>
      <c r="C510" s="46"/>
      <c r="D510" s="46"/>
      <c r="E510" s="46"/>
      <c r="F510" s="46"/>
      <c r="G510" s="46"/>
      <c r="H510" s="46"/>
      <c r="I510" s="46"/>
    </row>
    <row r="511" spans="1:9" x14ac:dyDescent="0.35">
      <c r="A511" s="25" t="s">
        <v>124</v>
      </c>
      <c r="B511" s="45">
        <v>227</v>
      </c>
      <c r="C511" s="45">
        <v>85</v>
      </c>
      <c r="D511" s="45">
        <v>4</v>
      </c>
      <c r="E511" s="45">
        <v>1</v>
      </c>
      <c r="F511" s="45">
        <v>1</v>
      </c>
      <c r="G511" s="45">
        <v>3</v>
      </c>
      <c r="H511" s="45">
        <v>6</v>
      </c>
      <c r="I511" s="45">
        <v>100</v>
      </c>
    </row>
    <row r="512" spans="1:9" x14ac:dyDescent="0.35">
      <c r="A512" s="28" t="s">
        <v>125</v>
      </c>
      <c r="B512" s="46">
        <v>240</v>
      </c>
      <c r="C512" s="46">
        <v>83</v>
      </c>
      <c r="D512" s="46">
        <v>8</v>
      </c>
      <c r="E512" s="46">
        <v>0</v>
      </c>
      <c r="F512" s="46">
        <v>1</v>
      </c>
      <c r="G512" s="46">
        <v>4</v>
      </c>
      <c r="H512" s="46">
        <v>5</v>
      </c>
      <c r="I512" s="46">
        <v>100</v>
      </c>
    </row>
    <row r="513" spans="1:9" x14ac:dyDescent="0.35">
      <c r="A513" s="25" t="s">
        <v>126</v>
      </c>
      <c r="B513" s="45">
        <v>249</v>
      </c>
      <c r="C513" s="45">
        <v>85</v>
      </c>
      <c r="D513" s="45">
        <v>7</v>
      </c>
      <c r="E513" s="45">
        <v>1</v>
      </c>
      <c r="F513" s="45">
        <v>1</v>
      </c>
      <c r="G513" s="45">
        <v>4</v>
      </c>
      <c r="H513" s="45">
        <v>3</v>
      </c>
      <c r="I513" s="45">
        <v>100</v>
      </c>
    </row>
    <row r="514" spans="1:9" x14ac:dyDescent="0.35">
      <c r="A514" s="28" t="s">
        <v>127</v>
      </c>
      <c r="B514" s="46">
        <v>255</v>
      </c>
      <c r="C514" s="46">
        <v>81</v>
      </c>
      <c r="D514" s="46">
        <v>9</v>
      </c>
      <c r="E514" s="46">
        <v>2</v>
      </c>
      <c r="F514" s="46">
        <v>2</v>
      </c>
      <c r="G514" s="46">
        <v>3</v>
      </c>
      <c r="H514" s="46">
        <v>4</v>
      </c>
      <c r="I514" s="46">
        <v>100</v>
      </c>
    </row>
    <row r="515" spans="1:9" x14ac:dyDescent="0.35">
      <c r="A515" s="25" t="s">
        <v>128</v>
      </c>
      <c r="B515" s="45">
        <v>277</v>
      </c>
      <c r="C515" s="45">
        <v>83</v>
      </c>
      <c r="D515" s="45">
        <v>9</v>
      </c>
      <c r="E515" s="45">
        <v>1</v>
      </c>
      <c r="F515" s="45">
        <v>1</v>
      </c>
      <c r="G515" s="45">
        <v>4</v>
      </c>
      <c r="H515" s="45">
        <v>3</v>
      </c>
      <c r="I515" s="45">
        <v>100</v>
      </c>
    </row>
    <row r="516" spans="1:9" x14ac:dyDescent="0.35">
      <c r="A516" s="28" t="s">
        <v>129</v>
      </c>
      <c r="B516" s="46">
        <v>323</v>
      </c>
      <c r="C516" s="46">
        <v>76</v>
      </c>
      <c r="D516" s="46">
        <v>10</v>
      </c>
      <c r="E516" s="46">
        <v>1</v>
      </c>
      <c r="F516" s="46">
        <v>2</v>
      </c>
      <c r="G516" s="46">
        <v>6</v>
      </c>
      <c r="H516" s="46">
        <v>5</v>
      </c>
      <c r="I516" s="46">
        <v>100</v>
      </c>
    </row>
    <row r="517" spans="1:9" x14ac:dyDescent="0.35">
      <c r="A517" s="25" t="s">
        <v>130</v>
      </c>
      <c r="B517" s="45">
        <v>335</v>
      </c>
      <c r="C517" s="45">
        <v>81</v>
      </c>
      <c r="D517" s="45">
        <v>10</v>
      </c>
      <c r="E517" s="45">
        <v>0</v>
      </c>
      <c r="F517" s="45">
        <v>0</v>
      </c>
      <c r="G517" s="45">
        <v>2</v>
      </c>
      <c r="H517" s="45">
        <v>6</v>
      </c>
      <c r="I517" s="45">
        <v>100</v>
      </c>
    </row>
    <row r="518" spans="1:9" x14ac:dyDescent="0.35">
      <c r="A518" s="28" t="s">
        <v>131</v>
      </c>
      <c r="B518" s="46">
        <v>336</v>
      </c>
      <c r="C518" s="46">
        <v>75</v>
      </c>
      <c r="D518" s="46">
        <v>11</v>
      </c>
      <c r="E518" s="46">
        <v>1</v>
      </c>
      <c r="F518" s="46">
        <v>2</v>
      </c>
      <c r="G518" s="46">
        <v>6</v>
      </c>
      <c r="H518" s="46">
        <v>5</v>
      </c>
      <c r="I518" s="46">
        <v>100</v>
      </c>
    </row>
    <row r="519" spans="1:9" x14ac:dyDescent="0.35">
      <c r="A519" s="25" t="s">
        <v>132</v>
      </c>
      <c r="B519" s="45">
        <v>348</v>
      </c>
      <c r="C519" s="45">
        <v>79</v>
      </c>
      <c r="D519" s="45">
        <v>8</v>
      </c>
      <c r="E519" s="45">
        <v>2</v>
      </c>
      <c r="F519" s="45">
        <v>1</v>
      </c>
      <c r="G519" s="45">
        <v>5</v>
      </c>
      <c r="H519" s="45">
        <v>4</v>
      </c>
      <c r="I519" s="45">
        <v>100</v>
      </c>
    </row>
    <row r="520" spans="1:9" x14ac:dyDescent="0.35">
      <c r="A520" s="28" t="s">
        <v>133</v>
      </c>
      <c r="B520" s="46">
        <v>353</v>
      </c>
      <c r="C520" s="46">
        <v>73</v>
      </c>
      <c r="D520" s="46">
        <v>11</v>
      </c>
      <c r="E520" s="46">
        <v>1</v>
      </c>
      <c r="F520" s="46">
        <v>2</v>
      </c>
      <c r="G520" s="46">
        <v>7</v>
      </c>
      <c r="H520" s="46">
        <v>6</v>
      </c>
      <c r="I520" s="46">
        <v>100</v>
      </c>
    </row>
    <row r="521" spans="1:9" x14ac:dyDescent="0.35">
      <c r="A521" s="25" t="s">
        <v>134</v>
      </c>
      <c r="B521" s="45">
        <v>351</v>
      </c>
      <c r="C521" s="45">
        <v>78</v>
      </c>
      <c r="D521" s="45">
        <v>9</v>
      </c>
      <c r="E521" s="45">
        <v>1</v>
      </c>
      <c r="F521" s="45">
        <v>1</v>
      </c>
      <c r="G521" s="45">
        <v>4</v>
      </c>
      <c r="H521" s="45">
        <v>8</v>
      </c>
      <c r="I521" s="45">
        <v>100</v>
      </c>
    </row>
    <row r="522" spans="1:9" x14ac:dyDescent="0.35">
      <c r="A522" s="28" t="s">
        <v>186</v>
      </c>
      <c r="B522" s="46"/>
      <c r="C522" s="46"/>
      <c r="D522" s="46"/>
      <c r="E522" s="46"/>
      <c r="F522" s="46"/>
      <c r="G522" s="46"/>
      <c r="H522" s="46"/>
      <c r="I522" s="46"/>
    </row>
    <row r="523" spans="1:9" x14ac:dyDescent="0.35">
      <c r="A523" s="25" t="s">
        <v>126</v>
      </c>
      <c r="B523" s="45">
        <v>90</v>
      </c>
      <c r="C523" s="45">
        <v>76</v>
      </c>
      <c r="D523" s="45">
        <v>9</v>
      </c>
      <c r="E523" s="45">
        <v>2</v>
      </c>
      <c r="F523" s="45">
        <v>0</v>
      </c>
      <c r="G523" s="45">
        <v>7</v>
      </c>
      <c r="H523" s="45">
        <v>7</v>
      </c>
      <c r="I523" s="45">
        <v>100</v>
      </c>
    </row>
    <row r="524" spans="1:9" x14ac:dyDescent="0.35">
      <c r="A524" s="28" t="s">
        <v>127</v>
      </c>
      <c r="B524" s="46">
        <v>90</v>
      </c>
      <c r="C524" s="46">
        <v>73</v>
      </c>
      <c r="D524" s="46">
        <v>2</v>
      </c>
      <c r="E524" s="46">
        <v>3</v>
      </c>
      <c r="F524" s="46">
        <v>0</v>
      </c>
      <c r="G524" s="46">
        <v>9</v>
      </c>
      <c r="H524" s="46">
        <v>12</v>
      </c>
      <c r="I524" s="46">
        <v>100</v>
      </c>
    </row>
    <row r="525" spans="1:9" x14ac:dyDescent="0.35">
      <c r="A525" s="25" t="s">
        <v>128</v>
      </c>
      <c r="B525" s="45">
        <v>89</v>
      </c>
      <c r="C525" s="45">
        <v>74</v>
      </c>
      <c r="D525" s="45">
        <v>3</v>
      </c>
      <c r="E525" s="45">
        <v>2</v>
      </c>
      <c r="F525" s="45">
        <v>1</v>
      </c>
      <c r="G525" s="45">
        <v>7</v>
      </c>
      <c r="H525" s="45">
        <v>12</v>
      </c>
      <c r="I525" s="45">
        <v>100</v>
      </c>
    </row>
    <row r="526" spans="1:9" x14ac:dyDescent="0.35">
      <c r="A526" s="28" t="s">
        <v>129</v>
      </c>
      <c r="B526" s="46">
        <v>92</v>
      </c>
      <c r="C526" s="46">
        <v>72</v>
      </c>
      <c r="D526" s="46">
        <v>5</v>
      </c>
      <c r="E526" s="46">
        <v>3</v>
      </c>
      <c r="F526" s="46">
        <v>1</v>
      </c>
      <c r="G526" s="46">
        <v>9</v>
      </c>
      <c r="H526" s="46">
        <v>10</v>
      </c>
      <c r="I526" s="46">
        <v>100</v>
      </c>
    </row>
    <row r="527" spans="1:9" x14ac:dyDescent="0.35">
      <c r="A527" s="25" t="s">
        <v>130</v>
      </c>
      <c r="B527" s="45">
        <v>103</v>
      </c>
      <c r="C527" s="45">
        <v>51</v>
      </c>
      <c r="D527" s="45">
        <v>13</v>
      </c>
      <c r="E527" s="45">
        <v>3</v>
      </c>
      <c r="F527" s="45">
        <v>0</v>
      </c>
      <c r="G527" s="45">
        <v>14</v>
      </c>
      <c r="H527" s="45">
        <v>19</v>
      </c>
      <c r="I527" s="45">
        <v>100</v>
      </c>
    </row>
    <row r="528" spans="1:9" x14ac:dyDescent="0.35">
      <c r="A528" s="28" t="s">
        <v>131</v>
      </c>
      <c r="B528" s="46">
        <v>102</v>
      </c>
      <c r="C528" s="46">
        <v>50</v>
      </c>
      <c r="D528" s="46">
        <v>15</v>
      </c>
      <c r="E528" s="46">
        <v>5</v>
      </c>
      <c r="F528" s="46">
        <v>1</v>
      </c>
      <c r="G528" s="46">
        <v>15</v>
      </c>
      <c r="H528" s="46">
        <v>15</v>
      </c>
      <c r="I528" s="46">
        <v>100</v>
      </c>
    </row>
    <row r="529" spans="1:9" x14ac:dyDescent="0.35">
      <c r="A529" s="25" t="s">
        <v>132</v>
      </c>
      <c r="B529" s="45">
        <v>86</v>
      </c>
      <c r="C529" s="45">
        <v>55</v>
      </c>
      <c r="D529" s="45">
        <v>7</v>
      </c>
      <c r="E529" s="45">
        <v>2</v>
      </c>
      <c r="F529" s="45">
        <v>0</v>
      </c>
      <c r="G529" s="45">
        <v>12</v>
      </c>
      <c r="H529" s="45">
        <v>24</v>
      </c>
      <c r="I529" s="45">
        <v>100</v>
      </c>
    </row>
    <row r="530" spans="1:9" x14ac:dyDescent="0.35">
      <c r="A530" s="28" t="s">
        <v>133</v>
      </c>
      <c r="B530" s="46">
        <v>77</v>
      </c>
      <c r="C530" s="46">
        <v>44</v>
      </c>
      <c r="D530" s="46">
        <v>10</v>
      </c>
      <c r="E530" s="46">
        <v>5</v>
      </c>
      <c r="F530" s="46">
        <v>0</v>
      </c>
      <c r="G530" s="46">
        <v>13</v>
      </c>
      <c r="H530" s="46">
        <v>27</v>
      </c>
      <c r="I530" s="46">
        <v>100</v>
      </c>
    </row>
    <row r="531" spans="1:9" x14ac:dyDescent="0.35">
      <c r="A531" s="25" t="s">
        <v>134</v>
      </c>
      <c r="B531" s="45">
        <v>80</v>
      </c>
      <c r="C531" s="45">
        <v>45</v>
      </c>
      <c r="D531" s="45">
        <v>11</v>
      </c>
      <c r="E531" s="45">
        <v>3</v>
      </c>
      <c r="F531" s="45">
        <v>0</v>
      </c>
      <c r="G531" s="45">
        <v>14</v>
      </c>
      <c r="H531" s="45">
        <v>28</v>
      </c>
      <c r="I531" s="45">
        <v>100</v>
      </c>
    </row>
    <row r="532" spans="1:9" x14ac:dyDescent="0.35">
      <c r="A532" s="28" t="s">
        <v>137</v>
      </c>
      <c r="B532" s="46">
        <v>67</v>
      </c>
      <c r="C532" s="46">
        <v>43</v>
      </c>
      <c r="D532" s="46">
        <v>13</v>
      </c>
      <c r="E532" s="46">
        <v>12</v>
      </c>
      <c r="F532" s="46">
        <v>0</v>
      </c>
      <c r="G532" s="46">
        <v>12</v>
      </c>
      <c r="H532" s="46">
        <v>19</v>
      </c>
      <c r="I532" s="46">
        <v>100</v>
      </c>
    </row>
    <row r="533" spans="1:9" x14ac:dyDescent="0.35">
      <c r="A533" s="25" t="s">
        <v>138</v>
      </c>
      <c r="B533" s="45">
        <v>75</v>
      </c>
      <c r="C533" s="45">
        <v>40</v>
      </c>
      <c r="D533" s="45">
        <v>16</v>
      </c>
      <c r="E533" s="45">
        <v>4</v>
      </c>
      <c r="F533" s="45">
        <v>0</v>
      </c>
      <c r="G533" s="45">
        <v>8</v>
      </c>
      <c r="H533" s="45">
        <v>32</v>
      </c>
      <c r="I533" s="45">
        <v>100</v>
      </c>
    </row>
    <row r="534" spans="1:9" x14ac:dyDescent="0.35">
      <c r="A534" s="28" t="s">
        <v>187</v>
      </c>
      <c r="B534" s="46"/>
      <c r="C534" s="46"/>
      <c r="D534" s="46"/>
      <c r="E534" s="46"/>
      <c r="F534" s="46"/>
      <c r="G534" s="46"/>
      <c r="H534" s="46"/>
      <c r="I534" s="46"/>
    </row>
    <row r="535" spans="1:9" x14ac:dyDescent="0.35">
      <c r="A535" s="25" t="s">
        <v>126</v>
      </c>
      <c r="B535" s="45">
        <v>39</v>
      </c>
      <c r="C535" s="45">
        <v>31</v>
      </c>
      <c r="D535" s="45">
        <v>0</v>
      </c>
      <c r="E535" s="45">
        <v>3</v>
      </c>
      <c r="F535" s="45">
        <v>0</v>
      </c>
      <c r="G535" s="45">
        <v>13</v>
      </c>
      <c r="H535" s="45">
        <v>54</v>
      </c>
      <c r="I535" s="45">
        <v>100</v>
      </c>
    </row>
    <row r="536" spans="1:9" x14ac:dyDescent="0.35">
      <c r="A536" s="28" t="s">
        <v>127</v>
      </c>
      <c r="B536" s="46">
        <v>73</v>
      </c>
      <c r="C536" s="46">
        <v>51</v>
      </c>
      <c r="D536" s="46">
        <v>0</v>
      </c>
      <c r="E536" s="46">
        <v>7</v>
      </c>
      <c r="F536" s="46">
        <v>0</v>
      </c>
      <c r="G536" s="46">
        <v>7</v>
      </c>
      <c r="H536" s="46">
        <v>36</v>
      </c>
      <c r="I536" s="46">
        <v>100</v>
      </c>
    </row>
    <row r="537" spans="1:9" x14ac:dyDescent="0.35">
      <c r="A537" s="25" t="s">
        <v>128</v>
      </c>
      <c r="B537" s="45">
        <v>53</v>
      </c>
      <c r="C537" s="45">
        <v>36</v>
      </c>
      <c r="D537" s="45">
        <v>0</v>
      </c>
      <c r="E537" s="45">
        <v>4</v>
      </c>
      <c r="F537" s="45">
        <v>0</v>
      </c>
      <c r="G537" s="45">
        <v>11</v>
      </c>
      <c r="H537" s="45">
        <v>49</v>
      </c>
      <c r="I537" s="45">
        <v>100</v>
      </c>
    </row>
    <row r="538" spans="1:9" x14ac:dyDescent="0.35">
      <c r="A538" s="28" t="s">
        <v>188</v>
      </c>
      <c r="B538" s="46"/>
      <c r="C538" s="46"/>
      <c r="D538" s="46"/>
      <c r="E538" s="46"/>
      <c r="F538" s="46"/>
      <c r="G538" s="46"/>
      <c r="H538" s="46"/>
      <c r="I538" s="46"/>
    </row>
    <row r="539" spans="1:9" x14ac:dyDescent="0.35">
      <c r="A539" s="25" t="s">
        <v>164</v>
      </c>
      <c r="B539" s="45">
        <v>82</v>
      </c>
      <c r="C539" s="45">
        <v>91</v>
      </c>
      <c r="D539" s="45">
        <v>0</v>
      </c>
      <c r="E539" s="45">
        <v>1</v>
      </c>
      <c r="F539" s="45">
        <v>2</v>
      </c>
      <c r="G539" s="45">
        <v>0</v>
      </c>
      <c r="H539" s="45">
        <v>5</v>
      </c>
      <c r="I539" s="45">
        <v>100</v>
      </c>
    </row>
    <row r="540" spans="1:9" x14ac:dyDescent="0.35">
      <c r="A540" s="28" t="s">
        <v>124</v>
      </c>
      <c r="B540" s="46">
        <v>79</v>
      </c>
      <c r="C540" s="46">
        <v>87</v>
      </c>
      <c r="D540" s="46">
        <v>6</v>
      </c>
      <c r="E540" s="46">
        <v>0</v>
      </c>
      <c r="F540" s="46">
        <v>0</v>
      </c>
      <c r="G540" s="46">
        <v>1</v>
      </c>
      <c r="H540" s="46">
        <v>5</v>
      </c>
      <c r="I540" s="46">
        <v>100</v>
      </c>
    </row>
    <row r="541" spans="1:9" x14ac:dyDescent="0.35">
      <c r="A541" s="25" t="s">
        <v>125</v>
      </c>
      <c r="B541" s="45">
        <v>86</v>
      </c>
      <c r="C541" s="45">
        <v>90</v>
      </c>
      <c r="D541" s="45">
        <v>8</v>
      </c>
      <c r="E541" s="45">
        <v>0</v>
      </c>
      <c r="F541" s="45">
        <v>0</v>
      </c>
      <c r="G541" s="45">
        <v>1</v>
      </c>
      <c r="H541" s="45">
        <v>1</v>
      </c>
      <c r="I541" s="45">
        <v>100</v>
      </c>
    </row>
    <row r="542" spans="1:9" x14ac:dyDescent="0.35">
      <c r="A542" s="28" t="s">
        <v>126</v>
      </c>
      <c r="B542" s="46">
        <v>87</v>
      </c>
      <c r="C542" s="46">
        <v>77</v>
      </c>
      <c r="D542" s="46">
        <v>7</v>
      </c>
      <c r="E542" s="46">
        <v>0</v>
      </c>
      <c r="F542" s="46">
        <v>3</v>
      </c>
      <c r="G542" s="46">
        <v>6</v>
      </c>
      <c r="H542" s="46">
        <v>7</v>
      </c>
      <c r="I542" s="46">
        <v>100</v>
      </c>
    </row>
    <row r="543" spans="1:9" x14ac:dyDescent="0.35">
      <c r="A543" s="25" t="s">
        <v>127</v>
      </c>
      <c r="B543" s="45">
        <v>100</v>
      </c>
      <c r="C543" s="45">
        <v>83</v>
      </c>
      <c r="D543" s="45">
        <v>9</v>
      </c>
      <c r="E543" s="45">
        <v>1</v>
      </c>
      <c r="F543" s="45">
        <v>0</v>
      </c>
      <c r="G543" s="45">
        <v>1</v>
      </c>
      <c r="H543" s="45">
        <v>6</v>
      </c>
      <c r="I543" s="45">
        <v>100</v>
      </c>
    </row>
    <row r="544" spans="1:9" x14ac:dyDescent="0.35">
      <c r="A544" s="28" t="s">
        <v>128</v>
      </c>
      <c r="B544" s="46">
        <v>98</v>
      </c>
      <c r="C544" s="46">
        <v>78</v>
      </c>
      <c r="D544" s="46">
        <v>14</v>
      </c>
      <c r="E544" s="46">
        <v>1</v>
      </c>
      <c r="F544" s="46">
        <v>0</v>
      </c>
      <c r="G544" s="46">
        <v>1</v>
      </c>
      <c r="H544" s="46">
        <v>6</v>
      </c>
      <c r="I544" s="46">
        <v>100</v>
      </c>
    </row>
    <row r="545" spans="1:9" x14ac:dyDescent="0.35">
      <c r="A545" s="25" t="s">
        <v>129</v>
      </c>
      <c r="B545" s="45">
        <v>101</v>
      </c>
      <c r="C545" s="45">
        <v>77</v>
      </c>
      <c r="D545" s="45">
        <v>7</v>
      </c>
      <c r="E545" s="45">
        <v>6</v>
      </c>
      <c r="F545" s="45">
        <v>3</v>
      </c>
      <c r="G545" s="45">
        <v>2</v>
      </c>
      <c r="H545" s="45">
        <v>5</v>
      </c>
      <c r="I545" s="45">
        <v>100</v>
      </c>
    </row>
    <row r="546" spans="1:9" x14ac:dyDescent="0.35">
      <c r="A546" s="28" t="s">
        <v>130</v>
      </c>
      <c r="B546" s="46">
        <v>102</v>
      </c>
      <c r="C546" s="46">
        <v>72</v>
      </c>
      <c r="D546" s="46">
        <v>18</v>
      </c>
      <c r="E546" s="46">
        <v>0</v>
      </c>
      <c r="F546" s="46">
        <v>0</v>
      </c>
      <c r="G546" s="46">
        <v>2</v>
      </c>
      <c r="H546" s="46">
        <v>9</v>
      </c>
      <c r="I546" s="46">
        <v>100</v>
      </c>
    </row>
    <row r="547" spans="1:9" x14ac:dyDescent="0.35">
      <c r="A547" s="25" t="s">
        <v>131</v>
      </c>
      <c r="B547" s="45">
        <v>107</v>
      </c>
      <c r="C547" s="45">
        <v>84</v>
      </c>
      <c r="D547" s="45">
        <v>5</v>
      </c>
      <c r="E547" s="45">
        <v>3</v>
      </c>
      <c r="F547" s="45">
        <v>3</v>
      </c>
      <c r="G547" s="45">
        <v>2</v>
      </c>
      <c r="H547" s="45">
        <v>4</v>
      </c>
      <c r="I547" s="45">
        <v>100</v>
      </c>
    </row>
    <row r="548" spans="1:9" x14ac:dyDescent="0.35">
      <c r="A548" s="28" t="s">
        <v>132</v>
      </c>
      <c r="B548" s="46">
        <v>108</v>
      </c>
      <c r="C548" s="46">
        <v>75</v>
      </c>
      <c r="D548" s="46">
        <v>13</v>
      </c>
      <c r="E548" s="46">
        <v>1</v>
      </c>
      <c r="F548" s="46">
        <v>1</v>
      </c>
      <c r="G548" s="46">
        <v>2</v>
      </c>
      <c r="H548" s="46">
        <v>8</v>
      </c>
      <c r="I548" s="46">
        <v>100</v>
      </c>
    </row>
    <row r="549" spans="1:9" x14ac:dyDescent="0.35">
      <c r="A549" s="25" t="s">
        <v>133</v>
      </c>
      <c r="B549" s="45">
        <v>100</v>
      </c>
      <c r="C549" s="45">
        <v>79</v>
      </c>
      <c r="D549" s="45">
        <v>7</v>
      </c>
      <c r="E549" s="45">
        <v>2</v>
      </c>
      <c r="F549" s="45">
        <v>2</v>
      </c>
      <c r="G549" s="45">
        <v>4</v>
      </c>
      <c r="H549" s="45">
        <v>6</v>
      </c>
      <c r="I549" s="45">
        <v>100</v>
      </c>
    </row>
    <row r="550" spans="1:9" x14ac:dyDescent="0.35">
      <c r="A550" s="28" t="s">
        <v>189</v>
      </c>
      <c r="B550" s="46"/>
      <c r="C550" s="46"/>
      <c r="D550" s="46"/>
      <c r="E550" s="46"/>
      <c r="F550" s="46"/>
      <c r="G550" s="46"/>
      <c r="H550" s="46"/>
      <c r="I550" s="46"/>
    </row>
    <row r="551" spans="1:9" x14ac:dyDescent="0.35">
      <c r="A551" s="25" t="s">
        <v>131</v>
      </c>
      <c r="B551" s="45">
        <v>579</v>
      </c>
      <c r="C551" s="45">
        <v>58</v>
      </c>
      <c r="D551" s="45">
        <v>4</v>
      </c>
      <c r="E551" s="45">
        <v>1</v>
      </c>
      <c r="F551" s="45">
        <v>2</v>
      </c>
      <c r="G551" s="45">
        <v>3</v>
      </c>
      <c r="H551" s="45">
        <v>32</v>
      </c>
      <c r="I551" s="45">
        <v>100</v>
      </c>
    </row>
    <row r="552" spans="1:9" x14ac:dyDescent="0.35">
      <c r="A552" s="28" t="s">
        <v>132</v>
      </c>
      <c r="B552" s="46">
        <v>642</v>
      </c>
      <c r="C552" s="46">
        <v>62</v>
      </c>
      <c r="D552" s="46">
        <v>1</v>
      </c>
      <c r="E552" s="46">
        <v>0</v>
      </c>
      <c r="F552" s="46">
        <v>2</v>
      </c>
      <c r="G552" s="46">
        <v>4</v>
      </c>
      <c r="H552" s="46">
        <v>30</v>
      </c>
      <c r="I552" s="46">
        <v>100</v>
      </c>
    </row>
    <row r="553" spans="1:9" x14ac:dyDescent="0.35">
      <c r="A553" s="25" t="s">
        <v>133</v>
      </c>
      <c r="B553" s="45">
        <v>641</v>
      </c>
      <c r="C553" s="45">
        <v>61</v>
      </c>
      <c r="D553" s="45">
        <v>1</v>
      </c>
      <c r="E553" s="45">
        <v>1</v>
      </c>
      <c r="F553" s="45">
        <v>2</v>
      </c>
      <c r="G553" s="45">
        <v>4</v>
      </c>
      <c r="H553" s="45">
        <v>30</v>
      </c>
      <c r="I553" s="45">
        <v>100</v>
      </c>
    </row>
    <row r="554" spans="1:9" x14ac:dyDescent="0.35">
      <c r="A554" s="28" t="s">
        <v>134</v>
      </c>
      <c r="B554" s="46">
        <v>615</v>
      </c>
      <c r="C554" s="46">
        <v>63</v>
      </c>
      <c r="D554" s="46">
        <v>1</v>
      </c>
      <c r="E554" s="46">
        <v>1</v>
      </c>
      <c r="F554" s="46">
        <v>3</v>
      </c>
      <c r="G554" s="46">
        <v>3</v>
      </c>
      <c r="H554" s="46">
        <v>31</v>
      </c>
      <c r="I554" s="46">
        <v>100</v>
      </c>
    </row>
    <row r="555" spans="1:9" x14ac:dyDescent="0.35">
      <c r="A555" s="25" t="s">
        <v>137</v>
      </c>
      <c r="B555" s="45">
        <v>673</v>
      </c>
      <c r="C555" s="45">
        <v>64</v>
      </c>
      <c r="D555" s="45">
        <v>1</v>
      </c>
      <c r="E555" s="45">
        <v>1</v>
      </c>
      <c r="F555" s="45">
        <v>2</v>
      </c>
      <c r="G555" s="45">
        <v>3</v>
      </c>
      <c r="H555" s="45">
        <v>29</v>
      </c>
      <c r="I555" s="45">
        <v>100</v>
      </c>
    </row>
    <row r="556" spans="1:9" x14ac:dyDescent="0.35">
      <c r="A556" s="28" t="s">
        <v>138</v>
      </c>
      <c r="B556" s="46">
        <v>598</v>
      </c>
      <c r="C556" s="46">
        <v>65</v>
      </c>
      <c r="D556" s="46">
        <v>1</v>
      </c>
      <c r="E556" s="46">
        <v>0</v>
      </c>
      <c r="F556" s="46">
        <v>3</v>
      </c>
      <c r="G556" s="46">
        <v>3</v>
      </c>
      <c r="H556" s="46">
        <v>28</v>
      </c>
      <c r="I556" s="46">
        <v>100</v>
      </c>
    </row>
    <row r="557" spans="1:9" x14ac:dyDescent="0.35">
      <c r="A557" s="25" t="s">
        <v>142</v>
      </c>
      <c r="B557" s="45">
        <v>599</v>
      </c>
      <c r="C557" s="45">
        <v>65</v>
      </c>
      <c r="D557" s="45">
        <v>0</v>
      </c>
      <c r="E557" s="45">
        <v>0</v>
      </c>
      <c r="F557" s="45">
        <v>2</v>
      </c>
      <c r="G557" s="45">
        <v>4</v>
      </c>
      <c r="H557" s="45">
        <v>29</v>
      </c>
      <c r="I557" s="45">
        <v>100</v>
      </c>
    </row>
    <row r="558" spans="1:9" x14ac:dyDescent="0.35">
      <c r="A558" s="28" t="s">
        <v>190</v>
      </c>
      <c r="B558" s="46"/>
      <c r="C558" s="46"/>
      <c r="D558" s="46"/>
      <c r="E558" s="46"/>
      <c r="F558" s="46"/>
      <c r="G558" s="46"/>
      <c r="H558" s="46"/>
      <c r="I558" s="46"/>
    </row>
    <row r="559" spans="1:9" x14ac:dyDescent="0.35">
      <c r="A559" s="25" t="s">
        <v>131</v>
      </c>
      <c r="B559" s="45">
        <v>2925</v>
      </c>
      <c r="C559" s="45">
        <v>37</v>
      </c>
      <c r="D559" s="45">
        <v>10</v>
      </c>
      <c r="E559" s="45">
        <v>7</v>
      </c>
      <c r="F559" s="45">
        <v>3</v>
      </c>
      <c r="G559" s="45">
        <v>7</v>
      </c>
      <c r="H559" s="45">
        <v>37</v>
      </c>
      <c r="I559" s="45">
        <v>100</v>
      </c>
    </row>
    <row r="560" spans="1:9" x14ac:dyDescent="0.35">
      <c r="A560" s="28" t="s">
        <v>132</v>
      </c>
      <c r="B560" s="46">
        <v>3491</v>
      </c>
      <c r="C560" s="46">
        <v>43</v>
      </c>
      <c r="D560" s="46">
        <v>9</v>
      </c>
      <c r="E560" s="46">
        <v>6</v>
      </c>
      <c r="F560" s="46">
        <v>2</v>
      </c>
      <c r="G560" s="46">
        <v>7</v>
      </c>
      <c r="H560" s="46">
        <v>32</v>
      </c>
      <c r="I560" s="46">
        <v>100</v>
      </c>
    </row>
    <row r="561" spans="1:9" x14ac:dyDescent="0.35">
      <c r="A561" s="25" t="s">
        <v>133</v>
      </c>
      <c r="B561" s="45">
        <v>3623</v>
      </c>
      <c r="C561" s="45">
        <v>46</v>
      </c>
      <c r="D561" s="45">
        <v>7</v>
      </c>
      <c r="E561" s="45">
        <v>5</v>
      </c>
      <c r="F561" s="45">
        <v>3</v>
      </c>
      <c r="G561" s="45">
        <v>8</v>
      </c>
      <c r="H561" s="45">
        <v>31</v>
      </c>
      <c r="I561" s="45">
        <v>100</v>
      </c>
    </row>
    <row r="562" spans="1:9" s="18" customFormat="1" x14ac:dyDescent="0.35">
      <c r="A562" s="31" t="s">
        <v>111</v>
      </c>
      <c r="B562" s="47"/>
      <c r="C562" s="47"/>
      <c r="D562" s="47"/>
      <c r="E562" s="47"/>
      <c r="F562" s="47"/>
      <c r="G562" s="47"/>
      <c r="H562" s="47"/>
      <c r="I562" s="47"/>
    </row>
    <row r="563" spans="1:9" x14ac:dyDescent="0.35">
      <c r="A563" s="25" t="s">
        <v>123</v>
      </c>
      <c r="B563" s="45"/>
      <c r="C563" s="45"/>
      <c r="D563" s="45"/>
      <c r="E563" s="45"/>
      <c r="F563" s="45"/>
      <c r="G563" s="45"/>
      <c r="H563" s="45"/>
      <c r="I563" s="45"/>
    </row>
    <row r="564" spans="1:9" x14ac:dyDescent="0.35">
      <c r="A564" s="28" t="s">
        <v>124</v>
      </c>
      <c r="B564" s="46">
        <v>103</v>
      </c>
      <c r="C564" s="46">
        <v>48</v>
      </c>
      <c r="D564" s="46">
        <v>4</v>
      </c>
      <c r="E564" s="46">
        <v>19</v>
      </c>
      <c r="F564" s="46">
        <v>1</v>
      </c>
      <c r="G564" s="46">
        <v>3</v>
      </c>
      <c r="H564" s="46">
        <v>25</v>
      </c>
      <c r="I564" s="46">
        <v>100</v>
      </c>
    </row>
    <row r="565" spans="1:9" x14ac:dyDescent="0.35">
      <c r="A565" s="25" t="s">
        <v>125</v>
      </c>
      <c r="B565" s="45">
        <v>101</v>
      </c>
      <c r="C565" s="45">
        <v>42</v>
      </c>
      <c r="D565" s="45">
        <v>8</v>
      </c>
      <c r="E565" s="45">
        <v>17</v>
      </c>
      <c r="F565" s="45">
        <v>1</v>
      </c>
      <c r="G565" s="45">
        <v>5</v>
      </c>
      <c r="H565" s="45">
        <v>28</v>
      </c>
      <c r="I565" s="45">
        <v>100</v>
      </c>
    </row>
    <row r="566" spans="1:9" x14ac:dyDescent="0.35">
      <c r="A566" s="28" t="s">
        <v>126</v>
      </c>
      <c r="B566" s="46">
        <v>116</v>
      </c>
      <c r="C566" s="46">
        <v>43</v>
      </c>
      <c r="D566" s="46">
        <v>13</v>
      </c>
      <c r="E566" s="46">
        <v>15</v>
      </c>
      <c r="F566" s="46">
        <v>2</v>
      </c>
      <c r="G566" s="46">
        <v>5</v>
      </c>
      <c r="H566" s="46">
        <v>22</v>
      </c>
      <c r="I566" s="46">
        <v>100</v>
      </c>
    </row>
    <row r="567" spans="1:9" x14ac:dyDescent="0.35">
      <c r="A567" s="25" t="s">
        <v>127</v>
      </c>
      <c r="B567" s="45">
        <v>93</v>
      </c>
      <c r="C567" s="45">
        <v>53</v>
      </c>
      <c r="D567" s="45">
        <v>12</v>
      </c>
      <c r="E567" s="45">
        <v>3</v>
      </c>
      <c r="F567" s="45">
        <v>1</v>
      </c>
      <c r="G567" s="45">
        <v>4</v>
      </c>
      <c r="H567" s="45">
        <v>27</v>
      </c>
      <c r="I567" s="45">
        <v>100</v>
      </c>
    </row>
    <row r="568" spans="1:9" x14ac:dyDescent="0.35">
      <c r="A568" s="28" t="s">
        <v>128</v>
      </c>
      <c r="B568" s="46">
        <v>105</v>
      </c>
      <c r="C568" s="46">
        <v>44</v>
      </c>
      <c r="D568" s="46">
        <v>7</v>
      </c>
      <c r="E568" s="46">
        <v>16</v>
      </c>
      <c r="F568" s="46">
        <v>1</v>
      </c>
      <c r="G568" s="46">
        <v>9</v>
      </c>
      <c r="H568" s="46">
        <v>24</v>
      </c>
      <c r="I568" s="46">
        <v>100</v>
      </c>
    </row>
    <row r="569" spans="1:9" x14ac:dyDescent="0.35">
      <c r="A569" s="25" t="s">
        <v>129</v>
      </c>
      <c r="B569" s="45">
        <v>130</v>
      </c>
      <c r="C569" s="45">
        <v>52</v>
      </c>
      <c r="D569" s="45">
        <v>7</v>
      </c>
      <c r="E569" s="45">
        <v>15</v>
      </c>
      <c r="F569" s="45">
        <v>0</v>
      </c>
      <c r="G569" s="45">
        <v>4</v>
      </c>
      <c r="H569" s="45">
        <v>22</v>
      </c>
      <c r="I569" s="45">
        <v>100</v>
      </c>
    </row>
    <row r="570" spans="1:9" x14ac:dyDescent="0.35">
      <c r="A570" s="28" t="s">
        <v>130</v>
      </c>
      <c r="B570" s="46">
        <v>113</v>
      </c>
      <c r="C570" s="46">
        <v>52</v>
      </c>
      <c r="D570" s="46">
        <v>2</v>
      </c>
      <c r="E570" s="46">
        <v>18</v>
      </c>
      <c r="F570" s="46">
        <v>2</v>
      </c>
      <c r="G570" s="46">
        <v>6</v>
      </c>
      <c r="H570" s="46">
        <v>20</v>
      </c>
      <c r="I570" s="46">
        <v>100</v>
      </c>
    </row>
    <row r="571" spans="1:9" x14ac:dyDescent="0.35">
      <c r="A571" s="25" t="s">
        <v>131</v>
      </c>
      <c r="B571" s="45">
        <v>123</v>
      </c>
      <c r="C571" s="45">
        <v>46</v>
      </c>
      <c r="D571" s="45">
        <v>3</v>
      </c>
      <c r="E571" s="45">
        <v>21</v>
      </c>
      <c r="F571" s="45">
        <v>0</v>
      </c>
      <c r="G571" s="45">
        <v>4</v>
      </c>
      <c r="H571" s="45">
        <v>25</v>
      </c>
      <c r="I571" s="45">
        <v>100</v>
      </c>
    </row>
    <row r="572" spans="1:9" x14ac:dyDescent="0.35">
      <c r="A572" s="28" t="s">
        <v>132</v>
      </c>
      <c r="B572" s="46">
        <v>114</v>
      </c>
      <c r="C572" s="46">
        <v>39</v>
      </c>
      <c r="D572" s="46">
        <v>14</v>
      </c>
      <c r="E572" s="46">
        <v>16</v>
      </c>
      <c r="F572" s="46">
        <v>2</v>
      </c>
      <c r="G572" s="46">
        <v>9</v>
      </c>
      <c r="H572" s="46">
        <v>21</v>
      </c>
      <c r="I572" s="46">
        <v>100</v>
      </c>
    </row>
    <row r="573" spans="1:9" x14ac:dyDescent="0.35">
      <c r="A573" s="25" t="s">
        <v>133</v>
      </c>
      <c r="B573" s="45">
        <v>121</v>
      </c>
      <c r="C573" s="45">
        <v>57</v>
      </c>
      <c r="D573" s="45">
        <v>7</v>
      </c>
      <c r="E573" s="45">
        <v>17</v>
      </c>
      <c r="F573" s="45">
        <v>1</v>
      </c>
      <c r="G573" s="45">
        <v>1</v>
      </c>
      <c r="H573" s="45">
        <v>18</v>
      </c>
      <c r="I573" s="45">
        <v>100</v>
      </c>
    </row>
    <row r="574" spans="1:9" x14ac:dyDescent="0.35">
      <c r="A574" s="28" t="s">
        <v>134</v>
      </c>
      <c r="B574" s="46">
        <v>139</v>
      </c>
      <c r="C574" s="46">
        <v>53</v>
      </c>
      <c r="D574" s="46">
        <v>10</v>
      </c>
      <c r="E574" s="46">
        <v>14</v>
      </c>
      <c r="F574" s="46">
        <v>0</v>
      </c>
      <c r="G574" s="46">
        <v>5</v>
      </c>
      <c r="H574" s="46">
        <v>19</v>
      </c>
      <c r="I574" s="46">
        <v>100</v>
      </c>
    </row>
    <row r="575" spans="1:9" x14ac:dyDescent="0.35">
      <c r="A575" s="25" t="s">
        <v>135</v>
      </c>
      <c r="B575" s="45"/>
      <c r="C575" s="45"/>
      <c r="D575" s="45"/>
      <c r="E575" s="45"/>
      <c r="F575" s="45"/>
      <c r="G575" s="45"/>
      <c r="H575" s="45"/>
      <c r="I575" s="45"/>
    </row>
    <row r="576" spans="1:9" x14ac:dyDescent="0.35">
      <c r="A576" s="28" t="s">
        <v>124</v>
      </c>
      <c r="B576" s="46">
        <v>250</v>
      </c>
      <c r="C576" s="46">
        <v>69</v>
      </c>
      <c r="D576" s="46">
        <v>8</v>
      </c>
      <c r="E576" s="46">
        <v>5</v>
      </c>
      <c r="F576" s="46">
        <v>4</v>
      </c>
      <c r="G576" s="46">
        <v>6</v>
      </c>
      <c r="H576" s="46">
        <v>8</v>
      </c>
      <c r="I576" s="46">
        <v>100</v>
      </c>
    </row>
    <row r="577" spans="1:9" x14ac:dyDescent="0.35">
      <c r="A577" s="25" t="s">
        <v>125</v>
      </c>
      <c r="B577" s="45">
        <v>241</v>
      </c>
      <c r="C577" s="45">
        <v>78</v>
      </c>
      <c r="D577" s="45">
        <v>5</v>
      </c>
      <c r="E577" s="45">
        <v>5</v>
      </c>
      <c r="F577" s="45">
        <v>2</v>
      </c>
      <c r="G577" s="45">
        <v>4</v>
      </c>
      <c r="H577" s="45">
        <v>6</v>
      </c>
      <c r="I577" s="45">
        <v>100</v>
      </c>
    </row>
    <row r="578" spans="1:9" x14ac:dyDescent="0.35">
      <c r="A578" s="28" t="s">
        <v>126</v>
      </c>
      <c r="B578" s="46">
        <v>227</v>
      </c>
      <c r="C578" s="46">
        <v>72</v>
      </c>
      <c r="D578" s="46">
        <v>4</v>
      </c>
      <c r="E578" s="46">
        <v>4</v>
      </c>
      <c r="F578" s="46">
        <v>3</v>
      </c>
      <c r="G578" s="46">
        <v>7</v>
      </c>
      <c r="H578" s="46">
        <v>11</v>
      </c>
      <c r="I578" s="46">
        <v>100</v>
      </c>
    </row>
    <row r="579" spans="1:9" x14ac:dyDescent="0.35">
      <c r="A579" s="25" t="s">
        <v>127</v>
      </c>
      <c r="B579" s="45">
        <v>188</v>
      </c>
      <c r="C579" s="45">
        <v>68</v>
      </c>
      <c r="D579" s="45">
        <v>5</v>
      </c>
      <c r="E579" s="45">
        <v>3</v>
      </c>
      <c r="F579" s="45">
        <v>3</v>
      </c>
      <c r="G579" s="45">
        <v>7</v>
      </c>
      <c r="H579" s="45">
        <v>14</v>
      </c>
      <c r="I579" s="45">
        <v>100</v>
      </c>
    </row>
    <row r="580" spans="1:9" x14ac:dyDescent="0.35">
      <c r="A580" s="28" t="s">
        <v>128</v>
      </c>
      <c r="B580" s="46">
        <v>220</v>
      </c>
      <c r="C580" s="46">
        <v>62</v>
      </c>
      <c r="D580" s="46">
        <v>7</v>
      </c>
      <c r="E580" s="46">
        <v>1</v>
      </c>
      <c r="F580" s="46">
        <v>4</v>
      </c>
      <c r="G580" s="46">
        <v>7</v>
      </c>
      <c r="H580" s="46">
        <v>18</v>
      </c>
      <c r="I580" s="46">
        <v>100</v>
      </c>
    </row>
    <row r="581" spans="1:9" x14ac:dyDescent="0.35">
      <c r="A581" s="25" t="s">
        <v>129</v>
      </c>
      <c r="B581" s="45">
        <v>232</v>
      </c>
      <c r="C581" s="45">
        <v>55</v>
      </c>
      <c r="D581" s="45">
        <v>13</v>
      </c>
      <c r="E581" s="45">
        <v>3</v>
      </c>
      <c r="F581" s="45">
        <v>4</v>
      </c>
      <c r="G581" s="45">
        <v>8</v>
      </c>
      <c r="H581" s="45">
        <v>17</v>
      </c>
      <c r="I581" s="45">
        <v>100</v>
      </c>
    </row>
    <row r="582" spans="1:9" x14ac:dyDescent="0.35">
      <c r="A582" s="28" t="s">
        <v>130</v>
      </c>
      <c r="B582" s="46">
        <v>216</v>
      </c>
      <c r="C582" s="46">
        <v>69</v>
      </c>
      <c r="D582" s="46">
        <v>10</v>
      </c>
      <c r="E582" s="46">
        <v>2</v>
      </c>
      <c r="F582" s="46">
        <v>4</v>
      </c>
      <c r="G582" s="46">
        <v>6</v>
      </c>
      <c r="H582" s="46">
        <v>9</v>
      </c>
      <c r="I582" s="46">
        <v>100</v>
      </c>
    </row>
    <row r="583" spans="1:9" x14ac:dyDescent="0.35">
      <c r="A583" s="25" t="s">
        <v>131</v>
      </c>
      <c r="B583" s="45">
        <v>215</v>
      </c>
      <c r="C583" s="45">
        <v>60</v>
      </c>
      <c r="D583" s="45">
        <v>11</v>
      </c>
      <c r="E583" s="45">
        <v>3</v>
      </c>
      <c r="F583" s="45">
        <v>3</v>
      </c>
      <c r="G583" s="45">
        <v>7</v>
      </c>
      <c r="H583" s="45">
        <v>16</v>
      </c>
      <c r="I583" s="45">
        <v>100</v>
      </c>
    </row>
    <row r="584" spans="1:9" x14ac:dyDescent="0.35">
      <c r="A584" s="28" t="s">
        <v>132</v>
      </c>
      <c r="B584" s="46">
        <v>218</v>
      </c>
      <c r="C584" s="46">
        <v>60</v>
      </c>
      <c r="D584" s="46">
        <v>10</v>
      </c>
      <c r="E584" s="46">
        <v>3</v>
      </c>
      <c r="F584" s="46">
        <v>9</v>
      </c>
      <c r="G584" s="46">
        <v>6</v>
      </c>
      <c r="H584" s="46">
        <v>12</v>
      </c>
      <c r="I584" s="46">
        <v>100</v>
      </c>
    </row>
    <row r="585" spans="1:9" x14ac:dyDescent="0.35">
      <c r="A585" s="25" t="s">
        <v>133</v>
      </c>
      <c r="B585" s="45">
        <v>232</v>
      </c>
      <c r="C585" s="45">
        <v>57</v>
      </c>
      <c r="D585" s="45">
        <v>14</v>
      </c>
      <c r="E585" s="45">
        <v>3</v>
      </c>
      <c r="F585" s="45">
        <v>6</v>
      </c>
      <c r="G585" s="45">
        <v>9</v>
      </c>
      <c r="H585" s="45">
        <v>10</v>
      </c>
      <c r="I585" s="45">
        <v>100</v>
      </c>
    </row>
    <row r="586" spans="1:9" x14ac:dyDescent="0.35">
      <c r="A586" s="28" t="s">
        <v>134</v>
      </c>
      <c r="B586" s="46">
        <v>206</v>
      </c>
      <c r="C586" s="46">
        <v>63</v>
      </c>
      <c r="D586" s="46">
        <v>14</v>
      </c>
      <c r="E586" s="46">
        <v>3</v>
      </c>
      <c r="F586" s="46">
        <v>10</v>
      </c>
      <c r="G586" s="46">
        <v>4</v>
      </c>
      <c r="H586" s="46">
        <v>6</v>
      </c>
      <c r="I586" s="46">
        <v>100</v>
      </c>
    </row>
    <row r="587" spans="1:9" x14ac:dyDescent="0.35">
      <c r="A587" s="25" t="s">
        <v>136</v>
      </c>
      <c r="B587" s="45"/>
      <c r="C587" s="45"/>
      <c r="D587" s="45"/>
      <c r="E587" s="45"/>
      <c r="F587" s="45"/>
      <c r="G587" s="45"/>
      <c r="H587" s="45"/>
      <c r="I587" s="45"/>
    </row>
    <row r="588" spans="1:9" x14ac:dyDescent="0.35">
      <c r="A588" s="28" t="s">
        <v>126</v>
      </c>
      <c r="B588" s="46">
        <v>439</v>
      </c>
      <c r="C588" s="46">
        <v>77</v>
      </c>
      <c r="D588" s="46">
        <v>4</v>
      </c>
      <c r="E588" s="46">
        <v>1</v>
      </c>
      <c r="F588" s="46">
        <v>0</v>
      </c>
      <c r="G588" s="46">
        <v>4</v>
      </c>
      <c r="H588" s="46">
        <v>13</v>
      </c>
      <c r="I588" s="46">
        <v>100</v>
      </c>
    </row>
    <row r="589" spans="1:9" x14ac:dyDescent="0.35">
      <c r="A589" s="25" t="s">
        <v>127</v>
      </c>
      <c r="B589" s="45">
        <v>480</v>
      </c>
      <c r="C589" s="45">
        <v>74</v>
      </c>
      <c r="D589" s="45">
        <v>4</v>
      </c>
      <c r="E589" s="45">
        <v>2</v>
      </c>
      <c r="F589" s="45">
        <v>1</v>
      </c>
      <c r="G589" s="45">
        <v>6</v>
      </c>
      <c r="H589" s="45">
        <v>14</v>
      </c>
      <c r="I589" s="45">
        <v>100</v>
      </c>
    </row>
    <row r="590" spans="1:9" x14ac:dyDescent="0.35">
      <c r="A590" s="28" t="s">
        <v>128</v>
      </c>
      <c r="B590" s="46">
        <v>484</v>
      </c>
      <c r="C590" s="46">
        <v>68</v>
      </c>
      <c r="D590" s="46">
        <v>5</v>
      </c>
      <c r="E590" s="46">
        <v>1</v>
      </c>
      <c r="F590" s="46">
        <v>0</v>
      </c>
      <c r="G590" s="46">
        <v>6</v>
      </c>
      <c r="H590" s="46">
        <v>20</v>
      </c>
      <c r="I590" s="46">
        <v>100</v>
      </c>
    </row>
    <row r="591" spans="1:9" x14ac:dyDescent="0.35">
      <c r="A591" s="25" t="s">
        <v>129</v>
      </c>
      <c r="B591" s="45">
        <v>506</v>
      </c>
      <c r="C591" s="45">
        <v>70</v>
      </c>
      <c r="D591" s="45">
        <v>5</v>
      </c>
      <c r="E591" s="45">
        <v>2</v>
      </c>
      <c r="F591" s="45">
        <v>1</v>
      </c>
      <c r="G591" s="45">
        <v>5</v>
      </c>
      <c r="H591" s="45">
        <v>17</v>
      </c>
      <c r="I591" s="45">
        <v>100</v>
      </c>
    </row>
    <row r="592" spans="1:9" x14ac:dyDescent="0.35">
      <c r="A592" s="28" t="s">
        <v>130</v>
      </c>
      <c r="B592" s="46">
        <v>512</v>
      </c>
      <c r="C592" s="46">
        <v>68</v>
      </c>
      <c r="D592" s="46">
        <v>4</v>
      </c>
      <c r="E592" s="46">
        <v>3</v>
      </c>
      <c r="F592" s="46">
        <v>1</v>
      </c>
      <c r="G592" s="46">
        <v>6</v>
      </c>
      <c r="H592" s="46">
        <v>18</v>
      </c>
      <c r="I592" s="46">
        <v>100</v>
      </c>
    </row>
    <row r="593" spans="1:9" x14ac:dyDescent="0.35">
      <c r="A593" s="25" t="s">
        <v>131</v>
      </c>
      <c r="B593" s="45">
        <v>480</v>
      </c>
      <c r="C593" s="45">
        <v>70</v>
      </c>
      <c r="D593" s="45">
        <v>6</v>
      </c>
      <c r="E593" s="45">
        <v>1</v>
      </c>
      <c r="F593" s="45">
        <v>1</v>
      </c>
      <c r="G593" s="45">
        <v>5</v>
      </c>
      <c r="H593" s="45">
        <v>16</v>
      </c>
      <c r="I593" s="45">
        <v>100</v>
      </c>
    </row>
    <row r="594" spans="1:9" x14ac:dyDescent="0.35">
      <c r="A594" s="28" t="s">
        <v>132</v>
      </c>
      <c r="B594" s="46">
        <v>472</v>
      </c>
      <c r="C594" s="46">
        <v>69</v>
      </c>
      <c r="D594" s="46">
        <v>5</v>
      </c>
      <c r="E594" s="46">
        <v>2</v>
      </c>
      <c r="F594" s="46">
        <v>2</v>
      </c>
      <c r="G594" s="46">
        <v>5</v>
      </c>
      <c r="H594" s="46">
        <v>17</v>
      </c>
      <c r="I594" s="46">
        <v>100</v>
      </c>
    </row>
    <row r="595" spans="1:9" x14ac:dyDescent="0.35">
      <c r="A595" s="25" t="s">
        <v>133</v>
      </c>
      <c r="B595" s="45">
        <v>435</v>
      </c>
      <c r="C595" s="45">
        <v>75</v>
      </c>
      <c r="D595" s="45">
        <v>4</v>
      </c>
      <c r="E595" s="45">
        <v>1</v>
      </c>
      <c r="F595" s="45">
        <v>1</v>
      </c>
      <c r="G595" s="45">
        <v>5</v>
      </c>
      <c r="H595" s="45">
        <v>13</v>
      </c>
      <c r="I595" s="45">
        <v>100</v>
      </c>
    </row>
    <row r="596" spans="1:9" x14ac:dyDescent="0.35">
      <c r="A596" s="28" t="s">
        <v>134</v>
      </c>
      <c r="B596" s="46">
        <v>468</v>
      </c>
      <c r="C596" s="46">
        <v>72</v>
      </c>
      <c r="D596" s="46">
        <v>2</v>
      </c>
      <c r="E596" s="46">
        <v>2</v>
      </c>
      <c r="F596" s="46">
        <v>2</v>
      </c>
      <c r="G596" s="46">
        <v>7</v>
      </c>
      <c r="H596" s="46">
        <v>15</v>
      </c>
      <c r="I596" s="46">
        <v>100</v>
      </c>
    </row>
    <row r="597" spans="1:9" x14ac:dyDescent="0.35">
      <c r="A597" s="25" t="s">
        <v>137</v>
      </c>
      <c r="B597" s="45">
        <v>452</v>
      </c>
      <c r="C597" s="45">
        <v>83</v>
      </c>
      <c r="D597" s="45">
        <v>3</v>
      </c>
      <c r="E597" s="45">
        <v>1</v>
      </c>
      <c r="F597" s="45">
        <v>0</v>
      </c>
      <c r="G597" s="45">
        <v>4</v>
      </c>
      <c r="H597" s="45">
        <v>9</v>
      </c>
      <c r="I597" s="45">
        <v>100</v>
      </c>
    </row>
    <row r="598" spans="1:9" x14ac:dyDescent="0.35">
      <c r="A598" s="28" t="s">
        <v>138</v>
      </c>
      <c r="B598" s="46">
        <v>401</v>
      </c>
      <c r="C598" s="46">
        <v>78</v>
      </c>
      <c r="D598" s="46">
        <v>3</v>
      </c>
      <c r="E598" s="46">
        <v>1</v>
      </c>
      <c r="F598" s="46">
        <v>2</v>
      </c>
      <c r="G598" s="46">
        <v>4</v>
      </c>
      <c r="H598" s="46">
        <v>11</v>
      </c>
      <c r="I598" s="46">
        <v>100</v>
      </c>
    </row>
    <row r="599" spans="1:9" x14ac:dyDescent="0.35">
      <c r="A599" s="25" t="s">
        <v>139</v>
      </c>
      <c r="B599" s="45"/>
      <c r="C599" s="45"/>
      <c r="D599" s="45"/>
      <c r="E599" s="45"/>
      <c r="F599" s="45"/>
      <c r="G599" s="45"/>
      <c r="H599" s="45"/>
      <c r="I599" s="45"/>
    </row>
    <row r="600" spans="1:9" x14ac:dyDescent="0.35">
      <c r="A600" s="28" t="s">
        <v>124</v>
      </c>
      <c r="B600" s="46">
        <v>142</v>
      </c>
      <c r="C600" s="46">
        <v>58</v>
      </c>
      <c r="D600" s="46">
        <v>5</v>
      </c>
      <c r="E600" s="46">
        <v>12</v>
      </c>
      <c r="F600" s="46">
        <v>5</v>
      </c>
      <c r="G600" s="46">
        <v>2</v>
      </c>
      <c r="H600" s="46">
        <v>18</v>
      </c>
      <c r="I600" s="46">
        <v>100</v>
      </c>
    </row>
    <row r="601" spans="1:9" x14ac:dyDescent="0.35">
      <c r="A601" s="25" t="s">
        <v>125</v>
      </c>
      <c r="B601" s="45">
        <v>136</v>
      </c>
      <c r="C601" s="45">
        <v>54</v>
      </c>
      <c r="D601" s="45">
        <v>10</v>
      </c>
      <c r="E601" s="45">
        <v>13</v>
      </c>
      <c r="F601" s="45">
        <v>1</v>
      </c>
      <c r="G601" s="45">
        <v>6</v>
      </c>
      <c r="H601" s="45">
        <v>15</v>
      </c>
      <c r="I601" s="45">
        <v>100</v>
      </c>
    </row>
    <row r="602" spans="1:9" x14ac:dyDescent="0.35">
      <c r="A602" s="28" t="s">
        <v>126</v>
      </c>
      <c r="B602" s="46">
        <v>166</v>
      </c>
      <c r="C602" s="46">
        <v>58</v>
      </c>
      <c r="D602" s="46">
        <v>4</v>
      </c>
      <c r="E602" s="46">
        <v>17</v>
      </c>
      <c r="F602" s="46">
        <v>2</v>
      </c>
      <c r="G602" s="46">
        <v>8</v>
      </c>
      <c r="H602" s="46">
        <v>12</v>
      </c>
      <c r="I602" s="46">
        <v>100</v>
      </c>
    </row>
    <row r="603" spans="1:9" x14ac:dyDescent="0.35">
      <c r="A603" s="25" t="s">
        <v>127</v>
      </c>
      <c r="B603" s="45">
        <v>165</v>
      </c>
      <c r="C603" s="45">
        <v>53</v>
      </c>
      <c r="D603" s="45">
        <v>5</v>
      </c>
      <c r="E603" s="45">
        <v>21</v>
      </c>
      <c r="F603" s="45">
        <v>1</v>
      </c>
      <c r="G603" s="45">
        <v>5</v>
      </c>
      <c r="H603" s="45">
        <v>14</v>
      </c>
      <c r="I603" s="45">
        <v>100</v>
      </c>
    </row>
    <row r="604" spans="1:9" x14ac:dyDescent="0.35">
      <c r="A604" s="28" t="s">
        <v>128</v>
      </c>
      <c r="B604" s="46">
        <v>163</v>
      </c>
      <c r="C604" s="46">
        <v>45</v>
      </c>
      <c r="D604" s="46">
        <v>6</v>
      </c>
      <c r="E604" s="46">
        <v>26</v>
      </c>
      <c r="F604" s="46">
        <v>3</v>
      </c>
      <c r="G604" s="46">
        <v>4</v>
      </c>
      <c r="H604" s="46">
        <v>16</v>
      </c>
      <c r="I604" s="46">
        <v>100</v>
      </c>
    </row>
    <row r="605" spans="1:9" x14ac:dyDescent="0.35">
      <c r="A605" s="25" t="s">
        <v>129</v>
      </c>
      <c r="B605" s="45">
        <v>184</v>
      </c>
      <c r="C605" s="45">
        <v>40</v>
      </c>
      <c r="D605" s="45">
        <v>9</v>
      </c>
      <c r="E605" s="45">
        <v>27</v>
      </c>
      <c r="F605" s="45">
        <v>3</v>
      </c>
      <c r="G605" s="45">
        <v>5</v>
      </c>
      <c r="H605" s="45">
        <v>15</v>
      </c>
      <c r="I605" s="45">
        <v>100</v>
      </c>
    </row>
    <row r="606" spans="1:9" x14ac:dyDescent="0.35">
      <c r="A606" s="28" t="s">
        <v>130</v>
      </c>
      <c r="B606" s="46">
        <v>209</v>
      </c>
      <c r="C606" s="46">
        <v>48</v>
      </c>
      <c r="D606" s="46">
        <v>10</v>
      </c>
      <c r="E606" s="46">
        <v>27</v>
      </c>
      <c r="F606" s="46">
        <v>1</v>
      </c>
      <c r="G606" s="46">
        <v>2</v>
      </c>
      <c r="H606" s="46">
        <v>12</v>
      </c>
      <c r="I606" s="46">
        <v>100</v>
      </c>
    </row>
    <row r="607" spans="1:9" x14ac:dyDescent="0.35">
      <c r="A607" s="25" t="s">
        <v>131</v>
      </c>
      <c r="B607" s="45">
        <v>216</v>
      </c>
      <c r="C607" s="45">
        <v>49</v>
      </c>
      <c r="D607" s="45">
        <v>13</v>
      </c>
      <c r="E607" s="45">
        <v>20</v>
      </c>
      <c r="F607" s="45">
        <v>0</v>
      </c>
      <c r="G607" s="45">
        <v>4</v>
      </c>
      <c r="H607" s="45">
        <v>14</v>
      </c>
      <c r="I607" s="45">
        <v>100</v>
      </c>
    </row>
    <row r="608" spans="1:9" x14ac:dyDescent="0.35">
      <c r="A608" s="28" t="s">
        <v>132</v>
      </c>
      <c r="B608" s="46">
        <v>218</v>
      </c>
      <c r="C608" s="46">
        <v>52</v>
      </c>
      <c r="D608" s="46">
        <v>9</v>
      </c>
      <c r="E608" s="46">
        <v>22</v>
      </c>
      <c r="F608" s="46">
        <v>1</v>
      </c>
      <c r="G608" s="46">
        <v>6</v>
      </c>
      <c r="H608" s="46">
        <v>9</v>
      </c>
      <c r="I608" s="46">
        <v>100</v>
      </c>
    </row>
    <row r="609" spans="1:9" x14ac:dyDescent="0.35">
      <c r="A609" s="25" t="s">
        <v>133</v>
      </c>
      <c r="B609" s="45">
        <v>213</v>
      </c>
      <c r="C609" s="45">
        <v>56</v>
      </c>
      <c r="D609" s="45">
        <v>8</v>
      </c>
      <c r="E609" s="45">
        <v>23</v>
      </c>
      <c r="F609" s="45">
        <v>1</v>
      </c>
      <c r="G609" s="45">
        <v>3</v>
      </c>
      <c r="H609" s="45">
        <v>8</v>
      </c>
      <c r="I609" s="45">
        <v>100</v>
      </c>
    </row>
    <row r="610" spans="1:9" x14ac:dyDescent="0.35">
      <c r="A610" s="28" t="s">
        <v>134</v>
      </c>
      <c r="B610" s="46">
        <v>211</v>
      </c>
      <c r="C610" s="46">
        <v>56</v>
      </c>
      <c r="D610" s="46">
        <v>5</v>
      </c>
      <c r="E610" s="46">
        <v>20</v>
      </c>
      <c r="F610" s="46">
        <v>3</v>
      </c>
      <c r="G610" s="46">
        <v>7</v>
      </c>
      <c r="H610" s="46">
        <v>9</v>
      </c>
      <c r="I610" s="46">
        <v>100</v>
      </c>
    </row>
    <row r="611" spans="1:9" x14ac:dyDescent="0.35">
      <c r="A611" s="25" t="s">
        <v>140</v>
      </c>
      <c r="B611" s="45"/>
      <c r="C611" s="45"/>
      <c r="D611" s="45"/>
      <c r="E611" s="45"/>
      <c r="F611" s="45"/>
      <c r="G611" s="45"/>
      <c r="H611" s="45"/>
      <c r="I611" s="45"/>
    </row>
    <row r="612" spans="1:9" x14ac:dyDescent="0.35">
      <c r="A612" s="28" t="s">
        <v>126</v>
      </c>
      <c r="B612" s="46">
        <v>62</v>
      </c>
      <c r="C612" s="46">
        <v>71</v>
      </c>
      <c r="D612" s="46">
        <v>2</v>
      </c>
      <c r="E612" s="46">
        <v>0</v>
      </c>
      <c r="F612" s="46">
        <v>3</v>
      </c>
      <c r="G612" s="46">
        <v>8</v>
      </c>
      <c r="H612" s="46">
        <v>16</v>
      </c>
      <c r="I612" s="46">
        <v>100</v>
      </c>
    </row>
    <row r="613" spans="1:9" x14ac:dyDescent="0.35">
      <c r="A613" s="25" t="s">
        <v>127</v>
      </c>
      <c r="B613" s="45">
        <v>77</v>
      </c>
      <c r="C613" s="45">
        <v>66</v>
      </c>
      <c r="D613" s="45">
        <v>1</v>
      </c>
      <c r="E613" s="45">
        <v>0</v>
      </c>
      <c r="F613" s="45">
        <v>1</v>
      </c>
      <c r="G613" s="45">
        <v>6</v>
      </c>
      <c r="H613" s="45">
        <v>25</v>
      </c>
      <c r="I613" s="45">
        <v>100</v>
      </c>
    </row>
    <row r="614" spans="1:9" x14ac:dyDescent="0.35">
      <c r="A614" s="28" t="s">
        <v>128</v>
      </c>
      <c r="B614" s="46">
        <v>38</v>
      </c>
      <c r="C614" s="46">
        <v>61</v>
      </c>
      <c r="D614" s="46">
        <v>3</v>
      </c>
      <c r="E614" s="46">
        <v>0</v>
      </c>
      <c r="F614" s="46">
        <v>0</v>
      </c>
      <c r="G614" s="46">
        <v>8</v>
      </c>
      <c r="H614" s="46">
        <v>29</v>
      </c>
      <c r="I614" s="46">
        <v>100</v>
      </c>
    </row>
    <row r="615" spans="1:9" x14ac:dyDescent="0.35">
      <c r="A615" s="25" t="s">
        <v>129</v>
      </c>
      <c r="B615" s="45">
        <v>76</v>
      </c>
      <c r="C615" s="45">
        <v>54</v>
      </c>
      <c r="D615" s="45">
        <v>4</v>
      </c>
      <c r="E615" s="45">
        <v>4</v>
      </c>
      <c r="F615" s="45">
        <v>1</v>
      </c>
      <c r="G615" s="45">
        <v>5</v>
      </c>
      <c r="H615" s="45">
        <v>32</v>
      </c>
      <c r="I615" s="45">
        <v>100</v>
      </c>
    </row>
    <row r="616" spans="1:9" x14ac:dyDescent="0.35">
      <c r="A616" s="28" t="s">
        <v>130</v>
      </c>
      <c r="B616" s="46">
        <v>71</v>
      </c>
      <c r="C616" s="46">
        <v>52</v>
      </c>
      <c r="D616" s="46">
        <v>7</v>
      </c>
      <c r="E616" s="46">
        <v>0</v>
      </c>
      <c r="F616" s="46">
        <v>1</v>
      </c>
      <c r="G616" s="46">
        <v>10</v>
      </c>
      <c r="H616" s="46">
        <v>30</v>
      </c>
      <c r="I616" s="46">
        <v>100</v>
      </c>
    </row>
    <row r="617" spans="1:9" x14ac:dyDescent="0.35">
      <c r="A617" s="25" t="s">
        <v>131</v>
      </c>
      <c r="B617" s="45">
        <v>70</v>
      </c>
      <c r="C617" s="45">
        <v>59</v>
      </c>
      <c r="D617" s="45">
        <v>3</v>
      </c>
      <c r="E617" s="45">
        <v>3</v>
      </c>
      <c r="F617" s="45">
        <v>3</v>
      </c>
      <c r="G617" s="45">
        <v>11</v>
      </c>
      <c r="H617" s="45">
        <v>21</v>
      </c>
      <c r="I617" s="45">
        <v>100</v>
      </c>
    </row>
    <row r="618" spans="1:9" x14ac:dyDescent="0.35">
      <c r="A618" s="28" t="s">
        <v>132</v>
      </c>
      <c r="B618" s="46">
        <v>82</v>
      </c>
      <c r="C618" s="46">
        <v>56</v>
      </c>
      <c r="D618" s="46">
        <v>16</v>
      </c>
      <c r="E618" s="46">
        <v>4</v>
      </c>
      <c r="F618" s="46">
        <v>0</v>
      </c>
      <c r="G618" s="46">
        <v>9</v>
      </c>
      <c r="H618" s="46">
        <v>16</v>
      </c>
      <c r="I618" s="46">
        <v>100</v>
      </c>
    </row>
    <row r="619" spans="1:9" x14ac:dyDescent="0.35">
      <c r="A619" s="25" t="s">
        <v>133</v>
      </c>
      <c r="B619" s="45">
        <v>73</v>
      </c>
      <c r="C619" s="45">
        <v>70</v>
      </c>
      <c r="D619" s="45">
        <v>7</v>
      </c>
      <c r="E619" s="45">
        <v>0</v>
      </c>
      <c r="F619" s="45">
        <v>0</v>
      </c>
      <c r="G619" s="45">
        <v>10</v>
      </c>
      <c r="H619" s="45">
        <v>14</v>
      </c>
      <c r="I619" s="45">
        <v>100</v>
      </c>
    </row>
    <row r="620" spans="1:9" x14ac:dyDescent="0.35">
      <c r="A620" s="28" t="s">
        <v>134</v>
      </c>
      <c r="B620" s="46">
        <v>78</v>
      </c>
      <c r="C620" s="46">
        <v>69</v>
      </c>
      <c r="D620" s="46">
        <v>6</v>
      </c>
      <c r="E620" s="46">
        <v>1</v>
      </c>
      <c r="F620" s="46">
        <v>3</v>
      </c>
      <c r="G620" s="46">
        <v>8</v>
      </c>
      <c r="H620" s="46">
        <v>13</v>
      </c>
      <c r="I620" s="46">
        <v>100</v>
      </c>
    </row>
    <row r="621" spans="1:9" x14ac:dyDescent="0.35">
      <c r="A621" s="25" t="s">
        <v>137</v>
      </c>
      <c r="B621" s="45">
        <v>62</v>
      </c>
      <c r="C621" s="45">
        <v>71</v>
      </c>
      <c r="D621" s="45">
        <v>8</v>
      </c>
      <c r="E621" s="45">
        <v>2</v>
      </c>
      <c r="F621" s="45">
        <v>0</v>
      </c>
      <c r="G621" s="45">
        <v>8</v>
      </c>
      <c r="H621" s="45">
        <v>11</v>
      </c>
      <c r="I621" s="45">
        <v>100</v>
      </c>
    </row>
    <row r="622" spans="1:9" x14ac:dyDescent="0.35">
      <c r="A622" s="28" t="s">
        <v>138</v>
      </c>
      <c r="B622" s="46">
        <v>72</v>
      </c>
      <c r="C622" s="46">
        <v>58</v>
      </c>
      <c r="D622" s="46">
        <v>11</v>
      </c>
      <c r="E622" s="46">
        <v>3</v>
      </c>
      <c r="F622" s="46">
        <v>3</v>
      </c>
      <c r="G622" s="46">
        <v>8</v>
      </c>
      <c r="H622" s="46">
        <v>17</v>
      </c>
      <c r="I622" s="46">
        <v>100</v>
      </c>
    </row>
    <row r="623" spans="1:9" x14ac:dyDescent="0.35">
      <c r="A623" s="25" t="s">
        <v>141</v>
      </c>
      <c r="B623" s="45"/>
      <c r="C623" s="45"/>
      <c r="D623" s="45"/>
      <c r="E623" s="45"/>
      <c r="F623" s="45"/>
      <c r="G623" s="45"/>
      <c r="H623" s="45"/>
      <c r="I623" s="45"/>
    </row>
    <row r="624" spans="1:9" x14ac:dyDescent="0.35">
      <c r="A624" s="28" t="s">
        <v>204</v>
      </c>
      <c r="B624" s="46">
        <v>1739</v>
      </c>
      <c r="C624" s="46">
        <v>92</v>
      </c>
      <c r="D624" s="46">
        <v>1</v>
      </c>
      <c r="E624" s="46">
        <v>0</v>
      </c>
      <c r="F624" s="46">
        <v>0</v>
      </c>
      <c r="G624" s="46">
        <v>1</v>
      </c>
      <c r="H624" s="46">
        <v>6</v>
      </c>
      <c r="I624" s="46">
        <v>100</v>
      </c>
    </row>
    <row r="625" spans="1:9" x14ac:dyDescent="0.35">
      <c r="A625" s="25" t="s">
        <v>143</v>
      </c>
      <c r="B625" s="45"/>
      <c r="C625" s="45"/>
      <c r="D625" s="45"/>
      <c r="E625" s="45"/>
      <c r="F625" s="45"/>
      <c r="G625" s="45"/>
      <c r="H625" s="45"/>
      <c r="I625" s="45"/>
    </row>
    <row r="626" spans="1:9" x14ac:dyDescent="0.35">
      <c r="A626" s="28" t="s">
        <v>126</v>
      </c>
      <c r="B626" s="46">
        <v>305</v>
      </c>
      <c r="C626" s="46">
        <v>71</v>
      </c>
      <c r="D626" s="46">
        <v>7</v>
      </c>
      <c r="E626" s="46">
        <v>1</v>
      </c>
      <c r="F626" s="46">
        <v>3</v>
      </c>
      <c r="G626" s="46">
        <v>7</v>
      </c>
      <c r="H626" s="46">
        <v>12</v>
      </c>
      <c r="I626" s="46">
        <v>100</v>
      </c>
    </row>
    <row r="627" spans="1:9" x14ac:dyDescent="0.35">
      <c r="A627" s="25" t="s">
        <v>127</v>
      </c>
      <c r="B627" s="45">
        <v>357</v>
      </c>
      <c r="C627" s="45">
        <v>68</v>
      </c>
      <c r="D627" s="45">
        <v>5</v>
      </c>
      <c r="E627" s="45">
        <v>3</v>
      </c>
      <c r="F627" s="45">
        <v>2</v>
      </c>
      <c r="G627" s="45">
        <v>8</v>
      </c>
      <c r="H627" s="45">
        <v>15</v>
      </c>
      <c r="I627" s="45">
        <v>100</v>
      </c>
    </row>
    <row r="628" spans="1:9" x14ac:dyDescent="0.35">
      <c r="A628" s="28" t="s">
        <v>128</v>
      </c>
      <c r="B628" s="46">
        <v>319</v>
      </c>
      <c r="C628" s="46">
        <v>63</v>
      </c>
      <c r="D628" s="46">
        <v>4</v>
      </c>
      <c r="E628" s="46">
        <v>2</v>
      </c>
      <c r="F628" s="46">
        <v>3</v>
      </c>
      <c r="G628" s="46">
        <v>9</v>
      </c>
      <c r="H628" s="46">
        <v>20</v>
      </c>
      <c r="I628" s="46">
        <v>100</v>
      </c>
    </row>
    <row r="629" spans="1:9" x14ac:dyDescent="0.35">
      <c r="A629" s="25" t="s">
        <v>129</v>
      </c>
      <c r="B629" s="45">
        <v>342</v>
      </c>
      <c r="C629" s="45">
        <v>63</v>
      </c>
      <c r="D629" s="45">
        <v>7</v>
      </c>
      <c r="E629" s="45">
        <v>2</v>
      </c>
      <c r="F629" s="45">
        <v>3</v>
      </c>
      <c r="G629" s="45">
        <v>7</v>
      </c>
      <c r="H629" s="45">
        <v>18</v>
      </c>
      <c r="I629" s="45">
        <v>100</v>
      </c>
    </row>
    <row r="630" spans="1:9" x14ac:dyDescent="0.35">
      <c r="A630" s="28" t="s">
        <v>130</v>
      </c>
      <c r="B630" s="46">
        <v>400</v>
      </c>
      <c r="C630" s="46">
        <v>63</v>
      </c>
      <c r="D630" s="46">
        <v>7</v>
      </c>
      <c r="E630" s="46">
        <v>2</v>
      </c>
      <c r="F630" s="46">
        <v>2</v>
      </c>
      <c r="G630" s="46">
        <v>10</v>
      </c>
      <c r="H630" s="46">
        <v>17</v>
      </c>
      <c r="I630" s="46">
        <v>100</v>
      </c>
    </row>
    <row r="631" spans="1:9" x14ac:dyDescent="0.35">
      <c r="A631" s="25" t="s">
        <v>131</v>
      </c>
      <c r="B631" s="45">
        <v>467</v>
      </c>
      <c r="C631" s="45">
        <v>56</v>
      </c>
      <c r="D631" s="45">
        <v>9</v>
      </c>
      <c r="E631" s="45">
        <v>2</v>
      </c>
      <c r="F631" s="45">
        <v>2</v>
      </c>
      <c r="G631" s="45">
        <v>10</v>
      </c>
      <c r="H631" s="45">
        <v>20</v>
      </c>
      <c r="I631" s="45">
        <v>100</v>
      </c>
    </row>
    <row r="632" spans="1:9" x14ac:dyDescent="0.35">
      <c r="A632" s="28" t="s">
        <v>132</v>
      </c>
      <c r="B632" s="46">
        <v>477</v>
      </c>
      <c r="C632" s="46">
        <v>55</v>
      </c>
      <c r="D632" s="46">
        <v>9</v>
      </c>
      <c r="E632" s="46">
        <v>3</v>
      </c>
      <c r="F632" s="46">
        <v>4</v>
      </c>
      <c r="G632" s="46">
        <v>12</v>
      </c>
      <c r="H632" s="46">
        <v>18</v>
      </c>
      <c r="I632" s="46">
        <v>100</v>
      </c>
    </row>
    <row r="633" spans="1:9" x14ac:dyDescent="0.35">
      <c r="A633" s="25" t="s">
        <v>133</v>
      </c>
      <c r="B633" s="45">
        <v>483</v>
      </c>
      <c r="C633" s="45">
        <v>55</v>
      </c>
      <c r="D633" s="45">
        <v>11</v>
      </c>
      <c r="E633" s="45">
        <v>2</v>
      </c>
      <c r="F633" s="45">
        <v>3</v>
      </c>
      <c r="G633" s="45">
        <v>11</v>
      </c>
      <c r="H633" s="45">
        <v>18</v>
      </c>
      <c r="I633" s="45">
        <v>100</v>
      </c>
    </row>
    <row r="634" spans="1:9" x14ac:dyDescent="0.35">
      <c r="A634" s="28" t="s">
        <v>134</v>
      </c>
      <c r="B634" s="46">
        <v>468</v>
      </c>
      <c r="C634" s="46">
        <v>59</v>
      </c>
      <c r="D634" s="46">
        <v>11</v>
      </c>
      <c r="E634" s="46">
        <v>2</v>
      </c>
      <c r="F634" s="46">
        <v>2</v>
      </c>
      <c r="G634" s="46">
        <v>13</v>
      </c>
      <c r="H634" s="46">
        <v>13</v>
      </c>
      <c r="I634" s="46">
        <v>100</v>
      </c>
    </row>
    <row r="635" spans="1:9" x14ac:dyDescent="0.35">
      <c r="A635" s="25" t="s">
        <v>137</v>
      </c>
      <c r="B635" s="45">
        <v>442</v>
      </c>
      <c r="C635" s="45">
        <v>66</v>
      </c>
      <c r="D635" s="45">
        <v>7</v>
      </c>
      <c r="E635" s="45">
        <v>3</v>
      </c>
      <c r="F635" s="45">
        <v>2</v>
      </c>
      <c r="G635" s="45">
        <v>11</v>
      </c>
      <c r="H635" s="45">
        <v>11</v>
      </c>
      <c r="I635" s="45">
        <v>100</v>
      </c>
    </row>
    <row r="636" spans="1:9" x14ac:dyDescent="0.35">
      <c r="A636" s="28" t="s">
        <v>138</v>
      </c>
      <c r="B636" s="46">
        <v>380</v>
      </c>
      <c r="C636" s="46">
        <v>60</v>
      </c>
      <c r="D636" s="46">
        <v>7</v>
      </c>
      <c r="E636" s="46">
        <v>2</v>
      </c>
      <c r="F636" s="46">
        <v>4</v>
      </c>
      <c r="G636" s="46">
        <v>9</v>
      </c>
      <c r="H636" s="46">
        <v>18</v>
      </c>
      <c r="I636" s="46">
        <v>100</v>
      </c>
    </row>
    <row r="637" spans="1:9" x14ac:dyDescent="0.35">
      <c r="A637" s="25" t="s">
        <v>144</v>
      </c>
      <c r="B637" s="45"/>
      <c r="C637" s="45"/>
      <c r="D637" s="45"/>
      <c r="E637" s="45"/>
      <c r="F637" s="45"/>
      <c r="G637" s="45"/>
      <c r="H637" s="45"/>
      <c r="I637" s="45"/>
    </row>
    <row r="638" spans="1:9" x14ac:dyDescent="0.35">
      <c r="A638" s="28" t="s">
        <v>205</v>
      </c>
      <c r="B638" s="46">
        <v>137</v>
      </c>
      <c r="C638" s="46">
        <v>74</v>
      </c>
      <c r="D638" s="46">
        <v>3</v>
      </c>
      <c r="E638" s="46">
        <v>0</v>
      </c>
      <c r="F638" s="46">
        <v>0</v>
      </c>
      <c r="G638" s="46">
        <v>6</v>
      </c>
      <c r="H638" s="46">
        <v>18</v>
      </c>
      <c r="I638" s="46">
        <v>100</v>
      </c>
    </row>
    <row r="639" spans="1:9" x14ac:dyDescent="0.35">
      <c r="A639" s="25" t="s">
        <v>145</v>
      </c>
      <c r="B639" s="45"/>
      <c r="C639" s="45"/>
      <c r="D639" s="45"/>
      <c r="E639" s="45"/>
      <c r="F639" s="45"/>
      <c r="G639" s="45"/>
      <c r="H639" s="45"/>
      <c r="I639" s="45"/>
    </row>
    <row r="640" spans="1:9" x14ac:dyDescent="0.35">
      <c r="A640" s="28" t="s">
        <v>127</v>
      </c>
      <c r="B640" s="46">
        <v>883</v>
      </c>
      <c r="C640" s="46">
        <v>46</v>
      </c>
      <c r="D640" s="46">
        <v>5</v>
      </c>
      <c r="E640" s="46">
        <v>17</v>
      </c>
      <c r="F640" s="46">
        <v>1</v>
      </c>
      <c r="G640" s="46">
        <v>7</v>
      </c>
      <c r="H640" s="46">
        <v>24</v>
      </c>
      <c r="I640" s="46">
        <v>100</v>
      </c>
    </row>
    <row r="641" spans="1:9" x14ac:dyDescent="0.35">
      <c r="A641" s="25" t="s">
        <v>128</v>
      </c>
      <c r="B641" s="45">
        <v>1086</v>
      </c>
      <c r="C641" s="45">
        <v>51</v>
      </c>
      <c r="D641" s="45">
        <v>3</v>
      </c>
      <c r="E641" s="45">
        <v>21</v>
      </c>
      <c r="F641" s="45">
        <v>1</v>
      </c>
      <c r="G641" s="45">
        <v>5</v>
      </c>
      <c r="H641" s="45">
        <v>20</v>
      </c>
      <c r="I641" s="45">
        <v>100</v>
      </c>
    </row>
    <row r="642" spans="1:9" x14ac:dyDescent="0.35">
      <c r="A642" s="28" t="s">
        <v>129</v>
      </c>
      <c r="B642" s="46">
        <v>1481</v>
      </c>
      <c r="C642" s="46">
        <v>57</v>
      </c>
      <c r="D642" s="46">
        <v>4</v>
      </c>
      <c r="E642" s="46">
        <v>16</v>
      </c>
      <c r="F642" s="46">
        <v>0</v>
      </c>
      <c r="G642" s="46">
        <v>5</v>
      </c>
      <c r="H642" s="46">
        <v>17</v>
      </c>
      <c r="I642" s="46">
        <v>100</v>
      </c>
    </row>
    <row r="643" spans="1:9" x14ac:dyDescent="0.35">
      <c r="A643" s="25" t="s">
        <v>130</v>
      </c>
      <c r="B643" s="45">
        <v>1229</v>
      </c>
      <c r="C643" s="45">
        <v>55</v>
      </c>
      <c r="D643" s="45">
        <v>4</v>
      </c>
      <c r="E643" s="45">
        <v>19</v>
      </c>
      <c r="F643" s="45">
        <v>1</v>
      </c>
      <c r="G643" s="45">
        <v>5</v>
      </c>
      <c r="H643" s="45">
        <v>17</v>
      </c>
      <c r="I643" s="45">
        <v>100</v>
      </c>
    </row>
    <row r="644" spans="1:9" x14ac:dyDescent="0.35">
      <c r="A644" s="28" t="s">
        <v>131</v>
      </c>
      <c r="B644" s="46">
        <v>961</v>
      </c>
      <c r="C644" s="46">
        <v>51</v>
      </c>
      <c r="D644" s="46">
        <v>3</v>
      </c>
      <c r="E644" s="46">
        <v>22</v>
      </c>
      <c r="F644" s="46">
        <v>0</v>
      </c>
      <c r="G644" s="46">
        <v>4</v>
      </c>
      <c r="H644" s="46">
        <v>20</v>
      </c>
      <c r="I644" s="46">
        <v>100</v>
      </c>
    </row>
    <row r="645" spans="1:9" x14ac:dyDescent="0.35">
      <c r="A645" s="25" t="s">
        <v>132</v>
      </c>
      <c r="B645" s="45">
        <v>1017</v>
      </c>
      <c r="C645" s="45">
        <v>51</v>
      </c>
      <c r="D645" s="45">
        <v>4</v>
      </c>
      <c r="E645" s="45">
        <v>25</v>
      </c>
      <c r="F645" s="45">
        <v>0</v>
      </c>
      <c r="G645" s="45">
        <v>4</v>
      </c>
      <c r="H645" s="45">
        <v>15</v>
      </c>
      <c r="I645" s="45">
        <v>100</v>
      </c>
    </row>
    <row r="646" spans="1:9" x14ac:dyDescent="0.35">
      <c r="A646" s="28" t="s">
        <v>133</v>
      </c>
      <c r="B646" s="46">
        <v>779</v>
      </c>
      <c r="C646" s="46">
        <v>59</v>
      </c>
      <c r="D646" s="46">
        <v>3</v>
      </c>
      <c r="E646" s="46">
        <v>18</v>
      </c>
      <c r="F646" s="46">
        <v>1</v>
      </c>
      <c r="G646" s="46">
        <v>4</v>
      </c>
      <c r="H646" s="46">
        <v>15</v>
      </c>
      <c r="I646" s="46">
        <v>100</v>
      </c>
    </row>
    <row r="647" spans="1:9" x14ac:dyDescent="0.35">
      <c r="A647" s="25" t="s">
        <v>134</v>
      </c>
      <c r="B647" s="45">
        <v>742</v>
      </c>
      <c r="C647" s="45">
        <v>62</v>
      </c>
      <c r="D647" s="45">
        <v>3</v>
      </c>
      <c r="E647" s="45">
        <v>16</v>
      </c>
      <c r="F647" s="45">
        <v>1</v>
      </c>
      <c r="G647" s="45">
        <v>4</v>
      </c>
      <c r="H647" s="45">
        <v>14</v>
      </c>
      <c r="I647" s="45">
        <v>100</v>
      </c>
    </row>
    <row r="648" spans="1:9" x14ac:dyDescent="0.35">
      <c r="A648" s="28" t="s">
        <v>137</v>
      </c>
      <c r="B648" s="46">
        <v>684</v>
      </c>
      <c r="C648" s="46">
        <v>61</v>
      </c>
      <c r="D648" s="46">
        <v>4</v>
      </c>
      <c r="E648" s="46">
        <v>16</v>
      </c>
      <c r="F648" s="46">
        <v>0</v>
      </c>
      <c r="G648" s="46">
        <v>4</v>
      </c>
      <c r="H648" s="46">
        <v>15</v>
      </c>
      <c r="I648" s="46">
        <v>100</v>
      </c>
    </row>
    <row r="649" spans="1:9" x14ac:dyDescent="0.35">
      <c r="A649" s="25" t="s">
        <v>146</v>
      </c>
      <c r="B649" s="45"/>
      <c r="C649" s="45"/>
      <c r="D649" s="45"/>
      <c r="E649" s="45"/>
      <c r="F649" s="45"/>
      <c r="G649" s="45"/>
      <c r="H649" s="45"/>
      <c r="I649" s="45"/>
    </row>
    <row r="650" spans="1:9" x14ac:dyDescent="0.35">
      <c r="A650" s="28" t="s">
        <v>124</v>
      </c>
      <c r="B650" s="46">
        <v>1467</v>
      </c>
      <c r="C650" s="46">
        <v>59</v>
      </c>
      <c r="D650" s="46">
        <v>7</v>
      </c>
      <c r="E650" s="46">
        <v>5</v>
      </c>
      <c r="F650" s="46">
        <v>2</v>
      </c>
      <c r="G650" s="46">
        <v>6</v>
      </c>
      <c r="H650" s="46">
        <v>20</v>
      </c>
      <c r="I650" s="46">
        <v>100</v>
      </c>
    </row>
    <row r="651" spans="1:9" x14ac:dyDescent="0.35">
      <c r="A651" s="25" t="s">
        <v>125</v>
      </c>
      <c r="B651" s="45">
        <v>1430</v>
      </c>
      <c r="C651" s="45">
        <v>60</v>
      </c>
      <c r="D651" s="45">
        <v>7</v>
      </c>
      <c r="E651" s="45">
        <v>5</v>
      </c>
      <c r="F651" s="45">
        <v>2</v>
      </c>
      <c r="G651" s="45">
        <v>7</v>
      </c>
      <c r="H651" s="45">
        <v>19</v>
      </c>
      <c r="I651" s="45">
        <v>100</v>
      </c>
    </row>
    <row r="652" spans="1:9" x14ac:dyDescent="0.35">
      <c r="A652" s="28" t="s">
        <v>126</v>
      </c>
      <c r="B652" s="46">
        <v>1381</v>
      </c>
      <c r="C652" s="46">
        <v>59</v>
      </c>
      <c r="D652" s="46">
        <v>7</v>
      </c>
      <c r="E652" s="46">
        <v>6</v>
      </c>
      <c r="F652" s="46">
        <v>3</v>
      </c>
      <c r="G652" s="46">
        <v>6</v>
      </c>
      <c r="H652" s="46">
        <v>19</v>
      </c>
      <c r="I652" s="46">
        <v>100</v>
      </c>
    </row>
    <row r="653" spans="1:9" x14ac:dyDescent="0.35">
      <c r="A653" s="25" t="s">
        <v>127</v>
      </c>
      <c r="B653" s="45">
        <v>1571</v>
      </c>
      <c r="C653" s="45">
        <v>59</v>
      </c>
      <c r="D653" s="45">
        <v>8</v>
      </c>
      <c r="E653" s="45">
        <v>7</v>
      </c>
      <c r="F653" s="45">
        <v>2</v>
      </c>
      <c r="G653" s="45">
        <v>7</v>
      </c>
      <c r="H653" s="45">
        <v>17</v>
      </c>
      <c r="I653" s="45">
        <v>100</v>
      </c>
    </row>
    <row r="654" spans="1:9" x14ac:dyDescent="0.35">
      <c r="A654" s="28" t="s">
        <v>128</v>
      </c>
      <c r="B654" s="46">
        <v>1656</v>
      </c>
      <c r="C654" s="46">
        <v>62</v>
      </c>
      <c r="D654" s="46">
        <v>9</v>
      </c>
      <c r="E654" s="46">
        <v>7</v>
      </c>
      <c r="F654" s="46">
        <v>3</v>
      </c>
      <c r="G654" s="46">
        <v>6</v>
      </c>
      <c r="H654" s="46">
        <v>14</v>
      </c>
      <c r="I654" s="46">
        <v>100</v>
      </c>
    </row>
    <row r="655" spans="1:9" x14ac:dyDescent="0.35">
      <c r="A655" s="25" t="s">
        <v>129</v>
      </c>
      <c r="B655" s="45">
        <v>1996</v>
      </c>
      <c r="C655" s="45">
        <v>59</v>
      </c>
      <c r="D655" s="45">
        <v>8</v>
      </c>
      <c r="E655" s="45">
        <v>7</v>
      </c>
      <c r="F655" s="45">
        <v>2</v>
      </c>
      <c r="G655" s="45">
        <v>7</v>
      </c>
      <c r="H655" s="45">
        <v>16</v>
      </c>
      <c r="I655" s="45">
        <v>100</v>
      </c>
    </row>
    <row r="656" spans="1:9" x14ac:dyDescent="0.35">
      <c r="A656" s="28" t="s">
        <v>130</v>
      </c>
      <c r="B656" s="46">
        <v>1793</v>
      </c>
      <c r="C656" s="46">
        <v>61</v>
      </c>
      <c r="D656" s="46">
        <v>7</v>
      </c>
      <c r="E656" s="46">
        <v>7</v>
      </c>
      <c r="F656" s="46">
        <v>2</v>
      </c>
      <c r="G656" s="46">
        <v>7</v>
      </c>
      <c r="H656" s="46">
        <v>15</v>
      </c>
      <c r="I656" s="46">
        <v>100</v>
      </c>
    </row>
    <row r="657" spans="1:9" x14ac:dyDescent="0.35">
      <c r="A657" s="25" t="s">
        <v>131</v>
      </c>
      <c r="B657" s="45">
        <v>2004</v>
      </c>
      <c r="C657" s="45">
        <v>61</v>
      </c>
      <c r="D657" s="45">
        <v>8</v>
      </c>
      <c r="E657" s="45">
        <v>6</v>
      </c>
      <c r="F657" s="45">
        <v>2</v>
      </c>
      <c r="G657" s="45">
        <v>7</v>
      </c>
      <c r="H657" s="45">
        <v>16</v>
      </c>
      <c r="I657" s="45">
        <v>100</v>
      </c>
    </row>
    <row r="658" spans="1:9" x14ac:dyDescent="0.35">
      <c r="A658" s="28" t="s">
        <v>132</v>
      </c>
      <c r="B658" s="46">
        <v>2104</v>
      </c>
      <c r="C658" s="46">
        <v>60</v>
      </c>
      <c r="D658" s="46">
        <v>9</v>
      </c>
      <c r="E658" s="46">
        <v>6</v>
      </c>
      <c r="F658" s="46">
        <v>3</v>
      </c>
      <c r="G658" s="46">
        <v>7</v>
      </c>
      <c r="H658" s="46">
        <v>15</v>
      </c>
      <c r="I658" s="46">
        <v>100</v>
      </c>
    </row>
    <row r="659" spans="1:9" x14ac:dyDescent="0.35">
      <c r="A659" s="25" t="s">
        <v>133</v>
      </c>
      <c r="B659" s="45">
        <v>2262</v>
      </c>
      <c r="C659" s="45">
        <v>65</v>
      </c>
      <c r="D659" s="45">
        <v>8</v>
      </c>
      <c r="E659" s="45">
        <v>6</v>
      </c>
      <c r="F659" s="45">
        <v>3</v>
      </c>
      <c r="G659" s="45">
        <v>7</v>
      </c>
      <c r="H659" s="45">
        <v>11</v>
      </c>
      <c r="I659" s="45">
        <v>100</v>
      </c>
    </row>
    <row r="660" spans="1:9" x14ac:dyDescent="0.35">
      <c r="A660" s="28" t="s">
        <v>134</v>
      </c>
      <c r="B660" s="46">
        <v>2242</v>
      </c>
      <c r="C660" s="46">
        <v>63</v>
      </c>
      <c r="D660" s="46">
        <v>7</v>
      </c>
      <c r="E660" s="46">
        <v>7</v>
      </c>
      <c r="F660" s="46">
        <v>2</v>
      </c>
      <c r="G660" s="46">
        <v>7</v>
      </c>
      <c r="H660" s="46">
        <v>13</v>
      </c>
      <c r="I660" s="46">
        <v>100</v>
      </c>
    </row>
    <row r="661" spans="1:9" x14ac:dyDescent="0.35">
      <c r="A661" s="25" t="s">
        <v>147</v>
      </c>
      <c r="B661" s="45"/>
      <c r="C661" s="45"/>
      <c r="D661" s="45"/>
      <c r="E661" s="45"/>
      <c r="F661" s="45"/>
      <c r="G661" s="45"/>
      <c r="H661" s="45"/>
      <c r="I661" s="45"/>
    </row>
    <row r="662" spans="1:9" x14ac:dyDescent="0.35">
      <c r="A662" s="28" t="s">
        <v>206</v>
      </c>
      <c r="B662" s="46">
        <v>473</v>
      </c>
      <c r="C662" s="46">
        <v>77</v>
      </c>
      <c r="D662" s="46">
        <v>4</v>
      </c>
      <c r="E662" s="46">
        <v>5</v>
      </c>
      <c r="F662" s="46">
        <v>0</v>
      </c>
      <c r="G662" s="46">
        <v>7</v>
      </c>
      <c r="H662" s="46">
        <v>6</v>
      </c>
      <c r="I662" s="46">
        <v>100</v>
      </c>
    </row>
    <row r="663" spans="1:9" x14ac:dyDescent="0.35">
      <c r="A663" s="25" t="s">
        <v>148</v>
      </c>
      <c r="B663" s="45"/>
      <c r="C663" s="45"/>
      <c r="D663" s="45"/>
      <c r="E663" s="45"/>
      <c r="F663" s="45"/>
      <c r="G663" s="45"/>
      <c r="H663" s="45"/>
      <c r="I663" s="45"/>
    </row>
    <row r="664" spans="1:9" x14ac:dyDescent="0.35">
      <c r="A664" s="28" t="s">
        <v>207</v>
      </c>
      <c r="B664" s="46">
        <v>122</v>
      </c>
      <c r="C664" s="46">
        <v>95</v>
      </c>
      <c r="D664" s="46">
        <v>0</v>
      </c>
      <c r="E664" s="46">
        <v>0</v>
      </c>
      <c r="F664" s="46">
        <v>0</v>
      </c>
      <c r="G664" s="46">
        <v>1</v>
      </c>
      <c r="H664" s="46">
        <v>4</v>
      </c>
      <c r="I664" s="46">
        <v>100</v>
      </c>
    </row>
    <row r="665" spans="1:9" x14ac:dyDescent="0.35">
      <c r="A665" s="25" t="s">
        <v>149</v>
      </c>
      <c r="B665" s="45"/>
      <c r="C665" s="45"/>
      <c r="D665" s="45"/>
      <c r="E665" s="45"/>
      <c r="F665" s="45"/>
      <c r="G665" s="45"/>
      <c r="H665" s="45"/>
      <c r="I665" s="45"/>
    </row>
    <row r="666" spans="1:9" x14ac:dyDescent="0.35">
      <c r="A666" s="28" t="s">
        <v>208</v>
      </c>
      <c r="B666" s="46">
        <v>199</v>
      </c>
      <c r="C666" s="46">
        <v>57</v>
      </c>
      <c r="D666" s="46">
        <v>1</v>
      </c>
      <c r="E666" s="46">
        <v>3</v>
      </c>
      <c r="F666" s="46">
        <v>4</v>
      </c>
      <c r="G666" s="46">
        <v>8</v>
      </c>
      <c r="H666" s="46">
        <v>28</v>
      </c>
      <c r="I666" s="46">
        <v>100</v>
      </c>
    </row>
    <row r="667" spans="1:9" x14ac:dyDescent="0.35">
      <c r="A667" s="25" t="s">
        <v>151</v>
      </c>
      <c r="B667" s="45"/>
      <c r="C667" s="45"/>
      <c r="D667" s="45"/>
      <c r="E667" s="45"/>
      <c r="F667" s="45"/>
      <c r="G667" s="45"/>
      <c r="H667" s="45"/>
      <c r="I667" s="45"/>
    </row>
    <row r="668" spans="1:9" x14ac:dyDescent="0.35">
      <c r="A668" s="28" t="s">
        <v>126</v>
      </c>
      <c r="B668" s="46">
        <v>463</v>
      </c>
      <c r="C668" s="46">
        <v>77</v>
      </c>
      <c r="D668" s="46">
        <v>4</v>
      </c>
      <c r="E668" s="46">
        <v>2</v>
      </c>
      <c r="F668" s="46">
        <v>0</v>
      </c>
      <c r="G668" s="46">
        <v>7</v>
      </c>
      <c r="H668" s="46">
        <v>9</v>
      </c>
      <c r="I668" s="46">
        <v>100</v>
      </c>
    </row>
    <row r="669" spans="1:9" x14ac:dyDescent="0.35">
      <c r="A669" s="25" t="s">
        <v>127</v>
      </c>
      <c r="B669" s="45">
        <v>490</v>
      </c>
      <c r="C669" s="45">
        <v>78</v>
      </c>
      <c r="D669" s="45">
        <v>2</v>
      </c>
      <c r="E669" s="45">
        <v>3</v>
      </c>
      <c r="F669" s="45">
        <v>2</v>
      </c>
      <c r="G669" s="45">
        <v>7</v>
      </c>
      <c r="H669" s="45">
        <v>8</v>
      </c>
      <c r="I669" s="45">
        <v>100</v>
      </c>
    </row>
    <row r="670" spans="1:9" x14ac:dyDescent="0.35">
      <c r="A670" s="28" t="s">
        <v>128</v>
      </c>
      <c r="B670" s="46">
        <v>446</v>
      </c>
      <c r="C670" s="46">
        <v>80</v>
      </c>
      <c r="D670" s="46">
        <v>3</v>
      </c>
      <c r="E670" s="46">
        <v>2</v>
      </c>
      <c r="F670" s="46">
        <v>1</v>
      </c>
      <c r="G670" s="46">
        <v>7</v>
      </c>
      <c r="H670" s="46">
        <v>8</v>
      </c>
      <c r="I670" s="46">
        <v>100</v>
      </c>
    </row>
    <row r="671" spans="1:9" x14ac:dyDescent="0.35">
      <c r="A671" s="25" t="s">
        <v>129</v>
      </c>
      <c r="B671" s="45">
        <v>484</v>
      </c>
      <c r="C671" s="45">
        <v>83</v>
      </c>
      <c r="D671" s="45">
        <v>2</v>
      </c>
      <c r="E671" s="45">
        <v>1</v>
      </c>
      <c r="F671" s="45">
        <v>1</v>
      </c>
      <c r="G671" s="45">
        <v>4</v>
      </c>
      <c r="H671" s="45">
        <v>8</v>
      </c>
      <c r="I671" s="45">
        <v>100</v>
      </c>
    </row>
    <row r="672" spans="1:9" x14ac:dyDescent="0.35">
      <c r="A672" s="28" t="s">
        <v>130</v>
      </c>
      <c r="B672" s="46">
        <v>461</v>
      </c>
      <c r="C672" s="46">
        <v>79</v>
      </c>
      <c r="D672" s="46">
        <v>5</v>
      </c>
      <c r="E672" s="46">
        <v>2</v>
      </c>
      <c r="F672" s="46">
        <v>0</v>
      </c>
      <c r="G672" s="46">
        <v>6</v>
      </c>
      <c r="H672" s="46">
        <v>8</v>
      </c>
      <c r="I672" s="46">
        <v>100</v>
      </c>
    </row>
    <row r="673" spans="1:9" x14ac:dyDescent="0.35">
      <c r="A673" s="25" t="s">
        <v>131</v>
      </c>
      <c r="B673" s="45">
        <v>477</v>
      </c>
      <c r="C673" s="45">
        <v>81</v>
      </c>
      <c r="D673" s="45">
        <v>3</v>
      </c>
      <c r="E673" s="45">
        <v>2</v>
      </c>
      <c r="F673" s="45">
        <v>2</v>
      </c>
      <c r="G673" s="45">
        <v>8</v>
      </c>
      <c r="H673" s="45">
        <v>5</v>
      </c>
      <c r="I673" s="45">
        <v>100</v>
      </c>
    </row>
    <row r="674" spans="1:9" x14ac:dyDescent="0.35">
      <c r="A674" s="28" t="s">
        <v>132</v>
      </c>
      <c r="B674" s="46">
        <v>450</v>
      </c>
      <c r="C674" s="46">
        <v>78</v>
      </c>
      <c r="D674" s="46">
        <v>2</v>
      </c>
      <c r="E674" s="46">
        <v>2</v>
      </c>
      <c r="F674" s="46">
        <v>1</v>
      </c>
      <c r="G674" s="46">
        <v>9</v>
      </c>
      <c r="H674" s="46">
        <v>8</v>
      </c>
      <c r="I674" s="46">
        <v>100</v>
      </c>
    </row>
    <row r="675" spans="1:9" x14ac:dyDescent="0.35">
      <c r="A675" s="25" t="s">
        <v>133</v>
      </c>
      <c r="B675" s="45">
        <v>438</v>
      </c>
      <c r="C675" s="45">
        <v>81</v>
      </c>
      <c r="D675" s="45">
        <v>3</v>
      </c>
      <c r="E675" s="45">
        <v>2</v>
      </c>
      <c r="F675" s="45">
        <v>1</v>
      </c>
      <c r="G675" s="45">
        <v>6</v>
      </c>
      <c r="H675" s="45">
        <v>8</v>
      </c>
      <c r="I675" s="45">
        <v>100</v>
      </c>
    </row>
    <row r="676" spans="1:9" x14ac:dyDescent="0.35">
      <c r="A676" s="28" t="s">
        <v>134</v>
      </c>
      <c r="B676" s="46">
        <v>446</v>
      </c>
      <c r="C676" s="46">
        <v>81</v>
      </c>
      <c r="D676" s="46">
        <v>2</v>
      </c>
      <c r="E676" s="46">
        <v>2</v>
      </c>
      <c r="F676" s="46">
        <v>1</v>
      </c>
      <c r="G676" s="46">
        <v>6</v>
      </c>
      <c r="H676" s="46">
        <v>9</v>
      </c>
      <c r="I676" s="46">
        <v>100</v>
      </c>
    </row>
    <row r="677" spans="1:9" x14ac:dyDescent="0.35">
      <c r="A677" s="25" t="s">
        <v>137</v>
      </c>
      <c r="B677" s="45">
        <v>432</v>
      </c>
      <c r="C677" s="45">
        <v>79</v>
      </c>
      <c r="D677" s="45">
        <v>3</v>
      </c>
      <c r="E677" s="45">
        <v>2</v>
      </c>
      <c r="F677" s="45">
        <v>1</v>
      </c>
      <c r="G677" s="45">
        <v>7</v>
      </c>
      <c r="H677" s="45">
        <v>8</v>
      </c>
      <c r="I677" s="45">
        <v>100</v>
      </c>
    </row>
    <row r="678" spans="1:9" x14ac:dyDescent="0.35">
      <c r="A678" s="28" t="s">
        <v>138</v>
      </c>
      <c r="B678" s="46">
        <v>419</v>
      </c>
      <c r="C678" s="46">
        <v>76</v>
      </c>
      <c r="D678" s="46">
        <v>3</v>
      </c>
      <c r="E678" s="46">
        <v>3</v>
      </c>
      <c r="F678" s="46">
        <v>0</v>
      </c>
      <c r="G678" s="46">
        <v>7</v>
      </c>
      <c r="H678" s="46">
        <v>11</v>
      </c>
      <c r="I678" s="46">
        <v>100</v>
      </c>
    </row>
    <row r="679" spans="1:9" x14ac:dyDescent="0.35">
      <c r="A679" s="25" t="s">
        <v>191</v>
      </c>
      <c r="B679" s="45" t="s">
        <v>1</v>
      </c>
      <c r="C679" s="45"/>
      <c r="D679" s="45"/>
      <c r="E679" s="45"/>
      <c r="F679" s="45"/>
      <c r="G679" s="45"/>
      <c r="H679" s="45"/>
      <c r="I679" s="45"/>
    </row>
    <row r="680" spans="1:9" x14ac:dyDescent="0.35">
      <c r="A680" s="28" t="s">
        <v>131</v>
      </c>
      <c r="B680" s="46">
        <v>2766</v>
      </c>
      <c r="C680" s="46">
        <v>70</v>
      </c>
      <c r="D680" s="46">
        <v>2</v>
      </c>
      <c r="E680" s="46">
        <v>1</v>
      </c>
      <c r="F680" s="46">
        <v>2</v>
      </c>
      <c r="G680" s="46">
        <v>2</v>
      </c>
      <c r="H680" s="46">
        <v>23</v>
      </c>
      <c r="I680" s="46">
        <v>100</v>
      </c>
    </row>
    <row r="681" spans="1:9" x14ac:dyDescent="0.35">
      <c r="A681" s="25" t="s">
        <v>132</v>
      </c>
      <c r="B681" s="45">
        <v>3133</v>
      </c>
      <c r="C681" s="45">
        <v>73</v>
      </c>
      <c r="D681" s="45">
        <v>2</v>
      </c>
      <c r="E681" s="45">
        <v>1</v>
      </c>
      <c r="F681" s="45">
        <v>2</v>
      </c>
      <c r="G681" s="45">
        <v>3</v>
      </c>
      <c r="H681" s="45">
        <v>20</v>
      </c>
      <c r="I681" s="45">
        <v>100</v>
      </c>
    </row>
    <row r="682" spans="1:9" x14ac:dyDescent="0.35">
      <c r="A682" s="28" t="s">
        <v>133</v>
      </c>
      <c r="B682" s="46">
        <v>3355</v>
      </c>
      <c r="C682" s="46">
        <v>73</v>
      </c>
      <c r="D682" s="46">
        <v>1</v>
      </c>
      <c r="E682" s="46">
        <v>1</v>
      </c>
      <c r="F682" s="46">
        <v>2</v>
      </c>
      <c r="G682" s="46">
        <v>3</v>
      </c>
      <c r="H682" s="46">
        <v>21</v>
      </c>
      <c r="I682" s="46">
        <v>100</v>
      </c>
    </row>
    <row r="683" spans="1:9" x14ac:dyDescent="0.35">
      <c r="A683" s="25" t="s">
        <v>134</v>
      </c>
      <c r="B683" s="45">
        <v>3486</v>
      </c>
      <c r="C683" s="45">
        <v>75</v>
      </c>
      <c r="D683" s="45">
        <v>2</v>
      </c>
      <c r="E683" s="45">
        <v>1</v>
      </c>
      <c r="F683" s="45">
        <v>2</v>
      </c>
      <c r="G683" s="45">
        <v>3</v>
      </c>
      <c r="H683" s="45">
        <v>18</v>
      </c>
      <c r="I683" s="45">
        <v>100</v>
      </c>
    </row>
    <row r="684" spans="1:9" x14ac:dyDescent="0.35">
      <c r="A684" s="28" t="s">
        <v>137</v>
      </c>
      <c r="B684" s="46">
        <v>3587</v>
      </c>
      <c r="C684" s="46">
        <v>74</v>
      </c>
      <c r="D684" s="46">
        <v>2</v>
      </c>
      <c r="E684" s="46">
        <v>1</v>
      </c>
      <c r="F684" s="46">
        <v>2</v>
      </c>
      <c r="G684" s="46">
        <v>2</v>
      </c>
      <c r="H684" s="46">
        <v>19</v>
      </c>
      <c r="I684" s="46">
        <v>100</v>
      </c>
    </row>
    <row r="685" spans="1:9" x14ac:dyDescent="0.35">
      <c r="A685" s="25" t="s">
        <v>153</v>
      </c>
      <c r="B685" s="45" t="s">
        <v>1</v>
      </c>
      <c r="C685" s="45"/>
      <c r="D685" s="45"/>
      <c r="E685" s="45"/>
      <c r="F685" s="45"/>
      <c r="G685" s="45"/>
      <c r="H685" s="45"/>
      <c r="I685" s="45"/>
    </row>
    <row r="686" spans="1:9" x14ac:dyDescent="0.35">
      <c r="A686" s="28" t="s">
        <v>131</v>
      </c>
      <c r="B686" s="46">
        <v>2249</v>
      </c>
      <c r="C686" s="46">
        <v>57</v>
      </c>
      <c r="D686" s="46">
        <v>5</v>
      </c>
      <c r="E686" s="46">
        <v>2</v>
      </c>
      <c r="F686" s="46">
        <v>3</v>
      </c>
      <c r="G686" s="46">
        <v>5</v>
      </c>
      <c r="H686" s="46">
        <v>29</v>
      </c>
      <c r="I686" s="46">
        <v>100</v>
      </c>
    </row>
    <row r="687" spans="1:9" x14ac:dyDescent="0.35">
      <c r="A687" s="25" t="s">
        <v>132</v>
      </c>
      <c r="B687" s="45">
        <v>2649</v>
      </c>
      <c r="C687" s="45">
        <v>58</v>
      </c>
      <c r="D687" s="45">
        <v>5</v>
      </c>
      <c r="E687" s="45">
        <v>2</v>
      </c>
      <c r="F687" s="45">
        <v>3</v>
      </c>
      <c r="G687" s="45">
        <v>5</v>
      </c>
      <c r="H687" s="45">
        <v>27</v>
      </c>
      <c r="I687" s="45">
        <v>100</v>
      </c>
    </row>
    <row r="688" spans="1:9" x14ac:dyDescent="0.35">
      <c r="A688" s="28" t="s">
        <v>133</v>
      </c>
      <c r="B688" s="46">
        <v>2638</v>
      </c>
      <c r="C688" s="46">
        <v>61</v>
      </c>
      <c r="D688" s="46">
        <v>5</v>
      </c>
      <c r="E688" s="46">
        <v>2</v>
      </c>
      <c r="F688" s="46">
        <v>3</v>
      </c>
      <c r="G688" s="46">
        <v>5</v>
      </c>
      <c r="H688" s="46">
        <v>24</v>
      </c>
      <c r="I688" s="46">
        <v>100</v>
      </c>
    </row>
    <row r="689" spans="1:9" x14ac:dyDescent="0.35">
      <c r="A689" s="25" t="s">
        <v>134</v>
      </c>
      <c r="B689" s="45">
        <v>2811</v>
      </c>
      <c r="C689" s="45">
        <v>62</v>
      </c>
      <c r="D689" s="45">
        <v>4</v>
      </c>
      <c r="E689" s="45">
        <v>2</v>
      </c>
      <c r="F689" s="45">
        <v>4</v>
      </c>
      <c r="G689" s="45">
        <v>6</v>
      </c>
      <c r="H689" s="45">
        <v>21</v>
      </c>
      <c r="I689" s="45">
        <v>100</v>
      </c>
    </row>
    <row r="690" spans="1:9" x14ac:dyDescent="0.35">
      <c r="A690" s="28" t="s">
        <v>137</v>
      </c>
      <c r="B690" s="46">
        <v>3086</v>
      </c>
      <c r="C690" s="46">
        <v>65</v>
      </c>
      <c r="D690" s="46">
        <v>4</v>
      </c>
      <c r="E690" s="46">
        <v>2</v>
      </c>
      <c r="F690" s="46">
        <v>3</v>
      </c>
      <c r="G690" s="46">
        <v>6</v>
      </c>
      <c r="H690" s="46">
        <v>20</v>
      </c>
      <c r="I690" s="46">
        <v>100</v>
      </c>
    </row>
    <row r="691" spans="1:9" x14ac:dyDescent="0.35">
      <c r="A691" s="25" t="s">
        <v>154</v>
      </c>
      <c r="B691" s="45"/>
      <c r="C691" s="45"/>
      <c r="D691" s="45"/>
      <c r="E691" s="45"/>
      <c r="F691" s="45"/>
      <c r="G691" s="45"/>
      <c r="H691" s="45"/>
      <c r="I691" s="45"/>
    </row>
    <row r="692" spans="1:9" x14ac:dyDescent="0.35">
      <c r="A692" s="28" t="s">
        <v>209</v>
      </c>
      <c r="B692" s="46">
        <v>151</v>
      </c>
      <c r="C692" s="46">
        <v>77</v>
      </c>
      <c r="D692" s="46">
        <v>0</v>
      </c>
      <c r="E692" s="46">
        <v>1</v>
      </c>
      <c r="F692" s="46">
        <v>0</v>
      </c>
      <c r="G692" s="46">
        <v>4</v>
      </c>
      <c r="H692" s="46">
        <v>19</v>
      </c>
      <c r="I692" s="46">
        <v>100</v>
      </c>
    </row>
    <row r="693" spans="1:9" x14ac:dyDescent="0.35">
      <c r="A693" s="25" t="s">
        <v>155</v>
      </c>
      <c r="B693" s="45"/>
      <c r="C693" s="45"/>
      <c r="D693" s="45"/>
      <c r="E693" s="45"/>
      <c r="F693" s="45"/>
      <c r="G693" s="45"/>
      <c r="H693" s="45"/>
      <c r="I693" s="45"/>
    </row>
    <row r="694" spans="1:9" x14ac:dyDescent="0.35">
      <c r="A694" s="28" t="s">
        <v>202</v>
      </c>
      <c r="B694" s="46">
        <v>40</v>
      </c>
      <c r="C694" s="46">
        <v>28</v>
      </c>
      <c r="D694" s="46">
        <v>8</v>
      </c>
      <c r="E694" s="46">
        <v>25</v>
      </c>
      <c r="F694" s="46">
        <v>5</v>
      </c>
      <c r="G694" s="46">
        <v>10</v>
      </c>
      <c r="H694" s="46">
        <v>25</v>
      </c>
      <c r="I694" s="46">
        <v>100</v>
      </c>
    </row>
    <row r="695" spans="1:9" x14ac:dyDescent="0.35">
      <c r="A695" s="25" t="s">
        <v>156</v>
      </c>
      <c r="B695" s="45"/>
      <c r="C695" s="45"/>
      <c r="D695" s="45"/>
      <c r="E695" s="45"/>
      <c r="F695" s="45"/>
      <c r="G695" s="45"/>
      <c r="H695" s="45"/>
      <c r="I695" s="45"/>
    </row>
    <row r="696" spans="1:9" x14ac:dyDescent="0.35">
      <c r="A696" s="28" t="s">
        <v>126</v>
      </c>
      <c r="B696" s="46">
        <v>810</v>
      </c>
      <c r="C696" s="46">
        <v>44</v>
      </c>
      <c r="D696" s="46">
        <v>6</v>
      </c>
      <c r="E696" s="46">
        <v>6</v>
      </c>
      <c r="F696" s="46">
        <v>2</v>
      </c>
      <c r="G696" s="46">
        <v>12</v>
      </c>
      <c r="H696" s="46">
        <v>30</v>
      </c>
      <c r="I696" s="46">
        <v>100</v>
      </c>
    </row>
    <row r="697" spans="1:9" x14ac:dyDescent="0.35">
      <c r="A697" s="25" t="s">
        <v>127</v>
      </c>
      <c r="B697" s="45">
        <v>807</v>
      </c>
      <c r="C697" s="45">
        <v>43</v>
      </c>
      <c r="D697" s="45">
        <v>3</v>
      </c>
      <c r="E697" s="45">
        <v>5</v>
      </c>
      <c r="F697" s="45">
        <v>4</v>
      </c>
      <c r="G697" s="45">
        <v>12</v>
      </c>
      <c r="H697" s="45">
        <v>32</v>
      </c>
      <c r="I697" s="45">
        <v>100</v>
      </c>
    </row>
    <row r="698" spans="1:9" x14ac:dyDescent="0.35">
      <c r="A698" s="28" t="s">
        <v>128</v>
      </c>
      <c r="B698" s="46">
        <v>807</v>
      </c>
      <c r="C698" s="46">
        <v>48</v>
      </c>
      <c r="D698" s="46">
        <v>2</v>
      </c>
      <c r="E698" s="46">
        <v>5</v>
      </c>
      <c r="F698" s="46">
        <v>4</v>
      </c>
      <c r="G698" s="46">
        <v>10</v>
      </c>
      <c r="H698" s="46">
        <v>31</v>
      </c>
      <c r="I698" s="46">
        <v>100</v>
      </c>
    </row>
    <row r="699" spans="1:9" x14ac:dyDescent="0.35">
      <c r="A699" s="25" t="s">
        <v>129</v>
      </c>
      <c r="B699" s="45">
        <v>1031</v>
      </c>
      <c r="C699" s="45">
        <v>53</v>
      </c>
      <c r="D699" s="45">
        <v>2</v>
      </c>
      <c r="E699" s="45">
        <v>6</v>
      </c>
      <c r="F699" s="45">
        <v>3</v>
      </c>
      <c r="G699" s="45">
        <v>10</v>
      </c>
      <c r="H699" s="45">
        <v>26</v>
      </c>
      <c r="I699" s="45">
        <v>100</v>
      </c>
    </row>
    <row r="700" spans="1:9" x14ac:dyDescent="0.35">
      <c r="A700" s="28" t="s">
        <v>130</v>
      </c>
      <c r="B700" s="46">
        <v>922</v>
      </c>
      <c r="C700" s="46">
        <v>52</v>
      </c>
      <c r="D700" s="46">
        <v>3</v>
      </c>
      <c r="E700" s="46">
        <v>6</v>
      </c>
      <c r="F700" s="46">
        <v>2</v>
      </c>
      <c r="G700" s="46">
        <v>11</v>
      </c>
      <c r="H700" s="46">
        <v>27</v>
      </c>
      <c r="I700" s="46">
        <v>100</v>
      </c>
    </row>
    <row r="701" spans="1:9" x14ac:dyDescent="0.35">
      <c r="A701" s="25" t="s">
        <v>131</v>
      </c>
      <c r="B701" s="45">
        <v>1025</v>
      </c>
      <c r="C701" s="45">
        <v>52</v>
      </c>
      <c r="D701" s="45">
        <v>3</v>
      </c>
      <c r="E701" s="45">
        <v>5</v>
      </c>
      <c r="F701" s="45">
        <v>4</v>
      </c>
      <c r="G701" s="45">
        <v>9</v>
      </c>
      <c r="H701" s="45">
        <v>27</v>
      </c>
      <c r="I701" s="45">
        <v>100</v>
      </c>
    </row>
    <row r="702" spans="1:9" x14ac:dyDescent="0.35">
      <c r="A702" s="28" t="s">
        <v>132</v>
      </c>
      <c r="B702" s="46">
        <v>1128</v>
      </c>
      <c r="C702" s="46">
        <v>55</v>
      </c>
      <c r="D702" s="46">
        <v>3</v>
      </c>
      <c r="E702" s="46">
        <v>5</v>
      </c>
      <c r="F702" s="46">
        <v>3</v>
      </c>
      <c r="G702" s="46">
        <v>10</v>
      </c>
      <c r="H702" s="46">
        <v>25</v>
      </c>
      <c r="I702" s="46">
        <v>100</v>
      </c>
    </row>
    <row r="703" spans="1:9" x14ac:dyDescent="0.35">
      <c r="A703" s="25" t="s">
        <v>133</v>
      </c>
      <c r="B703" s="45">
        <v>1223</v>
      </c>
      <c r="C703" s="45">
        <v>52</v>
      </c>
      <c r="D703" s="45">
        <v>2</v>
      </c>
      <c r="E703" s="45">
        <v>5</v>
      </c>
      <c r="F703" s="45">
        <v>4</v>
      </c>
      <c r="G703" s="45">
        <v>9</v>
      </c>
      <c r="H703" s="45">
        <v>28</v>
      </c>
      <c r="I703" s="45">
        <v>100</v>
      </c>
    </row>
    <row r="704" spans="1:9" x14ac:dyDescent="0.35">
      <c r="A704" s="28" t="s">
        <v>134</v>
      </c>
      <c r="B704" s="46">
        <v>1224</v>
      </c>
      <c r="C704" s="46">
        <v>53</v>
      </c>
      <c r="D704" s="46">
        <v>3</v>
      </c>
      <c r="E704" s="46">
        <v>4</v>
      </c>
      <c r="F704" s="46">
        <v>5</v>
      </c>
      <c r="G704" s="46">
        <v>10</v>
      </c>
      <c r="H704" s="46">
        <v>26</v>
      </c>
      <c r="I704" s="46">
        <v>100</v>
      </c>
    </row>
    <row r="705" spans="1:9" x14ac:dyDescent="0.35">
      <c r="A705" s="25" t="s">
        <v>137</v>
      </c>
      <c r="B705" s="45">
        <v>1097</v>
      </c>
      <c r="C705" s="45">
        <v>52</v>
      </c>
      <c r="D705" s="45">
        <v>2</v>
      </c>
      <c r="E705" s="45">
        <v>4</v>
      </c>
      <c r="F705" s="45">
        <v>4</v>
      </c>
      <c r="G705" s="45">
        <v>13</v>
      </c>
      <c r="H705" s="45">
        <v>25</v>
      </c>
      <c r="I705" s="45">
        <v>100</v>
      </c>
    </row>
    <row r="706" spans="1:9" x14ac:dyDescent="0.35">
      <c r="A706" s="28" t="s">
        <v>138</v>
      </c>
      <c r="B706" s="46">
        <v>1078</v>
      </c>
      <c r="C706" s="46">
        <v>57</v>
      </c>
      <c r="D706" s="46">
        <v>2</v>
      </c>
      <c r="E706" s="46">
        <v>4</v>
      </c>
      <c r="F706" s="46">
        <v>3</v>
      </c>
      <c r="G706" s="46">
        <v>10</v>
      </c>
      <c r="H706" s="46">
        <v>23</v>
      </c>
      <c r="I706" s="46">
        <v>100</v>
      </c>
    </row>
    <row r="707" spans="1:9" x14ac:dyDescent="0.35">
      <c r="A707" s="25" t="s">
        <v>157</v>
      </c>
      <c r="B707" s="45"/>
      <c r="C707" s="45"/>
      <c r="D707" s="45"/>
      <c r="E707" s="45"/>
      <c r="F707" s="45"/>
      <c r="G707" s="45"/>
      <c r="H707" s="45"/>
      <c r="I707" s="45"/>
    </row>
    <row r="708" spans="1:9" x14ac:dyDescent="0.35">
      <c r="A708" s="28" t="s">
        <v>124</v>
      </c>
      <c r="B708" s="46">
        <v>840</v>
      </c>
      <c r="C708" s="46">
        <v>71</v>
      </c>
      <c r="D708" s="46">
        <v>5</v>
      </c>
      <c r="E708" s="46">
        <v>5</v>
      </c>
      <c r="F708" s="46">
        <v>1</v>
      </c>
      <c r="G708" s="46">
        <v>5</v>
      </c>
      <c r="H708" s="46">
        <v>14</v>
      </c>
      <c r="I708" s="46">
        <v>100</v>
      </c>
    </row>
    <row r="709" spans="1:9" x14ac:dyDescent="0.35">
      <c r="A709" s="25" t="s">
        <v>125</v>
      </c>
      <c r="B709" s="45">
        <v>776</v>
      </c>
      <c r="C709" s="45">
        <v>72</v>
      </c>
      <c r="D709" s="45">
        <v>4</v>
      </c>
      <c r="E709" s="45">
        <v>3</v>
      </c>
      <c r="F709" s="45">
        <v>2</v>
      </c>
      <c r="G709" s="45">
        <v>4</v>
      </c>
      <c r="H709" s="45">
        <v>15</v>
      </c>
      <c r="I709" s="45">
        <v>100</v>
      </c>
    </row>
    <row r="710" spans="1:9" x14ac:dyDescent="0.35">
      <c r="A710" s="28" t="s">
        <v>126</v>
      </c>
      <c r="B710" s="46">
        <v>892</v>
      </c>
      <c r="C710" s="46">
        <v>74</v>
      </c>
      <c r="D710" s="46">
        <v>4</v>
      </c>
      <c r="E710" s="46">
        <v>4</v>
      </c>
      <c r="F710" s="46">
        <v>2</v>
      </c>
      <c r="G710" s="46">
        <v>4</v>
      </c>
      <c r="H710" s="46">
        <v>11</v>
      </c>
      <c r="I710" s="46">
        <v>100</v>
      </c>
    </row>
    <row r="711" spans="1:9" x14ac:dyDescent="0.35">
      <c r="A711" s="25" t="s">
        <v>127</v>
      </c>
      <c r="B711" s="45">
        <v>1055</v>
      </c>
      <c r="C711" s="45">
        <v>74</v>
      </c>
      <c r="D711" s="45">
        <v>3</v>
      </c>
      <c r="E711" s="45">
        <v>5</v>
      </c>
      <c r="F711" s="45">
        <v>3</v>
      </c>
      <c r="G711" s="45">
        <v>4</v>
      </c>
      <c r="H711" s="45">
        <v>12</v>
      </c>
      <c r="I711" s="45">
        <v>100</v>
      </c>
    </row>
    <row r="712" spans="1:9" x14ac:dyDescent="0.35">
      <c r="A712" s="28" t="s">
        <v>128</v>
      </c>
      <c r="B712" s="46">
        <v>977</v>
      </c>
      <c r="C712" s="46">
        <v>73</v>
      </c>
      <c r="D712" s="46">
        <v>4</v>
      </c>
      <c r="E712" s="46">
        <v>5</v>
      </c>
      <c r="F712" s="46">
        <v>2</v>
      </c>
      <c r="G712" s="46">
        <v>5</v>
      </c>
      <c r="H712" s="46">
        <v>11</v>
      </c>
      <c r="I712" s="46">
        <v>100</v>
      </c>
    </row>
    <row r="713" spans="1:9" x14ac:dyDescent="0.35">
      <c r="A713" s="25" t="s">
        <v>129</v>
      </c>
      <c r="B713" s="45">
        <v>1116</v>
      </c>
      <c r="C713" s="45">
        <v>74</v>
      </c>
      <c r="D713" s="45">
        <v>4</v>
      </c>
      <c r="E713" s="45">
        <v>4</v>
      </c>
      <c r="F713" s="45">
        <v>3</v>
      </c>
      <c r="G713" s="45">
        <v>3</v>
      </c>
      <c r="H713" s="45">
        <v>11</v>
      </c>
      <c r="I713" s="45">
        <v>100</v>
      </c>
    </row>
    <row r="714" spans="1:9" x14ac:dyDescent="0.35">
      <c r="A714" s="28" t="s">
        <v>130</v>
      </c>
      <c r="B714" s="46">
        <v>1180</v>
      </c>
      <c r="C714" s="46">
        <v>77</v>
      </c>
      <c r="D714" s="46">
        <v>4</v>
      </c>
      <c r="E714" s="46">
        <v>4</v>
      </c>
      <c r="F714" s="46">
        <v>3</v>
      </c>
      <c r="G714" s="46">
        <v>4</v>
      </c>
      <c r="H714" s="46">
        <v>9</v>
      </c>
      <c r="I714" s="46">
        <v>100</v>
      </c>
    </row>
    <row r="715" spans="1:9" x14ac:dyDescent="0.35">
      <c r="A715" s="25" t="s">
        <v>131</v>
      </c>
      <c r="B715" s="45">
        <v>1112</v>
      </c>
      <c r="C715" s="45">
        <v>77</v>
      </c>
      <c r="D715" s="45">
        <v>4</v>
      </c>
      <c r="E715" s="45">
        <v>4</v>
      </c>
      <c r="F715" s="45">
        <v>3</v>
      </c>
      <c r="G715" s="45">
        <v>4</v>
      </c>
      <c r="H715" s="45">
        <v>9</v>
      </c>
      <c r="I715" s="45">
        <v>100</v>
      </c>
    </row>
    <row r="716" spans="1:9" x14ac:dyDescent="0.35">
      <c r="A716" s="28" t="s">
        <v>132</v>
      </c>
      <c r="B716" s="46">
        <v>1012</v>
      </c>
      <c r="C716" s="46">
        <v>78</v>
      </c>
      <c r="D716" s="46">
        <v>3</v>
      </c>
      <c r="E716" s="46">
        <v>5</v>
      </c>
      <c r="F716" s="46">
        <v>2</v>
      </c>
      <c r="G716" s="46">
        <v>3</v>
      </c>
      <c r="H716" s="46">
        <v>8</v>
      </c>
      <c r="I716" s="46">
        <v>100</v>
      </c>
    </row>
    <row r="717" spans="1:9" x14ac:dyDescent="0.35">
      <c r="A717" s="25" t="s">
        <v>133</v>
      </c>
      <c r="B717" s="45">
        <v>1041</v>
      </c>
      <c r="C717" s="45">
        <v>76</v>
      </c>
      <c r="D717" s="45">
        <v>4</v>
      </c>
      <c r="E717" s="45">
        <v>6</v>
      </c>
      <c r="F717" s="45">
        <v>2</v>
      </c>
      <c r="G717" s="45">
        <v>5</v>
      </c>
      <c r="H717" s="45">
        <v>7</v>
      </c>
      <c r="I717" s="45">
        <v>100</v>
      </c>
    </row>
    <row r="718" spans="1:9" x14ac:dyDescent="0.35">
      <c r="A718" s="28" t="s">
        <v>134</v>
      </c>
      <c r="B718" s="46">
        <v>1000</v>
      </c>
      <c r="C718" s="46">
        <v>78</v>
      </c>
      <c r="D718" s="46">
        <v>4</v>
      </c>
      <c r="E718" s="46">
        <v>4</v>
      </c>
      <c r="F718" s="46">
        <v>2</v>
      </c>
      <c r="G718" s="46">
        <v>5</v>
      </c>
      <c r="H718" s="46">
        <v>8</v>
      </c>
      <c r="I718" s="46">
        <v>100</v>
      </c>
    </row>
    <row r="719" spans="1:9" x14ac:dyDescent="0.35">
      <c r="A719" s="25" t="s">
        <v>158</v>
      </c>
      <c r="B719" s="45"/>
      <c r="C719" s="45"/>
      <c r="D719" s="45"/>
      <c r="E719" s="45"/>
      <c r="F719" s="45"/>
      <c r="G719" s="45"/>
      <c r="H719" s="45"/>
      <c r="I719" s="45"/>
    </row>
    <row r="720" spans="1:9" x14ac:dyDescent="0.35">
      <c r="A720" s="28" t="s">
        <v>124</v>
      </c>
      <c r="B720" s="46">
        <v>26</v>
      </c>
      <c r="C720" s="46" t="s">
        <v>20</v>
      </c>
      <c r="D720" s="46" t="s">
        <v>20</v>
      </c>
      <c r="E720" s="46" t="s">
        <v>20</v>
      </c>
      <c r="F720" s="46" t="s">
        <v>20</v>
      </c>
      <c r="G720" s="46" t="s">
        <v>20</v>
      </c>
      <c r="H720" s="46" t="s">
        <v>20</v>
      </c>
      <c r="I720" s="46" t="s">
        <v>20</v>
      </c>
    </row>
    <row r="721" spans="1:9" x14ac:dyDescent="0.35">
      <c r="A721" s="25" t="s">
        <v>125</v>
      </c>
      <c r="B721" s="45">
        <v>31</v>
      </c>
      <c r="C721" s="45">
        <v>55</v>
      </c>
      <c r="D721" s="45">
        <v>3</v>
      </c>
      <c r="E721" s="45">
        <v>6</v>
      </c>
      <c r="F721" s="45">
        <v>0</v>
      </c>
      <c r="G721" s="45">
        <v>10</v>
      </c>
      <c r="H721" s="45">
        <v>26</v>
      </c>
      <c r="I721" s="45">
        <v>100</v>
      </c>
    </row>
    <row r="722" spans="1:9" x14ac:dyDescent="0.35">
      <c r="A722" s="28" t="s">
        <v>126</v>
      </c>
      <c r="B722" s="46">
        <v>22</v>
      </c>
      <c r="C722" s="46" t="s">
        <v>20</v>
      </c>
      <c r="D722" s="46" t="s">
        <v>20</v>
      </c>
      <c r="E722" s="46" t="s">
        <v>20</v>
      </c>
      <c r="F722" s="46" t="s">
        <v>20</v>
      </c>
      <c r="G722" s="46" t="s">
        <v>20</v>
      </c>
      <c r="H722" s="46" t="s">
        <v>20</v>
      </c>
      <c r="I722" s="46" t="s">
        <v>20</v>
      </c>
    </row>
    <row r="723" spans="1:9" x14ac:dyDescent="0.35">
      <c r="A723" s="25" t="s">
        <v>127</v>
      </c>
      <c r="B723" s="45">
        <v>24</v>
      </c>
      <c r="C723" s="45" t="s">
        <v>20</v>
      </c>
      <c r="D723" s="45" t="s">
        <v>20</v>
      </c>
      <c r="E723" s="45" t="s">
        <v>20</v>
      </c>
      <c r="F723" s="45" t="s">
        <v>20</v>
      </c>
      <c r="G723" s="45" t="s">
        <v>20</v>
      </c>
      <c r="H723" s="45" t="s">
        <v>20</v>
      </c>
      <c r="I723" s="45" t="s">
        <v>20</v>
      </c>
    </row>
    <row r="724" spans="1:9" x14ac:dyDescent="0.35">
      <c r="A724" s="28" t="s">
        <v>128</v>
      </c>
      <c r="B724" s="46">
        <v>23</v>
      </c>
      <c r="C724" s="46" t="s">
        <v>20</v>
      </c>
      <c r="D724" s="46" t="s">
        <v>20</v>
      </c>
      <c r="E724" s="46" t="s">
        <v>20</v>
      </c>
      <c r="F724" s="46" t="s">
        <v>20</v>
      </c>
      <c r="G724" s="46" t="s">
        <v>20</v>
      </c>
      <c r="H724" s="46" t="s">
        <v>20</v>
      </c>
      <c r="I724" s="46" t="s">
        <v>20</v>
      </c>
    </row>
    <row r="725" spans="1:9" x14ac:dyDescent="0.35">
      <c r="A725" s="25" t="s">
        <v>129</v>
      </c>
      <c r="B725" s="45">
        <v>27</v>
      </c>
      <c r="C725" s="45" t="s">
        <v>20</v>
      </c>
      <c r="D725" s="45" t="s">
        <v>20</v>
      </c>
      <c r="E725" s="45" t="s">
        <v>20</v>
      </c>
      <c r="F725" s="45" t="s">
        <v>20</v>
      </c>
      <c r="G725" s="45" t="s">
        <v>20</v>
      </c>
      <c r="H725" s="45" t="s">
        <v>20</v>
      </c>
      <c r="I725" s="45" t="s">
        <v>20</v>
      </c>
    </row>
    <row r="726" spans="1:9" x14ac:dyDescent="0.35">
      <c r="A726" s="28" t="s">
        <v>130</v>
      </c>
      <c r="B726" s="46">
        <v>34</v>
      </c>
      <c r="C726" s="46">
        <v>79</v>
      </c>
      <c r="D726" s="46">
        <v>0</v>
      </c>
      <c r="E726" s="46">
        <v>3</v>
      </c>
      <c r="F726" s="46">
        <v>0</v>
      </c>
      <c r="G726" s="46">
        <v>3</v>
      </c>
      <c r="H726" s="46">
        <v>15</v>
      </c>
      <c r="I726" s="46">
        <v>100</v>
      </c>
    </row>
    <row r="727" spans="1:9" x14ac:dyDescent="0.35">
      <c r="A727" s="25" t="s">
        <v>131</v>
      </c>
      <c r="B727" s="45">
        <v>28</v>
      </c>
      <c r="C727" s="45" t="s">
        <v>20</v>
      </c>
      <c r="D727" s="45" t="s">
        <v>20</v>
      </c>
      <c r="E727" s="45" t="s">
        <v>20</v>
      </c>
      <c r="F727" s="45" t="s">
        <v>20</v>
      </c>
      <c r="G727" s="45" t="s">
        <v>20</v>
      </c>
      <c r="H727" s="45" t="s">
        <v>20</v>
      </c>
      <c r="I727" s="45" t="s">
        <v>20</v>
      </c>
    </row>
    <row r="728" spans="1:9" x14ac:dyDescent="0.35">
      <c r="A728" s="28" t="s">
        <v>132</v>
      </c>
      <c r="B728" s="46">
        <v>30</v>
      </c>
      <c r="C728" s="46">
        <v>67</v>
      </c>
      <c r="D728" s="46">
        <v>0</v>
      </c>
      <c r="E728" s="46">
        <v>10</v>
      </c>
      <c r="F728" s="46">
        <v>3</v>
      </c>
      <c r="G728" s="46">
        <v>7</v>
      </c>
      <c r="H728" s="46">
        <v>13</v>
      </c>
      <c r="I728" s="46">
        <v>100</v>
      </c>
    </row>
    <row r="729" spans="1:9" x14ac:dyDescent="0.35">
      <c r="A729" s="25" t="s">
        <v>133</v>
      </c>
      <c r="B729" s="45">
        <v>32</v>
      </c>
      <c r="C729" s="45">
        <v>63</v>
      </c>
      <c r="D729" s="45">
        <v>6</v>
      </c>
      <c r="E729" s="45">
        <v>19</v>
      </c>
      <c r="F729" s="45">
        <v>0</v>
      </c>
      <c r="G729" s="45">
        <v>3</v>
      </c>
      <c r="H729" s="45">
        <v>9</v>
      </c>
      <c r="I729" s="45">
        <v>100</v>
      </c>
    </row>
    <row r="730" spans="1:9" x14ac:dyDescent="0.35">
      <c r="A730" s="28" t="s">
        <v>134</v>
      </c>
      <c r="B730" s="46">
        <v>30</v>
      </c>
      <c r="C730" s="46">
        <v>67</v>
      </c>
      <c r="D730" s="46">
        <v>0</v>
      </c>
      <c r="E730" s="46">
        <v>13</v>
      </c>
      <c r="F730" s="46">
        <v>3</v>
      </c>
      <c r="G730" s="46">
        <v>3</v>
      </c>
      <c r="H730" s="46">
        <v>13</v>
      </c>
      <c r="I730" s="46">
        <v>100</v>
      </c>
    </row>
    <row r="731" spans="1:9" x14ac:dyDescent="0.35">
      <c r="A731" s="25" t="s">
        <v>159</v>
      </c>
      <c r="B731" s="45"/>
      <c r="C731" s="45"/>
      <c r="D731" s="45"/>
      <c r="E731" s="45"/>
      <c r="F731" s="45"/>
      <c r="G731" s="45"/>
      <c r="H731" s="45"/>
      <c r="I731" s="45"/>
    </row>
    <row r="732" spans="1:9" x14ac:dyDescent="0.35">
      <c r="A732" s="28" t="s">
        <v>124</v>
      </c>
      <c r="B732" s="46">
        <v>85</v>
      </c>
      <c r="C732" s="46">
        <v>56</v>
      </c>
      <c r="D732" s="46">
        <v>7</v>
      </c>
      <c r="E732" s="46">
        <v>5</v>
      </c>
      <c r="F732" s="46">
        <v>1</v>
      </c>
      <c r="G732" s="46">
        <v>5</v>
      </c>
      <c r="H732" s="46">
        <v>26</v>
      </c>
      <c r="I732" s="46">
        <v>100</v>
      </c>
    </row>
    <row r="733" spans="1:9" x14ac:dyDescent="0.35">
      <c r="A733" s="25" t="s">
        <v>125</v>
      </c>
      <c r="B733" s="45">
        <v>79</v>
      </c>
      <c r="C733" s="45">
        <v>46</v>
      </c>
      <c r="D733" s="45">
        <v>6</v>
      </c>
      <c r="E733" s="45">
        <v>11</v>
      </c>
      <c r="F733" s="45">
        <v>3</v>
      </c>
      <c r="G733" s="45">
        <v>8</v>
      </c>
      <c r="H733" s="45">
        <v>27</v>
      </c>
      <c r="I733" s="45">
        <v>100</v>
      </c>
    </row>
    <row r="734" spans="1:9" x14ac:dyDescent="0.35">
      <c r="A734" s="28" t="s">
        <v>126</v>
      </c>
      <c r="B734" s="46">
        <v>103</v>
      </c>
      <c r="C734" s="46">
        <v>59</v>
      </c>
      <c r="D734" s="46">
        <v>8</v>
      </c>
      <c r="E734" s="46">
        <v>6</v>
      </c>
      <c r="F734" s="46">
        <v>2</v>
      </c>
      <c r="G734" s="46">
        <v>5</v>
      </c>
      <c r="H734" s="46">
        <v>20</v>
      </c>
      <c r="I734" s="46">
        <v>100</v>
      </c>
    </row>
    <row r="735" spans="1:9" x14ac:dyDescent="0.35">
      <c r="A735" s="25" t="s">
        <v>127</v>
      </c>
      <c r="B735" s="45">
        <v>88</v>
      </c>
      <c r="C735" s="45">
        <v>65</v>
      </c>
      <c r="D735" s="45">
        <v>6</v>
      </c>
      <c r="E735" s="45">
        <v>11</v>
      </c>
      <c r="F735" s="45">
        <v>1</v>
      </c>
      <c r="G735" s="45">
        <v>2</v>
      </c>
      <c r="H735" s="45">
        <v>15</v>
      </c>
      <c r="I735" s="45">
        <v>100</v>
      </c>
    </row>
    <row r="736" spans="1:9" x14ac:dyDescent="0.35">
      <c r="A736" s="28" t="s">
        <v>128</v>
      </c>
      <c r="B736" s="46">
        <v>92</v>
      </c>
      <c r="C736" s="46">
        <v>63</v>
      </c>
      <c r="D736" s="46">
        <v>5</v>
      </c>
      <c r="E736" s="46">
        <v>12</v>
      </c>
      <c r="F736" s="46">
        <v>1</v>
      </c>
      <c r="G736" s="46">
        <v>4</v>
      </c>
      <c r="H736" s="46">
        <v>14</v>
      </c>
      <c r="I736" s="46">
        <v>100</v>
      </c>
    </row>
    <row r="737" spans="1:9" x14ac:dyDescent="0.35">
      <c r="A737" s="25" t="s">
        <v>129</v>
      </c>
      <c r="B737" s="45">
        <v>101</v>
      </c>
      <c r="C737" s="45">
        <v>72</v>
      </c>
      <c r="D737" s="45">
        <v>2</v>
      </c>
      <c r="E737" s="45">
        <v>8</v>
      </c>
      <c r="F737" s="45">
        <v>1</v>
      </c>
      <c r="G737" s="45">
        <v>3</v>
      </c>
      <c r="H737" s="45">
        <v>14</v>
      </c>
      <c r="I737" s="45">
        <v>100</v>
      </c>
    </row>
    <row r="738" spans="1:9" x14ac:dyDescent="0.35">
      <c r="A738" s="28" t="s">
        <v>130</v>
      </c>
      <c r="B738" s="46">
        <v>93</v>
      </c>
      <c r="C738" s="46">
        <v>54</v>
      </c>
      <c r="D738" s="46">
        <v>8</v>
      </c>
      <c r="E738" s="46">
        <v>9</v>
      </c>
      <c r="F738" s="46">
        <v>3</v>
      </c>
      <c r="G738" s="46">
        <v>8</v>
      </c>
      <c r="H738" s="46">
        <v>19</v>
      </c>
      <c r="I738" s="46">
        <v>100</v>
      </c>
    </row>
    <row r="739" spans="1:9" x14ac:dyDescent="0.35">
      <c r="A739" s="25" t="s">
        <v>131</v>
      </c>
      <c r="B739" s="45">
        <v>100</v>
      </c>
      <c r="C739" s="45">
        <v>61</v>
      </c>
      <c r="D739" s="45">
        <v>5</v>
      </c>
      <c r="E739" s="45">
        <v>10</v>
      </c>
      <c r="F739" s="45">
        <v>4</v>
      </c>
      <c r="G739" s="45">
        <v>4</v>
      </c>
      <c r="H739" s="45">
        <v>16</v>
      </c>
      <c r="I739" s="45">
        <v>100</v>
      </c>
    </row>
    <row r="740" spans="1:9" x14ac:dyDescent="0.35">
      <c r="A740" s="28" t="s">
        <v>132</v>
      </c>
      <c r="B740" s="46">
        <v>95</v>
      </c>
      <c r="C740" s="46">
        <v>71</v>
      </c>
      <c r="D740" s="46">
        <v>3</v>
      </c>
      <c r="E740" s="46">
        <v>8</v>
      </c>
      <c r="F740" s="46">
        <v>3</v>
      </c>
      <c r="G740" s="46">
        <v>3</v>
      </c>
      <c r="H740" s="46">
        <v>12</v>
      </c>
      <c r="I740" s="46">
        <v>100</v>
      </c>
    </row>
    <row r="741" spans="1:9" x14ac:dyDescent="0.35">
      <c r="A741" s="25" t="s">
        <v>133</v>
      </c>
      <c r="B741" s="45">
        <v>88</v>
      </c>
      <c r="C741" s="45">
        <v>67</v>
      </c>
      <c r="D741" s="45">
        <v>10</v>
      </c>
      <c r="E741" s="45">
        <v>9</v>
      </c>
      <c r="F741" s="45">
        <v>1</v>
      </c>
      <c r="G741" s="45">
        <v>3</v>
      </c>
      <c r="H741" s="45">
        <v>9</v>
      </c>
      <c r="I741" s="45">
        <v>100</v>
      </c>
    </row>
    <row r="742" spans="1:9" x14ac:dyDescent="0.35">
      <c r="A742" s="28" t="s">
        <v>134</v>
      </c>
      <c r="B742" s="46">
        <v>86</v>
      </c>
      <c r="C742" s="46">
        <v>69</v>
      </c>
      <c r="D742" s="46">
        <v>2</v>
      </c>
      <c r="E742" s="46">
        <v>6</v>
      </c>
      <c r="F742" s="46">
        <v>2</v>
      </c>
      <c r="G742" s="46">
        <v>3</v>
      </c>
      <c r="H742" s="46">
        <v>17</v>
      </c>
      <c r="I742" s="46">
        <v>100</v>
      </c>
    </row>
    <row r="743" spans="1:9" x14ac:dyDescent="0.35">
      <c r="A743" s="25" t="s">
        <v>160</v>
      </c>
      <c r="B743" s="45"/>
      <c r="C743" s="45"/>
      <c r="D743" s="45"/>
      <c r="E743" s="45"/>
      <c r="F743" s="45"/>
      <c r="G743" s="45"/>
      <c r="H743" s="45"/>
      <c r="I743" s="45"/>
    </row>
    <row r="744" spans="1:9" x14ac:dyDescent="0.35">
      <c r="A744" s="28" t="s">
        <v>206</v>
      </c>
      <c r="B744" s="46">
        <v>148</v>
      </c>
      <c r="C744" s="46">
        <v>64</v>
      </c>
      <c r="D744" s="46">
        <v>5</v>
      </c>
      <c r="E744" s="46">
        <v>6</v>
      </c>
      <c r="F744" s="46">
        <v>1</v>
      </c>
      <c r="G744" s="46">
        <v>5</v>
      </c>
      <c r="H744" s="46">
        <v>19</v>
      </c>
      <c r="I744" s="46">
        <v>100</v>
      </c>
    </row>
    <row r="745" spans="1:9" x14ac:dyDescent="0.35">
      <c r="A745" s="25" t="s">
        <v>161</v>
      </c>
      <c r="B745" s="45"/>
      <c r="C745" s="45"/>
      <c r="D745" s="45"/>
      <c r="E745" s="45"/>
      <c r="F745" s="45"/>
      <c r="G745" s="45"/>
      <c r="H745" s="45"/>
      <c r="I745" s="45"/>
    </row>
    <row r="746" spans="1:9" x14ac:dyDescent="0.35">
      <c r="A746" s="28" t="s">
        <v>210</v>
      </c>
      <c r="B746" s="46">
        <v>83</v>
      </c>
      <c r="C746" s="46">
        <v>70</v>
      </c>
      <c r="D746" s="46">
        <v>0</v>
      </c>
      <c r="E746" s="46">
        <v>4</v>
      </c>
      <c r="F746" s="46">
        <v>1</v>
      </c>
      <c r="G746" s="46">
        <v>1</v>
      </c>
      <c r="H746" s="46">
        <v>24</v>
      </c>
      <c r="I746" s="46">
        <v>100</v>
      </c>
    </row>
    <row r="747" spans="1:9" x14ac:dyDescent="0.35">
      <c r="A747" s="25" t="s">
        <v>162</v>
      </c>
      <c r="B747" s="45"/>
      <c r="C747" s="45"/>
      <c r="D747" s="45"/>
      <c r="E747" s="45"/>
      <c r="F747" s="45"/>
      <c r="G747" s="45"/>
      <c r="H747" s="45"/>
      <c r="I747" s="45"/>
    </row>
    <row r="748" spans="1:9" x14ac:dyDescent="0.35">
      <c r="A748" s="28" t="s">
        <v>205</v>
      </c>
      <c r="B748" s="46">
        <v>810</v>
      </c>
      <c r="C748" s="46">
        <v>73</v>
      </c>
      <c r="D748" s="46">
        <v>5</v>
      </c>
      <c r="E748" s="46">
        <v>5</v>
      </c>
      <c r="F748" s="46">
        <v>1</v>
      </c>
      <c r="G748" s="46">
        <v>7</v>
      </c>
      <c r="H748" s="46">
        <v>9</v>
      </c>
      <c r="I748" s="46">
        <v>100</v>
      </c>
    </row>
    <row r="749" spans="1:9" x14ac:dyDescent="0.35">
      <c r="A749" s="25" t="s">
        <v>163</v>
      </c>
      <c r="B749" s="45"/>
      <c r="C749" s="45"/>
      <c r="D749" s="45"/>
      <c r="E749" s="45"/>
      <c r="F749" s="45"/>
      <c r="G749" s="45"/>
      <c r="H749" s="45"/>
      <c r="I749" s="45"/>
    </row>
    <row r="750" spans="1:9" x14ac:dyDescent="0.35">
      <c r="A750" s="28" t="s">
        <v>164</v>
      </c>
      <c r="B750" s="46">
        <v>596</v>
      </c>
      <c r="C750" s="46">
        <v>90</v>
      </c>
      <c r="D750" s="46">
        <v>1</v>
      </c>
      <c r="E750" s="46">
        <v>1</v>
      </c>
      <c r="F750" s="46">
        <v>2</v>
      </c>
      <c r="G750" s="46">
        <v>1</v>
      </c>
      <c r="H750" s="46">
        <v>5</v>
      </c>
      <c r="I750" s="46">
        <v>100</v>
      </c>
    </row>
    <row r="751" spans="1:9" x14ac:dyDescent="0.35">
      <c r="A751" s="25" t="s">
        <v>124</v>
      </c>
      <c r="B751" s="45">
        <v>607</v>
      </c>
      <c r="C751" s="45">
        <v>90</v>
      </c>
      <c r="D751" s="45">
        <v>1</v>
      </c>
      <c r="E751" s="45">
        <v>0</v>
      </c>
      <c r="F751" s="45">
        <v>2</v>
      </c>
      <c r="G751" s="45">
        <v>2</v>
      </c>
      <c r="H751" s="45">
        <v>4</v>
      </c>
      <c r="I751" s="45">
        <v>100</v>
      </c>
    </row>
    <row r="752" spans="1:9" x14ac:dyDescent="0.35">
      <c r="A752" s="28" t="s">
        <v>125</v>
      </c>
      <c r="B752" s="46">
        <v>580</v>
      </c>
      <c r="C752" s="46">
        <v>90</v>
      </c>
      <c r="D752" s="46">
        <v>1</v>
      </c>
      <c r="E752" s="46">
        <v>2</v>
      </c>
      <c r="F752" s="46">
        <v>2</v>
      </c>
      <c r="G752" s="46">
        <v>1</v>
      </c>
      <c r="H752" s="46">
        <v>5</v>
      </c>
      <c r="I752" s="46">
        <v>100</v>
      </c>
    </row>
    <row r="753" spans="1:9" x14ac:dyDescent="0.35">
      <c r="A753" s="25" t="s">
        <v>126</v>
      </c>
      <c r="B753" s="45">
        <v>551</v>
      </c>
      <c r="C753" s="45">
        <v>91</v>
      </c>
      <c r="D753" s="45">
        <v>1</v>
      </c>
      <c r="E753" s="45">
        <v>2</v>
      </c>
      <c r="F753" s="45">
        <v>1</v>
      </c>
      <c r="G753" s="45">
        <v>0</v>
      </c>
      <c r="H753" s="45">
        <v>5</v>
      </c>
      <c r="I753" s="45">
        <v>100</v>
      </c>
    </row>
    <row r="754" spans="1:9" x14ac:dyDescent="0.35">
      <c r="A754" s="28" t="s">
        <v>127</v>
      </c>
      <c r="B754" s="46">
        <v>618</v>
      </c>
      <c r="C754" s="46">
        <v>91</v>
      </c>
      <c r="D754" s="46">
        <v>2</v>
      </c>
      <c r="E754" s="46">
        <v>1</v>
      </c>
      <c r="F754" s="46">
        <v>2</v>
      </c>
      <c r="G754" s="46">
        <v>1</v>
      </c>
      <c r="H754" s="46">
        <v>3</v>
      </c>
      <c r="I754" s="46">
        <v>100</v>
      </c>
    </row>
    <row r="755" spans="1:9" x14ac:dyDescent="0.35">
      <c r="A755" s="25" t="s">
        <v>128</v>
      </c>
      <c r="B755" s="45">
        <v>624</v>
      </c>
      <c r="C755" s="45">
        <v>90</v>
      </c>
      <c r="D755" s="45">
        <v>2</v>
      </c>
      <c r="E755" s="45">
        <v>2</v>
      </c>
      <c r="F755" s="45">
        <v>2</v>
      </c>
      <c r="G755" s="45">
        <v>1</v>
      </c>
      <c r="H755" s="45">
        <v>3</v>
      </c>
      <c r="I755" s="45">
        <v>100</v>
      </c>
    </row>
    <row r="756" spans="1:9" x14ac:dyDescent="0.35">
      <c r="A756" s="28" t="s">
        <v>129</v>
      </c>
      <c r="B756" s="46">
        <v>738</v>
      </c>
      <c r="C756" s="46">
        <v>92</v>
      </c>
      <c r="D756" s="46">
        <v>2</v>
      </c>
      <c r="E756" s="46">
        <v>1</v>
      </c>
      <c r="F756" s="46">
        <v>1</v>
      </c>
      <c r="G756" s="46">
        <v>1</v>
      </c>
      <c r="H756" s="46">
        <v>3</v>
      </c>
      <c r="I756" s="46">
        <v>100</v>
      </c>
    </row>
    <row r="757" spans="1:9" x14ac:dyDescent="0.35">
      <c r="A757" s="25" t="s">
        <v>130</v>
      </c>
      <c r="B757" s="45">
        <v>765</v>
      </c>
      <c r="C757" s="45">
        <v>87</v>
      </c>
      <c r="D757" s="45">
        <v>3</v>
      </c>
      <c r="E757" s="45">
        <v>1</v>
      </c>
      <c r="F757" s="45">
        <v>3</v>
      </c>
      <c r="G757" s="45">
        <v>2</v>
      </c>
      <c r="H757" s="45">
        <v>4</v>
      </c>
      <c r="I757" s="45">
        <v>100</v>
      </c>
    </row>
    <row r="758" spans="1:9" x14ac:dyDescent="0.35">
      <c r="A758" s="28" t="s">
        <v>131</v>
      </c>
      <c r="B758" s="46">
        <v>822</v>
      </c>
      <c r="C758" s="46">
        <v>89</v>
      </c>
      <c r="D758" s="46">
        <v>2</v>
      </c>
      <c r="E758" s="46">
        <v>2</v>
      </c>
      <c r="F758" s="46">
        <v>2</v>
      </c>
      <c r="G758" s="46">
        <v>1</v>
      </c>
      <c r="H758" s="46">
        <v>4</v>
      </c>
      <c r="I758" s="46">
        <v>100</v>
      </c>
    </row>
    <row r="759" spans="1:9" x14ac:dyDescent="0.35">
      <c r="A759" s="25" t="s">
        <v>132</v>
      </c>
      <c r="B759" s="45">
        <v>843</v>
      </c>
      <c r="C759" s="45">
        <v>89</v>
      </c>
      <c r="D759" s="45">
        <v>3</v>
      </c>
      <c r="E759" s="45">
        <v>1</v>
      </c>
      <c r="F759" s="45">
        <v>2</v>
      </c>
      <c r="G759" s="45">
        <v>2</v>
      </c>
      <c r="H759" s="45">
        <v>4</v>
      </c>
      <c r="I759" s="45">
        <v>100</v>
      </c>
    </row>
    <row r="760" spans="1:9" x14ac:dyDescent="0.35">
      <c r="A760" s="28" t="s">
        <v>133</v>
      </c>
      <c r="B760" s="46">
        <v>879</v>
      </c>
      <c r="C760" s="46">
        <v>85</v>
      </c>
      <c r="D760" s="46">
        <v>3</v>
      </c>
      <c r="E760" s="46">
        <v>2</v>
      </c>
      <c r="F760" s="46">
        <v>2</v>
      </c>
      <c r="G760" s="46">
        <v>4</v>
      </c>
      <c r="H760" s="46">
        <v>4</v>
      </c>
      <c r="I760" s="46">
        <v>100</v>
      </c>
    </row>
    <row r="761" spans="1:9" x14ac:dyDescent="0.35">
      <c r="A761" s="25" t="s">
        <v>165</v>
      </c>
      <c r="B761" s="45"/>
      <c r="C761" s="45"/>
      <c r="D761" s="45"/>
      <c r="E761" s="45"/>
      <c r="F761" s="45"/>
      <c r="G761" s="45"/>
      <c r="H761" s="45"/>
      <c r="I761" s="45"/>
    </row>
    <row r="762" spans="1:9" x14ac:dyDescent="0.35">
      <c r="A762" s="28" t="s">
        <v>164</v>
      </c>
      <c r="B762" s="46">
        <v>10584</v>
      </c>
      <c r="C762" s="46">
        <v>69</v>
      </c>
      <c r="D762" s="46">
        <v>3</v>
      </c>
      <c r="E762" s="46">
        <v>2</v>
      </c>
      <c r="F762" s="46">
        <v>1</v>
      </c>
      <c r="G762" s="46">
        <v>3</v>
      </c>
      <c r="H762" s="46">
        <v>21</v>
      </c>
      <c r="I762" s="46">
        <v>100</v>
      </c>
    </row>
    <row r="763" spans="1:9" x14ac:dyDescent="0.35">
      <c r="A763" s="25" t="s">
        <v>124</v>
      </c>
      <c r="B763" s="45">
        <v>9365</v>
      </c>
      <c r="C763" s="45">
        <v>68</v>
      </c>
      <c r="D763" s="45">
        <v>2</v>
      </c>
      <c r="E763" s="45">
        <v>3</v>
      </c>
      <c r="F763" s="45">
        <v>1</v>
      </c>
      <c r="G763" s="45">
        <v>3</v>
      </c>
      <c r="H763" s="45">
        <v>23</v>
      </c>
      <c r="I763" s="45">
        <v>100</v>
      </c>
    </row>
    <row r="764" spans="1:9" x14ac:dyDescent="0.35">
      <c r="A764" s="28" t="s">
        <v>125</v>
      </c>
      <c r="B764" s="46">
        <v>9227</v>
      </c>
      <c r="C764" s="46">
        <v>69</v>
      </c>
      <c r="D764" s="46">
        <v>3</v>
      </c>
      <c r="E764" s="46">
        <v>3</v>
      </c>
      <c r="F764" s="46">
        <v>1</v>
      </c>
      <c r="G764" s="46">
        <v>3</v>
      </c>
      <c r="H764" s="46">
        <v>21</v>
      </c>
      <c r="I764" s="46">
        <v>100</v>
      </c>
    </row>
    <row r="765" spans="1:9" x14ac:dyDescent="0.35">
      <c r="A765" s="25" t="s">
        <v>126</v>
      </c>
      <c r="B765" s="45">
        <v>8751</v>
      </c>
      <c r="C765" s="45">
        <v>67</v>
      </c>
      <c r="D765" s="45">
        <v>3</v>
      </c>
      <c r="E765" s="45">
        <v>3</v>
      </c>
      <c r="F765" s="45">
        <v>1</v>
      </c>
      <c r="G765" s="45">
        <v>4</v>
      </c>
      <c r="H765" s="45">
        <v>23</v>
      </c>
      <c r="I765" s="45">
        <v>100</v>
      </c>
    </row>
    <row r="766" spans="1:9" x14ac:dyDescent="0.35">
      <c r="A766" s="28" t="s">
        <v>127</v>
      </c>
      <c r="B766" s="46">
        <v>8602</v>
      </c>
      <c r="C766" s="46">
        <v>65</v>
      </c>
      <c r="D766" s="46">
        <v>4</v>
      </c>
      <c r="E766" s="46">
        <v>3</v>
      </c>
      <c r="F766" s="46">
        <v>1</v>
      </c>
      <c r="G766" s="46">
        <v>4</v>
      </c>
      <c r="H766" s="46">
        <v>24</v>
      </c>
      <c r="I766" s="46">
        <v>100</v>
      </c>
    </row>
    <row r="767" spans="1:9" x14ac:dyDescent="0.35">
      <c r="A767" s="25" t="s">
        <v>128</v>
      </c>
      <c r="B767" s="45">
        <v>8009</v>
      </c>
      <c r="C767" s="45">
        <v>66</v>
      </c>
      <c r="D767" s="45">
        <v>3</v>
      </c>
      <c r="E767" s="45">
        <v>3</v>
      </c>
      <c r="F767" s="45">
        <v>0</v>
      </c>
      <c r="G767" s="45">
        <v>3</v>
      </c>
      <c r="H767" s="45">
        <v>24</v>
      </c>
      <c r="I767" s="45">
        <v>100</v>
      </c>
    </row>
    <row r="768" spans="1:9" x14ac:dyDescent="0.35">
      <c r="A768" s="28" t="s">
        <v>129</v>
      </c>
      <c r="B768" s="46">
        <v>9182</v>
      </c>
      <c r="C768" s="46">
        <v>63</v>
      </c>
      <c r="D768" s="46">
        <v>5</v>
      </c>
      <c r="E768" s="46">
        <v>3</v>
      </c>
      <c r="F768" s="46">
        <v>0</v>
      </c>
      <c r="G768" s="46">
        <v>4</v>
      </c>
      <c r="H768" s="46">
        <v>25</v>
      </c>
      <c r="I768" s="46">
        <v>100</v>
      </c>
    </row>
    <row r="769" spans="1:9" x14ac:dyDescent="0.35">
      <c r="A769" s="25" t="s">
        <v>130</v>
      </c>
      <c r="B769" s="45">
        <v>9066</v>
      </c>
      <c r="C769" s="45">
        <v>62</v>
      </c>
      <c r="D769" s="45">
        <v>5</v>
      </c>
      <c r="E769" s="45">
        <v>3</v>
      </c>
      <c r="F769" s="45">
        <v>1</v>
      </c>
      <c r="G769" s="45">
        <v>4</v>
      </c>
      <c r="H769" s="45">
        <v>24</v>
      </c>
      <c r="I769" s="45">
        <v>100</v>
      </c>
    </row>
    <row r="770" spans="1:9" x14ac:dyDescent="0.35">
      <c r="A770" s="28" t="s">
        <v>131</v>
      </c>
      <c r="B770" s="46">
        <v>1047</v>
      </c>
      <c r="C770" s="46">
        <v>69</v>
      </c>
      <c r="D770" s="46">
        <v>5</v>
      </c>
      <c r="E770" s="46">
        <v>1</v>
      </c>
      <c r="F770" s="46">
        <v>1</v>
      </c>
      <c r="G770" s="46">
        <v>1</v>
      </c>
      <c r="H770" s="46">
        <v>21</v>
      </c>
      <c r="I770" s="46">
        <v>100</v>
      </c>
    </row>
    <row r="771" spans="1:9" x14ac:dyDescent="0.35">
      <c r="A771" s="25" t="s">
        <v>132</v>
      </c>
      <c r="B771" s="45">
        <v>689</v>
      </c>
      <c r="C771" s="45">
        <v>69</v>
      </c>
      <c r="D771" s="45">
        <v>5</v>
      </c>
      <c r="E771" s="45">
        <v>1</v>
      </c>
      <c r="F771" s="45">
        <v>1</v>
      </c>
      <c r="G771" s="45">
        <v>3</v>
      </c>
      <c r="H771" s="45">
        <v>22</v>
      </c>
      <c r="I771" s="45">
        <v>100</v>
      </c>
    </row>
    <row r="772" spans="1:9" x14ac:dyDescent="0.35">
      <c r="A772" s="28" t="s">
        <v>133</v>
      </c>
      <c r="B772" s="46">
        <v>556</v>
      </c>
      <c r="C772" s="46">
        <v>62</v>
      </c>
      <c r="D772" s="46">
        <v>12</v>
      </c>
      <c r="E772" s="46">
        <v>1</v>
      </c>
      <c r="F772" s="46">
        <v>1</v>
      </c>
      <c r="G772" s="46">
        <v>2</v>
      </c>
      <c r="H772" s="46">
        <v>22</v>
      </c>
      <c r="I772" s="46">
        <v>100</v>
      </c>
    </row>
    <row r="773" spans="1:9" x14ac:dyDescent="0.35">
      <c r="A773" s="25" t="s">
        <v>166</v>
      </c>
      <c r="B773" s="45"/>
      <c r="C773" s="45"/>
      <c r="D773" s="45"/>
      <c r="E773" s="45"/>
      <c r="F773" s="45"/>
      <c r="G773" s="45"/>
      <c r="H773" s="45"/>
      <c r="I773" s="45"/>
    </row>
    <row r="774" spans="1:9" x14ac:dyDescent="0.35">
      <c r="A774" s="28" t="s">
        <v>206</v>
      </c>
      <c r="B774" s="46">
        <v>68</v>
      </c>
      <c r="C774" s="46">
        <v>47</v>
      </c>
      <c r="D774" s="46">
        <v>1</v>
      </c>
      <c r="E774" s="46">
        <v>1</v>
      </c>
      <c r="F774" s="46">
        <v>0</v>
      </c>
      <c r="G774" s="46">
        <v>9</v>
      </c>
      <c r="H774" s="46">
        <v>41</v>
      </c>
      <c r="I774" s="46">
        <v>100</v>
      </c>
    </row>
    <row r="775" spans="1:9" x14ac:dyDescent="0.35">
      <c r="A775" s="25" t="s">
        <v>167</v>
      </c>
      <c r="B775" s="45"/>
      <c r="C775" s="45"/>
      <c r="D775" s="45"/>
      <c r="E775" s="45"/>
      <c r="F775" s="45"/>
      <c r="G775" s="45"/>
      <c r="H775" s="45"/>
      <c r="I775" s="45"/>
    </row>
    <row r="776" spans="1:9" x14ac:dyDescent="0.35">
      <c r="A776" s="28" t="s">
        <v>206</v>
      </c>
      <c r="B776" s="46">
        <v>331</v>
      </c>
      <c r="C776" s="46">
        <v>76</v>
      </c>
      <c r="D776" s="46">
        <v>5</v>
      </c>
      <c r="E776" s="46">
        <v>2</v>
      </c>
      <c r="F776" s="46">
        <v>1</v>
      </c>
      <c r="G776" s="46">
        <v>5</v>
      </c>
      <c r="H776" s="46">
        <v>11</v>
      </c>
      <c r="I776" s="46">
        <v>100</v>
      </c>
    </row>
    <row r="777" spans="1:9" x14ac:dyDescent="0.35">
      <c r="A777" s="25" t="s">
        <v>168</v>
      </c>
      <c r="B777" s="45"/>
      <c r="C777" s="45"/>
      <c r="D777" s="45"/>
      <c r="E777" s="45"/>
      <c r="F777" s="45"/>
      <c r="G777" s="45"/>
      <c r="H777" s="45"/>
      <c r="I777" s="45"/>
    </row>
    <row r="778" spans="1:9" x14ac:dyDescent="0.35">
      <c r="A778" s="28" t="s">
        <v>206</v>
      </c>
      <c r="B778" s="46">
        <v>108</v>
      </c>
      <c r="C778" s="46">
        <v>67</v>
      </c>
      <c r="D778" s="46">
        <v>10</v>
      </c>
      <c r="E778" s="46">
        <v>1</v>
      </c>
      <c r="F778" s="46">
        <v>1</v>
      </c>
      <c r="G778" s="46">
        <v>6</v>
      </c>
      <c r="H778" s="46">
        <v>15</v>
      </c>
      <c r="I778" s="46">
        <v>100</v>
      </c>
    </row>
    <row r="779" spans="1:9" x14ac:dyDescent="0.35">
      <c r="A779" s="25" t="s">
        <v>169</v>
      </c>
      <c r="B779" s="45"/>
      <c r="C779" s="45"/>
      <c r="D779" s="45"/>
      <c r="E779" s="45"/>
      <c r="F779" s="45"/>
      <c r="G779" s="45"/>
      <c r="H779" s="45"/>
      <c r="I779" s="45"/>
    </row>
    <row r="780" spans="1:9" x14ac:dyDescent="0.35">
      <c r="A780" s="28" t="s">
        <v>124</v>
      </c>
      <c r="B780" s="46">
        <v>339</v>
      </c>
      <c r="C780" s="46">
        <v>83</v>
      </c>
      <c r="D780" s="46">
        <v>1</v>
      </c>
      <c r="E780" s="46">
        <v>2</v>
      </c>
      <c r="F780" s="46">
        <v>3</v>
      </c>
      <c r="G780" s="46">
        <v>2</v>
      </c>
      <c r="H780" s="46">
        <v>9</v>
      </c>
      <c r="I780" s="46">
        <v>100</v>
      </c>
    </row>
    <row r="781" spans="1:9" x14ac:dyDescent="0.35">
      <c r="A781" s="25" t="s">
        <v>125</v>
      </c>
      <c r="B781" s="45">
        <v>333</v>
      </c>
      <c r="C781" s="45">
        <v>84</v>
      </c>
      <c r="D781" s="45">
        <v>2</v>
      </c>
      <c r="E781" s="45">
        <v>2</v>
      </c>
      <c r="F781" s="45">
        <v>4</v>
      </c>
      <c r="G781" s="45">
        <v>2</v>
      </c>
      <c r="H781" s="45">
        <v>7</v>
      </c>
      <c r="I781" s="45">
        <v>100</v>
      </c>
    </row>
    <row r="782" spans="1:9" x14ac:dyDescent="0.35">
      <c r="A782" s="28" t="s">
        <v>126</v>
      </c>
      <c r="B782" s="46">
        <v>343</v>
      </c>
      <c r="C782" s="46">
        <v>87</v>
      </c>
      <c r="D782" s="46">
        <v>3</v>
      </c>
      <c r="E782" s="46">
        <v>1</v>
      </c>
      <c r="F782" s="46">
        <v>1</v>
      </c>
      <c r="G782" s="46">
        <v>2</v>
      </c>
      <c r="H782" s="46">
        <v>5</v>
      </c>
      <c r="I782" s="46">
        <v>100</v>
      </c>
    </row>
    <row r="783" spans="1:9" x14ac:dyDescent="0.35">
      <c r="A783" s="25" t="s">
        <v>127</v>
      </c>
      <c r="B783" s="45">
        <v>383</v>
      </c>
      <c r="C783" s="45">
        <v>80</v>
      </c>
      <c r="D783" s="45">
        <v>6</v>
      </c>
      <c r="E783" s="45">
        <v>1</v>
      </c>
      <c r="F783" s="45">
        <v>2</v>
      </c>
      <c r="G783" s="45">
        <v>3</v>
      </c>
      <c r="H783" s="45">
        <v>8</v>
      </c>
      <c r="I783" s="45">
        <v>100</v>
      </c>
    </row>
    <row r="784" spans="1:9" x14ac:dyDescent="0.35">
      <c r="A784" s="28" t="s">
        <v>128</v>
      </c>
      <c r="B784" s="46">
        <v>450</v>
      </c>
      <c r="C784" s="46">
        <v>83</v>
      </c>
      <c r="D784" s="46">
        <v>3</v>
      </c>
      <c r="E784" s="46">
        <v>2</v>
      </c>
      <c r="F784" s="46">
        <v>2</v>
      </c>
      <c r="G784" s="46">
        <v>2</v>
      </c>
      <c r="H784" s="46">
        <v>8</v>
      </c>
      <c r="I784" s="46">
        <v>100</v>
      </c>
    </row>
    <row r="785" spans="1:9" x14ac:dyDescent="0.35">
      <c r="A785" s="25" t="s">
        <v>129</v>
      </c>
      <c r="B785" s="45">
        <v>459</v>
      </c>
      <c r="C785" s="45">
        <v>83</v>
      </c>
      <c r="D785" s="45">
        <v>3</v>
      </c>
      <c r="E785" s="45">
        <v>3</v>
      </c>
      <c r="F785" s="45">
        <v>2</v>
      </c>
      <c r="G785" s="45">
        <v>4</v>
      </c>
      <c r="H785" s="45">
        <v>5</v>
      </c>
      <c r="I785" s="45">
        <v>100</v>
      </c>
    </row>
    <row r="786" spans="1:9" x14ac:dyDescent="0.35">
      <c r="A786" s="28" t="s">
        <v>130</v>
      </c>
      <c r="B786" s="46">
        <v>474</v>
      </c>
      <c r="C786" s="46">
        <v>78</v>
      </c>
      <c r="D786" s="46">
        <v>3</v>
      </c>
      <c r="E786" s="46">
        <v>5</v>
      </c>
      <c r="F786" s="46">
        <v>3</v>
      </c>
      <c r="G786" s="46">
        <v>4</v>
      </c>
      <c r="H786" s="46">
        <v>7</v>
      </c>
      <c r="I786" s="46">
        <v>100</v>
      </c>
    </row>
    <row r="787" spans="1:9" x14ac:dyDescent="0.35">
      <c r="A787" s="25" t="s">
        <v>131</v>
      </c>
      <c r="B787" s="45">
        <v>487</v>
      </c>
      <c r="C787" s="45">
        <v>80</v>
      </c>
      <c r="D787" s="45">
        <v>3</v>
      </c>
      <c r="E787" s="45">
        <v>2</v>
      </c>
      <c r="F787" s="45">
        <v>3</v>
      </c>
      <c r="G787" s="45">
        <v>5</v>
      </c>
      <c r="H787" s="45">
        <v>7</v>
      </c>
      <c r="I787" s="45">
        <v>100</v>
      </c>
    </row>
    <row r="788" spans="1:9" x14ac:dyDescent="0.35">
      <c r="A788" s="28" t="s">
        <v>132</v>
      </c>
      <c r="B788" s="46">
        <v>443</v>
      </c>
      <c r="C788" s="46">
        <v>79</v>
      </c>
      <c r="D788" s="46">
        <v>3</v>
      </c>
      <c r="E788" s="46">
        <v>4</v>
      </c>
      <c r="F788" s="46">
        <v>3</v>
      </c>
      <c r="G788" s="46">
        <v>5</v>
      </c>
      <c r="H788" s="46">
        <v>7</v>
      </c>
      <c r="I788" s="46">
        <v>100</v>
      </c>
    </row>
    <row r="789" spans="1:9" x14ac:dyDescent="0.35">
      <c r="A789" s="25" t="s">
        <v>133</v>
      </c>
      <c r="B789" s="45">
        <v>489</v>
      </c>
      <c r="C789" s="45">
        <v>76</v>
      </c>
      <c r="D789" s="45">
        <v>5</v>
      </c>
      <c r="E789" s="45">
        <v>3</v>
      </c>
      <c r="F789" s="45">
        <v>3</v>
      </c>
      <c r="G789" s="45">
        <v>6</v>
      </c>
      <c r="H789" s="45">
        <v>7</v>
      </c>
      <c r="I789" s="45">
        <v>100</v>
      </c>
    </row>
    <row r="790" spans="1:9" x14ac:dyDescent="0.35">
      <c r="A790" s="28" t="s">
        <v>134</v>
      </c>
      <c r="B790" s="46">
        <v>500</v>
      </c>
      <c r="C790" s="46">
        <v>78</v>
      </c>
      <c r="D790" s="46">
        <v>5</v>
      </c>
      <c r="E790" s="46">
        <v>5</v>
      </c>
      <c r="F790" s="46">
        <v>3</v>
      </c>
      <c r="G790" s="46">
        <v>3</v>
      </c>
      <c r="H790" s="46">
        <v>6</v>
      </c>
      <c r="I790" s="46">
        <v>100</v>
      </c>
    </row>
    <row r="791" spans="1:9" x14ac:dyDescent="0.35">
      <c r="A791" s="25" t="s">
        <v>170</v>
      </c>
      <c r="B791" s="45"/>
      <c r="C791" s="45"/>
      <c r="D791" s="45"/>
      <c r="E791" s="45"/>
      <c r="F791" s="45"/>
      <c r="G791" s="45"/>
      <c r="H791" s="45"/>
      <c r="I791" s="45"/>
    </row>
    <row r="792" spans="1:9" x14ac:dyDescent="0.35">
      <c r="A792" s="28" t="s">
        <v>210</v>
      </c>
      <c r="B792" s="46">
        <v>878</v>
      </c>
      <c r="C792" s="46">
        <v>81</v>
      </c>
      <c r="D792" s="46">
        <v>0</v>
      </c>
      <c r="E792" s="46">
        <v>0</v>
      </c>
      <c r="F792" s="46">
        <v>3</v>
      </c>
      <c r="G792" s="46">
        <v>0</v>
      </c>
      <c r="H792" s="46">
        <v>16</v>
      </c>
      <c r="I792" s="46">
        <v>100</v>
      </c>
    </row>
    <row r="793" spans="1:9" x14ac:dyDescent="0.35">
      <c r="A793" s="25" t="s">
        <v>171</v>
      </c>
      <c r="B793" s="45"/>
      <c r="C793" s="45"/>
      <c r="D793" s="45"/>
      <c r="E793" s="45"/>
      <c r="F793" s="45"/>
      <c r="G793" s="45"/>
      <c r="H793" s="45"/>
      <c r="I793" s="45"/>
    </row>
    <row r="794" spans="1:9" x14ac:dyDescent="0.35">
      <c r="A794" s="28" t="s">
        <v>126</v>
      </c>
      <c r="B794" s="46">
        <v>206</v>
      </c>
      <c r="C794" s="46">
        <v>65</v>
      </c>
      <c r="D794" s="46">
        <v>4</v>
      </c>
      <c r="E794" s="46">
        <v>1</v>
      </c>
      <c r="F794" s="46">
        <v>4</v>
      </c>
      <c r="G794" s="46">
        <v>7</v>
      </c>
      <c r="H794" s="46">
        <v>19</v>
      </c>
      <c r="I794" s="46">
        <v>100</v>
      </c>
    </row>
    <row r="795" spans="1:9" x14ac:dyDescent="0.35">
      <c r="A795" s="25" t="s">
        <v>127</v>
      </c>
      <c r="B795" s="45">
        <v>209</v>
      </c>
      <c r="C795" s="45">
        <v>70</v>
      </c>
      <c r="D795" s="45">
        <v>1</v>
      </c>
      <c r="E795" s="45">
        <v>1</v>
      </c>
      <c r="F795" s="45">
        <v>1</v>
      </c>
      <c r="G795" s="45">
        <v>5</v>
      </c>
      <c r="H795" s="45">
        <v>22</v>
      </c>
      <c r="I795" s="45">
        <v>100</v>
      </c>
    </row>
    <row r="796" spans="1:9" x14ac:dyDescent="0.35">
      <c r="A796" s="28" t="s">
        <v>128</v>
      </c>
      <c r="B796" s="46">
        <v>223</v>
      </c>
      <c r="C796" s="46">
        <v>57</v>
      </c>
      <c r="D796" s="46">
        <v>6</v>
      </c>
      <c r="E796" s="46">
        <v>0</v>
      </c>
      <c r="F796" s="46">
        <v>4</v>
      </c>
      <c r="G796" s="46">
        <v>9</v>
      </c>
      <c r="H796" s="46">
        <v>24</v>
      </c>
      <c r="I796" s="46">
        <v>100</v>
      </c>
    </row>
    <row r="797" spans="1:9" x14ac:dyDescent="0.35">
      <c r="A797" s="25" t="s">
        <v>129</v>
      </c>
      <c r="B797" s="45">
        <v>231</v>
      </c>
      <c r="C797" s="45">
        <v>49</v>
      </c>
      <c r="D797" s="45">
        <v>5</v>
      </c>
      <c r="E797" s="45">
        <v>0</v>
      </c>
      <c r="F797" s="45">
        <v>8</v>
      </c>
      <c r="G797" s="45">
        <v>8</v>
      </c>
      <c r="H797" s="45">
        <v>29</v>
      </c>
      <c r="I797" s="45">
        <v>100</v>
      </c>
    </row>
    <row r="798" spans="1:9" x14ac:dyDescent="0.35">
      <c r="A798" s="28" t="s">
        <v>130</v>
      </c>
      <c r="B798" s="46">
        <v>203</v>
      </c>
      <c r="C798" s="46">
        <v>52</v>
      </c>
      <c r="D798" s="46">
        <v>7</v>
      </c>
      <c r="E798" s="46">
        <v>0</v>
      </c>
      <c r="F798" s="46">
        <v>5</v>
      </c>
      <c r="G798" s="46">
        <v>8</v>
      </c>
      <c r="H798" s="46">
        <v>27</v>
      </c>
      <c r="I798" s="46">
        <v>100</v>
      </c>
    </row>
    <row r="799" spans="1:9" x14ac:dyDescent="0.35">
      <c r="A799" s="25" t="s">
        <v>131</v>
      </c>
      <c r="B799" s="45">
        <v>241</v>
      </c>
      <c r="C799" s="45">
        <v>56</v>
      </c>
      <c r="D799" s="45">
        <v>5</v>
      </c>
      <c r="E799" s="45">
        <v>2</v>
      </c>
      <c r="F799" s="45">
        <v>6</v>
      </c>
      <c r="G799" s="45">
        <v>9</v>
      </c>
      <c r="H799" s="45">
        <v>22</v>
      </c>
      <c r="I799" s="45">
        <v>100</v>
      </c>
    </row>
    <row r="800" spans="1:9" x14ac:dyDescent="0.35">
      <c r="A800" s="28" t="s">
        <v>132</v>
      </c>
      <c r="B800" s="46">
        <v>218</v>
      </c>
      <c r="C800" s="46">
        <v>56</v>
      </c>
      <c r="D800" s="46">
        <v>3</v>
      </c>
      <c r="E800" s="46">
        <v>2</v>
      </c>
      <c r="F800" s="46">
        <v>6</v>
      </c>
      <c r="G800" s="46">
        <v>9</v>
      </c>
      <c r="H800" s="46">
        <v>22</v>
      </c>
      <c r="I800" s="46">
        <v>100</v>
      </c>
    </row>
    <row r="801" spans="1:9" x14ac:dyDescent="0.35">
      <c r="A801" s="25" t="s">
        <v>133</v>
      </c>
      <c r="B801" s="45">
        <v>273</v>
      </c>
      <c r="C801" s="45">
        <v>58</v>
      </c>
      <c r="D801" s="45">
        <v>3</v>
      </c>
      <c r="E801" s="45">
        <v>1</v>
      </c>
      <c r="F801" s="45">
        <v>8</v>
      </c>
      <c r="G801" s="45">
        <v>11</v>
      </c>
      <c r="H801" s="45">
        <v>19</v>
      </c>
      <c r="I801" s="45">
        <v>100</v>
      </c>
    </row>
    <row r="802" spans="1:9" x14ac:dyDescent="0.35">
      <c r="A802" s="28" t="s">
        <v>134</v>
      </c>
      <c r="B802" s="46">
        <v>270</v>
      </c>
      <c r="C802" s="46">
        <v>49</v>
      </c>
      <c r="D802" s="46">
        <v>8</v>
      </c>
      <c r="E802" s="46">
        <v>2</v>
      </c>
      <c r="F802" s="46">
        <v>11</v>
      </c>
      <c r="G802" s="46">
        <v>11</v>
      </c>
      <c r="H802" s="46">
        <v>19</v>
      </c>
      <c r="I802" s="46">
        <v>100</v>
      </c>
    </row>
    <row r="803" spans="1:9" x14ac:dyDescent="0.35">
      <c r="A803" s="25" t="s">
        <v>137</v>
      </c>
      <c r="B803" s="45">
        <v>255</v>
      </c>
      <c r="C803" s="45">
        <v>59</v>
      </c>
      <c r="D803" s="45">
        <v>4</v>
      </c>
      <c r="E803" s="45">
        <v>2</v>
      </c>
      <c r="F803" s="45">
        <v>8</v>
      </c>
      <c r="G803" s="45">
        <v>10</v>
      </c>
      <c r="H803" s="45">
        <v>18</v>
      </c>
      <c r="I803" s="45">
        <v>100</v>
      </c>
    </row>
    <row r="804" spans="1:9" x14ac:dyDescent="0.35">
      <c r="A804" s="28" t="s">
        <v>138</v>
      </c>
      <c r="B804" s="46">
        <v>296</v>
      </c>
      <c r="C804" s="46">
        <v>55</v>
      </c>
      <c r="D804" s="46">
        <v>6</v>
      </c>
      <c r="E804" s="46">
        <v>1</v>
      </c>
      <c r="F804" s="46">
        <v>12</v>
      </c>
      <c r="G804" s="46">
        <v>8</v>
      </c>
      <c r="H804" s="46">
        <v>18</v>
      </c>
      <c r="I804" s="46">
        <v>100</v>
      </c>
    </row>
    <row r="805" spans="1:9" x14ac:dyDescent="0.35">
      <c r="A805" s="25" t="s">
        <v>172</v>
      </c>
      <c r="B805" s="45"/>
      <c r="C805" s="45"/>
      <c r="D805" s="45"/>
      <c r="E805" s="45"/>
      <c r="F805" s="45"/>
      <c r="G805" s="45"/>
      <c r="H805" s="45"/>
      <c r="I805" s="45"/>
    </row>
    <row r="806" spans="1:9" x14ac:dyDescent="0.35">
      <c r="A806" s="28" t="s">
        <v>126</v>
      </c>
      <c r="B806" s="46">
        <v>164</v>
      </c>
      <c r="C806" s="46">
        <v>65</v>
      </c>
      <c r="D806" s="46">
        <v>9</v>
      </c>
      <c r="E806" s="46">
        <v>2</v>
      </c>
      <c r="F806" s="46">
        <v>2</v>
      </c>
      <c r="G806" s="46">
        <v>4</v>
      </c>
      <c r="H806" s="46">
        <v>18</v>
      </c>
      <c r="I806" s="46">
        <v>100</v>
      </c>
    </row>
    <row r="807" spans="1:9" x14ac:dyDescent="0.35">
      <c r="A807" s="25" t="s">
        <v>127</v>
      </c>
      <c r="B807" s="45">
        <v>178</v>
      </c>
      <c r="C807" s="45">
        <v>62</v>
      </c>
      <c r="D807" s="45">
        <v>6</v>
      </c>
      <c r="E807" s="45">
        <v>2</v>
      </c>
      <c r="F807" s="45">
        <v>2</v>
      </c>
      <c r="G807" s="45">
        <v>6</v>
      </c>
      <c r="H807" s="45">
        <v>22</v>
      </c>
      <c r="I807" s="45">
        <v>100</v>
      </c>
    </row>
    <row r="808" spans="1:9" x14ac:dyDescent="0.35">
      <c r="A808" s="28" t="s">
        <v>128</v>
      </c>
      <c r="B808" s="46">
        <v>191</v>
      </c>
      <c r="C808" s="46">
        <v>73</v>
      </c>
      <c r="D808" s="46">
        <v>3</v>
      </c>
      <c r="E808" s="46">
        <v>1</v>
      </c>
      <c r="F808" s="46">
        <v>3</v>
      </c>
      <c r="G808" s="46">
        <v>4</v>
      </c>
      <c r="H808" s="46">
        <v>17</v>
      </c>
      <c r="I808" s="46">
        <v>100</v>
      </c>
    </row>
    <row r="809" spans="1:9" x14ac:dyDescent="0.35">
      <c r="A809" s="25" t="s">
        <v>129</v>
      </c>
      <c r="B809" s="45">
        <v>171</v>
      </c>
      <c r="C809" s="45">
        <v>68</v>
      </c>
      <c r="D809" s="45">
        <v>8</v>
      </c>
      <c r="E809" s="45">
        <v>2</v>
      </c>
      <c r="F809" s="45">
        <v>1</v>
      </c>
      <c r="G809" s="45">
        <v>5</v>
      </c>
      <c r="H809" s="45">
        <v>16</v>
      </c>
      <c r="I809" s="45">
        <v>100</v>
      </c>
    </row>
    <row r="810" spans="1:9" x14ac:dyDescent="0.35">
      <c r="A810" s="28" t="s">
        <v>130</v>
      </c>
      <c r="B810" s="46">
        <v>170</v>
      </c>
      <c r="C810" s="46">
        <v>68</v>
      </c>
      <c r="D810" s="46">
        <v>6</v>
      </c>
      <c r="E810" s="46">
        <v>1</v>
      </c>
      <c r="F810" s="46">
        <v>2</v>
      </c>
      <c r="G810" s="46">
        <v>6</v>
      </c>
      <c r="H810" s="46">
        <v>17</v>
      </c>
      <c r="I810" s="46">
        <v>100</v>
      </c>
    </row>
    <row r="811" spans="1:9" x14ac:dyDescent="0.35">
      <c r="A811" s="25" t="s">
        <v>131</v>
      </c>
      <c r="B811" s="45">
        <v>188</v>
      </c>
      <c r="C811" s="45">
        <v>64</v>
      </c>
      <c r="D811" s="45">
        <v>7</v>
      </c>
      <c r="E811" s="45">
        <v>1</v>
      </c>
      <c r="F811" s="45">
        <v>3</v>
      </c>
      <c r="G811" s="45">
        <v>8</v>
      </c>
      <c r="H811" s="45">
        <v>16</v>
      </c>
      <c r="I811" s="45">
        <v>100</v>
      </c>
    </row>
    <row r="812" spans="1:9" x14ac:dyDescent="0.35">
      <c r="A812" s="28" t="s">
        <v>132</v>
      </c>
      <c r="B812" s="46">
        <v>187</v>
      </c>
      <c r="C812" s="46">
        <v>70</v>
      </c>
      <c r="D812" s="46">
        <v>5</v>
      </c>
      <c r="E812" s="46">
        <v>1</v>
      </c>
      <c r="F812" s="46">
        <v>3</v>
      </c>
      <c r="G812" s="46">
        <v>9</v>
      </c>
      <c r="H812" s="46">
        <v>13</v>
      </c>
      <c r="I812" s="46">
        <v>100</v>
      </c>
    </row>
    <row r="813" spans="1:9" x14ac:dyDescent="0.35">
      <c r="A813" s="25" t="s">
        <v>133</v>
      </c>
      <c r="B813" s="45">
        <v>184</v>
      </c>
      <c r="C813" s="45">
        <v>71</v>
      </c>
      <c r="D813" s="45">
        <v>5</v>
      </c>
      <c r="E813" s="45">
        <v>4</v>
      </c>
      <c r="F813" s="45">
        <v>0</v>
      </c>
      <c r="G813" s="45">
        <v>9</v>
      </c>
      <c r="H813" s="45">
        <v>11</v>
      </c>
      <c r="I813" s="45">
        <v>100</v>
      </c>
    </row>
    <row r="814" spans="1:9" x14ac:dyDescent="0.35">
      <c r="A814" s="28" t="s">
        <v>134</v>
      </c>
      <c r="B814" s="46">
        <v>196</v>
      </c>
      <c r="C814" s="46">
        <v>61</v>
      </c>
      <c r="D814" s="46">
        <v>7</v>
      </c>
      <c r="E814" s="46">
        <v>2</v>
      </c>
      <c r="F814" s="46">
        <v>3</v>
      </c>
      <c r="G814" s="46">
        <v>8</v>
      </c>
      <c r="H814" s="46">
        <v>20</v>
      </c>
      <c r="I814" s="46">
        <v>100</v>
      </c>
    </row>
    <row r="815" spans="1:9" x14ac:dyDescent="0.35">
      <c r="A815" s="25" t="s">
        <v>137</v>
      </c>
      <c r="B815" s="45">
        <v>197</v>
      </c>
      <c r="C815" s="45">
        <v>63</v>
      </c>
      <c r="D815" s="45">
        <v>10</v>
      </c>
      <c r="E815" s="45">
        <v>3</v>
      </c>
      <c r="F815" s="45">
        <v>2</v>
      </c>
      <c r="G815" s="45">
        <v>6</v>
      </c>
      <c r="H815" s="45">
        <v>17</v>
      </c>
      <c r="I815" s="45">
        <v>100</v>
      </c>
    </row>
    <row r="816" spans="1:9" x14ac:dyDescent="0.35">
      <c r="A816" s="28" t="s">
        <v>138</v>
      </c>
      <c r="B816" s="46">
        <v>213</v>
      </c>
      <c r="C816" s="46">
        <v>60</v>
      </c>
      <c r="D816" s="46">
        <v>7</v>
      </c>
      <c r="E816" s="46">
        <v>1</v>
      </c>
      <c r="F816" s="46">
        <v>4</v>
      </c>
      <c r="G816" s="46">
        <v>6</v>
      </c>
      <c r="H816" s="46">
        <v>23</v>
      </c>
      <c r="I816" s="46">
        <v>100</v>
      </c>
    </row>
    <row r="817" spans="1:9" x14ac:dyDescent="0.35">
      <c r="A817" s="25" t="s">
        <v>173</v>
      </c>
      <c r="B817" s="45"/>
      <c r="C817" s="45"/>
      <c r="D817" s="45"/>
      <c r="E817" s="45"/>
      <c r="F817" s="45"/>
      <c r="G817" s="45"/>
      <c r="H817" s="45"/>
      <c r="I817" s="45"/>
    </row>
    <row r="818" spans="1:9" x14ac:dyDescent="0.35">
      <c r="A818" s="28" t="s">
        <v>202</v>
      </c>
      <c r="B818" s="46">
        <v>161</v>
      </c>
      <c r="C818" s="46">
        <v>42</v>
      </c>
      <c r="D818" s="46">
        <v>14</v>
      </c>
      <c r="E818" s="46">
        <v>8</v>
      </c>
      <c r="F818" s="46">
        <v>2</v>
      </c>
      <c r="G818" s="46">
        <v>19</v>
      </c>
      <c r="H818" s="46">
        <v>16</v>
      </c>
      <c r="I818" s="46">
        <v>100</v>
      </c>
    </row>
    <row r="819" spans="1:9" x14ac:dyDescent="0.35">
      <c r="A819" s="25" t="s">
        <v>174</v>
      </c>
      <c r="B819" s="45"/>
      <c r="C819" s="45"/>
      <c r="D819" s="45"/>
      <c r="E819" s="45"/>
      <c r="F819" s="45"/>
      <c r="G819" s="45"/>
      <c r="H819" s="45"/>
      <c r="I819" s="45"/>
    </row>
    <row r="820" spans="1:9" x14ac:dyDescent="0.35">
      <c r="A820" s="28" t="s">
        <v>126</v>
      </c>
      <c r="B820" s="46">
        <v>4356</v>
      </c>
      <c r="C820" s="46">
        <v>81</v>
      </c>
      <c r="D820" s="46">
        <v>1</v>
      </c>
      <c r="E820" s="46">
        <v>1</v>
      </c>
      <c r="F820" s="46">
        <v>2</v>
      </c>
      <c r="G820" s="46">
        <v>4</v>
      </c>
      <c r="H820" s="46">
        <v>12</v>
      </c>
      <c r="I820" s="46">
        <v>100</v>
      </c>
    </row>
    <row r="821" spans="1:9" x14ac:dyDescent="0.35">
      <c r="A821" s="25" t="s">
        <v>127</v>
      </c>
      <c r="B821" s="45">
        <v>4492</v>
      </c>
      <c r="C821" s="45">
        <v>79</v>
      </c>
      <c r="D821" s="45">
        <v>1</v>
      </c>
      <c r="E821" s="45">
        <v>1</v>
      </c>
      <c r="F821" s="45">
        <v>2</v>
      </c>
      <c r="G821" s="45">
        <v>4</v>
      </c>
      <c r="H821" s="45">
        <v>12</v>
      </c>
      <c r="I821" s="45">
        <v>100</v>
      </c>
    </row>
    <row r="822" spans="1:9" x14ac:dyDescent="0.35">
      <c r="A822" s="28" t="s">
        <v>128</v>
      </c>
      <c r="B822" s="46">
        <v>4350</v>
      </c>
      <c r="C822" s="46">
        <v>78</v>
      </c>
      <c r="D822" s="46">
        <v>1</v>
      </c>
      <c r="E822" s="46">
        <v>1</v>
      </c>
      <c r="F822" s="46">
        <v>2</v>
      </c>
      <c r="G822" s="46">
        <v>4</v>
      </c>
      <c r="H822" s="46">
        <v>13</v>
      </c>
      <c r="I822" s="46">
        <v>100</v>
      </c>
    </row>
    <row r="823" spans="1:9" x14ac:dyDescent="0.35">
      <c r="A823" s="25" t="s">
        <v>129</v>
      </c>
      <c r="B823" s="45">
        <v>4046</v>
      </c>
      <c r="C823" s="45">
        <v>77</v>
      </c>
      <c r="D823" s="45">
        <v>2</v>
      </c>
      <c r="E823" s="45">
        <v>1</v>
      </c>
      <c r="F823" s="45">
        <v>2</v>
      </c>
      <c r="G823" s="45">
        <v>5</v>
      </c>
      <c r="H823" s="45">
        <v>12</v>
      </c>
      <c r="I823" s="45">
        <v>100</v>
      </c>
    </row>
    <row r="824" spans="1:9" x14ac:dyDescent="0.35">
      <c r="A824" s="28" t="s">
        <v>130</v>
      </c>
      <c r="B824" s="46">
        <v>4229</v>
      </c>
      <c r="C824" s="46">
        <v>77</v>
      </c>
      <c r="D824" s="46">
        <v>2</v>
      </c>
      <c r="E824" s="46">
        <v>1</v>
      </c>
      <c r="F824" s="46">
        <v>2</v>
      </c>
      <c r="G824" s="46">
        <v>5</v>
      </c>
      <c r="H824" s="46">
        <v>14</v>
      </c>
      <c r="I824" s="46">
        <v>100</v>
      </c>
    </row>
    <row r="825" spans="1:9" x14ac:dyDescent="0.35">
      <c r="A825" s="25" t="s">
        <v>131</v>
      </c>
      <c r="B825" s="45">
        <v>4309</v>
      </c>
      <c r="C825" s="45">
        <v>76</v>
      </c>
      <c r="D825" s="45">
        <v>2</v>
      </c>
      <c r="E825" s="45">
        <v>2</v>
      </c>
      <c r="F825" s="45">
        <v>2</v>
      </c>
      <c r="G825" s="45">
        <v>5</v>
      </c>
      <c r="H825" s="45">
        <v>14</v>
      </c>
      <c r="I825" s="45">
        <v>100</v>
      </c>
    </row>
    <row r="826" spans="1:9" x14ac:dyDescent="0.35">
      <c r="A826" s="28" t="s">
        <v>132</v>
      </c>
      <c r="B826" s="46">
        <v>4430</v>
      </c>
      <c r="C826" s="46">
        <v>77</v>
      </c>
      <c r="D826" s="46">
        <v>2</v>
      </c>
      <c r="E826" s="46">
        <v>1</v>
      </c>
      <c r="F826" s="46">
        <v>2</v>
      </c>
      <c r="G826" s="46">
        <v>4</v>
      </c>
      <c r="H826" s="46">
        <v>13</v>
      </c>
      <c r="I826" s="46">
        <v>100</v>
      </c>
    </row>
    <row r="827" spans="1:9" x14ac:dyDescent="0.35">
      <c r="A827" s="25" t="s">
        <v>133</v>
      </c>
      <c r="B827" s="45">
        <v>4542</v>
      </c>
      <c r="C827" s="45">
        <v>77</v>
      </c>
      <c r="D827" s="45">
        <v>2</v>
      </c>
      <c r="E827" s="45">
        <v>1</v>
      </c>
      <c r="F827" s="45">
        <v>3</v>
      </c>
      <c r="G827" s="45">
        <v>4</v>
      </c>
      <c r="H827" s="45">
        <v>13</v>
      </c>
      <c r="I827" s="45">
        <v>100</v>
      </c>
    </row>
    <row r="828" spans="1:9" x14ac:dyDescent="0.35">
      <c r="A828" s="28" t="s">
        <v>134</v>
      </c>
      <c r="B828" s="46">
        <v>4574</v>
      </c>
      <c r="C828" s="46">
        <v>77</v>
      </c>
      <c r="D828" s="46">
        <v>2</v>
      </c>
      <c r="E828" s="46">
        <v>1</v>
      </c>
      <c r="F828" s="46">
        <v>2</v>
      </c>
      <c r="G828" s="46">
        <v>5</v>
      </c>
      <c r="H828" s="46">
        <v>13</v>
      </c>
      <c r="I828" s="46">
        <v>100</v>
      </c>
    </row>
    <row r="829" spans="1:9" x14ac:dyDescent="0.35">
      <c r="A829" s="25" t="s">
        <v>137</v>
      </c>
      <c r="B829" s="45">
        <v>4727</v>
      </c>
      <c r="C829" s="45">
        <v>77</v>
      </c>
      <c r="D829" s="45">
        <v>2</v>
      </c>
      <c r="E829" s="45">
        <v>1</v>
      </c>
      <c r="F829" s="45">
        <v>3</v>
      </c>
      <c r="G829" s="45">
        <v>5</v>
      </c>
      <c r="H829" s="45">
        <v>13</v>
      </c>
      <c r="I829" s="45">
        <v>100</v>
      </c>
    </row>
    <row r="830" spans="1:9" x14ac:dyDescent="0.35">
      <c r="A830" s="28" t="s">
        <v>138</v>
      </c>
      <c r="B830" s="46">
        <v>5015</v>
      </c>
      <c r="C830" s="46">
        <v>76</v>
      </c>
      <c r="D830" s="46">
        <v>2</v>
      </c>
      <c r="E830" s="46">
        <v>1</v>
      </c>
      <c r="F830" s="46">
        <v>3</v>
      </c>
      <c r="G830" s="46">
        <v>5</v>
      </c>
      <c r="H830" s="46">
        <v>14</v>
      </c>
      <c r="I830" s="46">
        <v>100</v>
      </c>
    </row>
    <row r="831" spans="1:9" x14ac:dyDescent="0.35">
      <c r="A831" s="25" t="s">
        <v>175</v>
      </c>
      <c r="B831" s="45"/>
      <c r="C831" s="45"/>
      <c r="D831" s="45"/>
      <c r="E831" s="45"/>
      <c r="F831" s="45"/>
      <c r="G831" s="45"/>
      <c r="H831" s="45"/>
      <c r="I831" s="45"/>
    </row>
    <row r="832" spans="1:9" x14ac:dyDescent="0.35">
      <c r="A832" s="28" t="s">
        <v>206</v>
      </c>
      <c r="B832" s="46">
        <v>47</v>
      </c>
      <c r="C832" s="46">
        <v>45</v>
      </c>
      <c r="D832" s="46">
        <v>0</v>
      </c>
      <c r="E832" s="46">
        <v>0</v>
      </c>
      <c r="F832" s="46">
        <v>2</v>
      </c>
      <c r="G832" s="46">
        <v>21</v>
      </c>
      <c r="H832" s="46">
        <v>32</v>
      </c>
      <c r="I832" s="46">
        <v>100</v>
      </c>
    </row>
    <row r="833" spans="1:9" x14ac:dyDescent="0.35">
      <c r="A833" s="25" t="s">
        <v>176</v>
      </c>
      <c r="B833" s="45" t="s">
        <v>1</v>
      </c>
      <c r="C833" s="45"/>
      <c r="D833" s="45"/>
      <c r="E833" s="45"/>
      <c r="F833" s="45"/>
      <c r="G833" s="45"/>
      <c r="H833" s="45"/>
      <c r="I833" s="45"/>
    </row>
    <row r="834" spans="1:9" x14ac:dyDescent="0.35">
      <c r="A834" s="28" t="s">
        <v>206</v>
      </c>
      <c r="B834" s="46">
        <v>93</v>
      </c>
      <c r="C834" s="46">
        <v>53</v>
      </c>
      <c r="D834" s="46">
        <v>0</v>
      </c>
      <c r="E834" s="46">
        <v>3</v>
      </c>
      <c r="F834" s="46">
        <v>0</v>
      </c>
      <c r="G834" s="46">
        <v>12</v>
      </c>
      <c r="H834" s="46">
        <v>32</v>
      </c>
      <c r="I834" s="46">
        <v>100</v>
      </c>
    </row>
    <row r="835" spans="1:9" x14ac:dyDescent="0.35">
      <c r="A835" s="25" t="s">
        <v>177</v>
      </c>
      <c r="B835" s="45" t="s">
        <v>1</v>
      </c>
      <c r="C835" s="45"/>
      <c r="D835" s="45"/>
      <c r="E835" s="45"/>
      <c r="F835" s="45"/>
      <c r="G835" s="45"/>
      <c r="H835" s="45"/>
      <c r="I835" s="45"/>
    </row>
    <row r="836" spans="1:9" x14ac:dyDescent="0.35">
      <c r="A836" s="28" t="s">
        <v>206</v>
      </c>
      <c r="B836" s="46">
        <v>51</v>
      </c>
      <c r="C836" s="46">
        <v>43</v>
      </c>
      <c r="D836" s="46">
        <v>2</v>
      </c>
      <c r="E836" s="46">
        <v>0</v>
      </c>
      <c r="F836" s="46">
        <v>6</v>
      </c>
      <c r="G836" s="46">
        <v>2</v>
      </c>
      <c r="H836" s="46">
        <v>47</v>
      </c>
      <c r="I836" s="46">
        <v>100</v>
      </c>
    </row>
    <row r="837" spans="1:9" x14ac:dyDescent="0.35">
      <c r="A837" s="25" t="s">
        <v>178</v>
      </c>
      <c r="B837" s="45" t="s">
        <v>1</v>
      </c>
      <c r="C837" s="45"/>
      <c r="D837" s="45"/>
      <c r="E837" s="45"/>
      <c r="F837" s="45"/>
      <c r="G837" s="45"/>
      <c r="H837" s="45"/>
      <c r="I837" s="45"/>
    </row>
    <row r="838" spans="1:9" x14ac:dyDescent="0.35">
      <c r="A838" s="28" t="s">
        <v>203</v>
      </c>
      <c r="B838" s="46">
        <v>17</v>
      </c>
      <c r="C838" s="46" t="s">
        <v>20</v>
      </c>
      <c r="D838" s="46" t="s">
        <v>20</v>
      </c>
      <c r="E838" s="46" t="s">
        <v>20</v>
      </c>
      <c r="F838" s="46" t="s">
        <v>20</v>
      </c>
      <c r="G838" s="46" t="s">
        <v>20</v>
      </c>
      <c r="H838" s="46" t="s">
        <v>20</v>
      </c>
      <c r="I838" s="46" t="s">
        <v>20</v>
      </c>
    </row>
    <row r="839" spans="1:9" x14ac:dyDescent="0.35">
      <c r="A839" s="25" t="s">
        <v>179</v>
      </c>
      <c r="B839" s="45"/>
      <c r="C839" s="45"/>
      <c r="D839" s="45"/>
      <c r="E839" s="45"/>
      <c r="F839" s="45"/>
      <c r="G839" s="45"/>
      <c r="H839" s="45"/>
      <c r="I839" s="45"/>
    </row>
    <row r="840" spans="1:9" x14ac:dyDescent="0.35">
      <c r="A840" s="28" t="s">
        <v>125</v>
      </c>
      <c r="B840" s="46">
        <v>1810</v>
      </c>
      <c r="C840" s="46">
        <v>77</v>
      </c>
      <c r="D840" s="46">
        <v>2</v>
      </c>
      <c r="E840" s="46">
        <v>2</v>
      </c>
      <c r="F840" s="46">
        <v>1</v>
      </c>
      <c r="G840" s="46">
        <v>3</v>
      </c>
      <c r="H840" s="46">
        <v>15</v>
      </c>
      <c r="I840" s="46">
        <v>100</v>
      </c>
    </row>
    <row r="841" spans="1:9" x14ac:dyDescent="0.35">
      <c r="A841" s="25" t="s">
        <v>126</v>
      </c>
      <c r="B841" s="45">
        <v>2087</v>
      </c>
      <c r="C841" s="45">
        <v>76</v>
      </c>
      <c r="D841" s="45">
        <v>2</v>
      </c>
      <c r="E841" s="45">
        <v>2</v>
      </c>
      <c r="F841" s="45">
        <v>1</v>
      </c>
      <c r="G841" s="45">
        <v>3</v>
      </c>
      <c r="H841" s="45">
        <v>16</v>
      </c>
      <c r="I841" s="45">
        <v>100</v>
      </c>
    </row>
    <row r="842" spans="1:9" x14ac:dyDescent="0.35">
      <c r="A842" s="28" t="s">
        <v>127</v>
      </c>
      <c r="B842" s="46">
        <v>2506</v>
      </c>
      <c r="C842" s="46">
        <v>72</v>
      </c>
      <c r="D842" s="46">
        <v>3</v>
      </c>
      <c r="E842" s="46">
        <v>3</v>
      </c>
      <c r="F842" s="46">
        <v>1</v>
      </c>
      <c r="G842" s="46">
        <v>4</v>
      </c>
      <c r="H842" s="46">
        <v>18</v>
      </c>
      <c r="I842" s="46">
        <v>100</v>
      </c>
    </row>
    <row r="843" spans="1:9" x14ac:dyDescent="0.35">
      <c r="A843" s="25" t="s">
        <v>128</v>
      </c>
      <c r="B843" s="45">
        <v>2511</v>
      </c>
      <c r="C843" s="45">
        <v>73</v>
      </c>
      <c r="D843" s="45">
        <v>3</v>
      </c>
      <c r="E843" s="45">
        <v>2</v>
      </c>
      <c r="F843" s="45">
        <v>1</v>
      </c>
      <c r="G843" s="45">
        <v>4</v>
      </c>
      <c r="H843" s="45">
        <v>18</v>
      </c>
      <c r="I843" s="45">
        <v>100</v>
      </c>
    </row>
    <row r="844" spans="1:9" x14ac:dyDescent="0.35">
      <c r="A844" s="28" t="s">
        <v>129</v>
      </c>
      <c r="B844" s="46">
        <v>2540</v>
      </c>
      <c r="C844" s="46">
        <v>76</v>
      </c>
      <c r="D844" s="46">
        <v>2</v>
      </c>
      <c r="E844" s="46">
        <v>2</v>
      </c>
      <c r="F844" s="46">
        <v>1</v>
      </c>
      <c r="G844" s="46">
        <v>3</v>
      </c>
      <c r="H844" s="46">
        <v>15</v>
      </c>
      <c r="I844" s="46">
        <v>100</v>
      </c>
    </row>
    <row r="845" spans="1:9" x14ac:dyDescent="0.35">
      <c r="A845" s="25" t="s">
        <v>130</v>
      </c>
      <c r="B845" s="45">
        <v>2290</v>
      </c>
      <c r="C845" s="45">
        <v>75</v>
      </c>
      <c r="D845" s="45">
        <v>3</v>
      </c>
      <c r="E845" s="45">
        <v>3</v>
      </c>
      <c r="F845" s="45">
        <v>1</v>
      </c>
      <c r="G845" s="45">
        <v>4</v>
      </c>
      <c r="H845" s="45">
        <v>14</v>
      </c>
      <c r="I845" s="45">
        <v>100</v>
      </c>
    </row>
    <row r="846" spans="1:9" x14ac:dyDescent="0.35">
      <c r="A846" s="28" t="s">
        <v>131</v>
      </c>
      <c r="B846" s="46">
        <v>2164</v>
      </c>
      <c r="C846" s="46">
        <v>75</v>
      </c>
      <c r="D846" s="46">
        <v>4</v>
      </c>
      <c r="E846" s="46">
        <v>4</v>
      </c>
      <c r="F846" s="46">
        <v>1</v>
      </c>
      <c r="G846" s="46">
        <v>3</v>
      </c>
      <c r="H846" s="46">
        <v>13</v>
      </c>
      <c r="I846" s="46">
        <v>100</v>
      </c>
    </row>
    <row r="847" spans="1:9" x14ac:dyDescent="0.35">
      <c r="A847" s="25" t="s">
        <v>132</v>
      </c>
      <c r="B847" s="45">
        <v>2181</v>
      </c>
      <c r="C847" s="45">
        <v>75</v>
      </c>
      <c r="D847" s="45">
        <v>4</v>
      </c>
      <c r="E847" s="45">
        <v>3</v>
      </c>
      <c r="F847" s="45">
        <v>1</v>
      </c>
      <c r="G847" s="45">
        <v>4</v>
      </c>
      <c r="H847" s="45">
        <v>14</v>
      </c>
      <c r="I847" s="45">
        <v>100</v>
      </c>
    </row>
    <row r="848" spans="1:9" x14ac:dyDescent="0.35">
      <c r="A848" s="28" t="s">
        <v>133</v>
      </c>
      <c r="B848" s="46">
        <v>2013</v>
      </c>
      <c r="C848" s="46">
        <v>75</v>
      </c>
      <c r="D848" s="46">
        <v>3</v>
      </c>
      <c r="E848" s="46">
        <v>3</v>
      </c>
      <c r="F848" s="46">
        <v>1</v>
      </c>
      <c r="G848" s="46">
        <v>3</v>
      </c>
      <c r="H848" s="46">
        <v>14</v>
      </c>
      <c r="I848" s="46">
        <v>100</v>
      </c>
    </row>
    <row r="849" spans="1:9" x14ac:dyDescent="0.35">
      <c r="A849" s="25" t="s">
        <v>134</v>
      </c>
      <c r="B849" s="45">
        <v>2080</v>
      </c>
      <c r="C849" s="45">
        <v>76</v>
      </c>
      <c r="D849" s="45">
        <v>3</v>
      </c>
      <c r="E849" s="45">
        <v>3</v>
      </c>
      <c r="F849" s="45">
        <v>1</v>
      </c>
      <c r="G849" s="45">
        <v>4</v>
      </c>
      <c r="H849" s="45">
        <v>12</v>
      </c>
      <c r="I849" s="45">
        <v>100</v>
      </c>
    </row>
    <row r="850" spans="1:9" x14ac:dyDescent="0.35">
      <c r="A850" s="28" t="s">
        <v>137</v>
      </c>
      <c r="B850" s="46">
        <v>2094</v>
      </c>
      <c r="C850" s="46">
        <v>77</v>
      </c>
      <c r="D850" s="46">
        <v>3</v>
      </c>
      <c r="E850" s="46">
        <v>4</v>
      </c>
      <c r="F850" s="46">
        <v>1</v>
      </c>
      <c r="G850" s="46">
        <v>3</v>
      </c>
      <c r="H850" s="46">
        <v>12</v>
      </c>
      <c r="I850" s="46">
        <v>100</v>
      </c>
    </row>
    <row r="851" spans="1:9" x14ac:dyDescent="0.35">
      <c r="A851" s="25" t="s">
        <v>180</v>
      </c>
      <c r="B851" s="45"/>
      <c r="C851" s="45"/>
      <c r="D851" s="45"/>
      <c r="E851" s="45"/>
      <c r="F851" s="45"/>
      <c r="G851" s="45"/>
      <c r="H851" s="45"/>
      <c r="I851" s="45"/>
    </row>
    <row r="852" spans="1:9" x14ac:dyDescent="0.35">
      <c r="A852" s="28" t="s">
        <v>127</v>
      </c>
      <c r="B852" s="46">
        <v>1776</v>
      </c>
      <c r="C852" s="46">
        <v>81</v>
      </c>
      <c r="D852" s="46">
        <v>0</v>
      </c>
      <c r="E852" s="46">
        <v>1</v>
      </c>
      <c r="F852" s="46">
        <v>2</v>
      </c>
      <c r="G852" s="46">
        <v>2</v>
      </c>
      <c r="H852" s="46">
        <v>14</v>
      </c>
      <c r="I852" s="46">
        <v>100</v>
      </c>
    </row>
    <row r="853" spans="1:9" x14ac:dyDescent="0.35">
      <c r="A853" s="25" t="s">
        <v>128</v>
      </c>
      <c r="B853" s="45">
        <v>1830</v>
      </c>
      <c r="C853" s="45">
        <v>80</v>
      </c>
      <c r="D853" s="45">
        <v>1</v>
      </c>
      <c r="E853" s="45">
        <v>1</v>
      </c>
      <c r="F853" s="45">
        <v>2</v>
      </c>
      <c r="G853" s="45">
        <v>2</v>
      </c>
      <c r="H853" s="45">
        <v>15</v>
      </c>
      <c r="I853" s="45">
        <v>100</v>
      </c>
    </row>
    <row r="854" spans="1:9" x14ac:dyDescent="0.35">
      <c r="A854" s="28" t="s">
        <v>129</v>
      </c>
      <c r="B854" s="46">
        <v>1643</v>
      </c>
      <c r="C854" s="46">
        <v>79</v>
      </c>
      <c r="D854" s="46">
        <v>1</v>
      </c>
      <c r="E854" s="46">
        <v>1</v>
      </c>
      <c r="F854" s="46">
        <v>2</v>
      </c>
      <c r="G854" s="46">
        <v>2</v>
      </c>
      <c r="H854" s="46">
        <v>16</v>
      </c>
      <c r="I854" s="46">
        <v>100</v>
      </c>
    </row>
    <row r="855" spans="1:9" x14ac:dyDescent="0.35">
      <c r="A855" s="25" t="s">
        <v>130</v>
      </c>
      <c r="B855" s="45">
        <v>1675</v>
      </c>
      <c r="C855" s="45">
        <v>81</v>
      </c>
      <c r="D855" s="45">
        <v>1</v>
      </c>
      <c r="E855" s="45">
        <v>1</v>
      </c>
      <c r="F855" s="45">
        <v>1</v>
      </c>
      <c r="G855" s="45">
        <v>2</v>
      </c>
      <c r="H855" s="45">
        <v>15</v>
      </c>
      <c r="I855" s="45">
        <v>100</v>
      </c>
    </row>
    <row r="856" spans="1:9" x14ac:dyDescent="0.35">
      <c r="A856" s="28" t="s">
        <v>131</v>
      </c>
      <c r="B856" s="46">
        <v>1830</v>
      </c>
      <c r="C856" s="46">
        <v>80</v>
      </c>
      <c r="D856" s="46">
        <v>1</v>
      </c>
      <c r="E856" s="46">
        <v>1</v>
      </c>
      <c r="F856" s="46">
        <v>2</v>
      </c>
      <c r="G856" s="46">
        <v>2</v>
      </c>
      <c r="H856" s="46">
        <v>14</v>
      </c>
      <c r="I856" s="46">
        <v>100</v>
      </c>
    </row>
    <row r="857" spans="1:9" x14ac:dyDescent="0.35">
      <c r="A857" s="25" t="s">
        <v>132</v>
      </c>
      <c r="B857" s="45">
        <v>1821</v>
      </c>
      <c r="C857" s="45">
        <v>80</v>
      </c>
      <c r="D857" s="45">
        <v>1</v>
      </c>
      <c r="E857" s="45">
        <v>2</v>
      </c>
      <c r="F857" s="45">
        <v>1</v>
      </c>
      <c r="G857" s="45">
        <v>1</v>
      </c>
      <c r="H857" s="45">
        <v>15</v>
      </c>
      <c r="I857" s="45">
        <v>100</v>
      </c>
    </row>
    <row r="858" spans="1:9" x14ac:dyDescent="0.35">
      <c r="A858" s="28" t="s">
        <v>133</v>
      </c>
      <c r="B858" s="46">
        <v>1968</v>
      </c>
      <c r="C858" s="46">
        <v>80</v>
      </c>
      <c r="D858" s="46">
        <v>0</v>
      </c>
      <c r="E858" s="46">
        <v>1</v>
      </c>
      <c r="F858" s="46">
        <v>2</v>
      </c>
      <c r="G858" s="46">
        <v>1</v>
      </c>
      <c r="H858" s="46">
        <v>15</v>
      </c>
      <c r="I858" s="46">
        <v>100</v>
      </c>
    </row>
    <row r="859" spans="1:9" x14ac:dyDescent="0.35">
      <c r="A859" s="25" t="s">
        <v>134</v>
      </c>
      <c r="B859" s="45">
        <v>1983</v>
      </c>
      <c r="C859" s="45">
        <v>81</v>
      </c>
      <c r="D859" s="45">
        <v>0</v>
      </c>
      <c r="E859" s="45">
        <v>2</v>
      </c>
      <c r="F859" s="45">
        <v>1</v>
      </c>
      <c r="G859" s="45">
        <v>1</v>
      </c>
      <c r="H859" s="45">
        <v>15</v>
      </c>
      <c r="I859" s="45">
        <v>100</v>
      </c>
    </row>
    <row r="860" spans="1:9" x14ac:dyDescent="0.35">
      <c r="A860" s="28" t="s">
        <v>137</v>
      </c>
      <c r="B860" s="46">
        <v>1997</v>
      </c>
      <c r="C860" s="46">
        <v>81</v>
      </c>
      <c r="D860" s="46">
        <v>0</v>
      </c>
      <c r="E860" s="46">
        <v>1</v>
      </c>
      <c r="F860" s="46">
        <v>2</v>
      </c>
      <c r="G860" s="46">
        <v>2</v>
      </c>
      <c r="H860" s="46">
        <v>14</v>
      </c>
      <c r="I860" s="46">
        <v>100</v>
      </c>
    </row>
    <row r="861" spans="1:9" x14ac:dyDescent="0.35">
      <c r="A861" s="25" t="s">
        <v>138</v>
      </c>
      <c r="B861" s="45">
        <v>1913</v>
      </c>
      <c r="C861" s="45">
        <v>83</v>
      </c>
      <c r="D861" s="45">
        <v>1</v>
      </c>
      <c r="E861" s="45">
        <v>1</v>
      </c>
      <c r="F861" s="45">
        <v>2</v>
      </c>
      <c r="G861" s="45">
        <v>1</v>
      </c>
      <c r="H861" s="45">
        <v>12</v>
      </c>
      <c r="I861" s="45">
        <v>100</v>
      </c>
    </row>
    <row r="862" spans="1:9" x14ac:dyDescent="0.35">
      <c r="A862" s="28" t="s">
        <v>142</v>
      </c>
      <c r="B862" s="46">
        <v>2132</v>
      </c>
      <c r="C862" s="46">
        <v>85</v>
      </c>
      <c r="D862" s="46">
        <v>0</v>
      </c>
      <c r="E862" s="46">
        <v>1</v>
      </c>
      <c r="F862" s="46">
        <v>2</v>
      </c>
      <c r="G862" s="46">
        <v>1</v>
      </c>
      <c r="H862" s="46">
        <v>12</v>
      </c>
      <c r="I862" s="46">
        <v>100</v>
      </c>
    </row>
    <row r="863" spans="1:9" x14ac:dyDescent="0.35">
      <c r="A863" s="25" t="s">
        <v>181</v>
      </c>
      <c r="B863" s="45"/>
      <c r="C863" s="45"/>
      <c r="D863" s="45"/>
      <c r="E863" s="45"/>
      <c r="F863" s="45"/>
      <c r="G863" s="45"/>
      <c r="H863" s="45"/>
      <c r="I863" s="45"/>
    </row>
    <row r="864" spans="1:9" x14ac:dyDescent="0.35">
      <c r="A864" s="28" t="s">
        <v>127</v>
      </c>
      <c r="B864" s="46" t="s">
        <v>20</v>
      </c>
      <c r="C864" s="46" t="s">
        <v>20</v>
      </c>
      <c r="D864" s="46" t="s">
        <v>20</v>
      </c>
      <c r="E864" s="46" t="s">
        <v>20</v>
      </c>
      <c r="F864" s="46" t="s">
        <v>20</v>
      </c>
      <c r="G864" s="46" t="s">
        <v>20</v>
      </c>
      <c r="H864" s="46" t="s">
        <v>20</v>
      </c>
      <c r="I864" s="46" t="s">
        <v>20</v>
      </c>
    </row>
    <row r="865" spans="1:9" x14ac:dyDescent="0.35">
      <c r="A865" s="25" t="s">
        <v>128</v>
      </c>
      <c r="B865" s="45">
        <v>314</v>
      </c>
      <c r="C865" s="45">
        <v>80</v>
      </c>
      <c r="D865" s="45">
        <v>2</v>
      </c>
      <c r="E865" s="45">
        <v>0</v>
      </c>
      <c r="F865" s="45">
        <v>1</v>
      </c>
      <c r="G865" s="45">
        <v>2</v>
      </c>
      <c r="H865" s="45">
        <v>14</v>
      </c>
      <c r="I865" s="45">
        <v>100</v>
      </c>
    </row>
    <row r="866" spans="1:9" x14ac:dyDescent="0.35">
      <c r="A866" s="28" t="s">
        <v>129</v>
      </c>
      <c r="B866" s="46">
        <v>266</v>
      </c>
      <c r="C866" s="46">
        <v>73</v>
      </c>
      <c r="D866" s="46">
        <v>3</v>
      </c>
      <c r="E866" s="46">
        <v>0</v>
      </c>
      <c r="F866" s="46">
        <v>1</v>
      </c>
      <c r="G866" s="46">
        <v>1</v>
      </c>
      <c r="H866" s="46">
        <v>22</v>
      </c>
      <c r="I866" s="46">
        <v>100</v>
      </c>
    </row>
    <row r="867" spans="1:9" x14ac:dyDescent="0.35">
      <c r="A867" s="25" t="s">
        <v>130</v>
      </c>
      <c r="B867" s="45">
        <v>186</v>
      </c>
      <c r="C867" s="45">
        <v>77</v>
      </c>
      <c r="D867" s="45">
        <v>5</v>
      </c>
      <c r="E867" s="45">
        <v>0</v>
      </c>
      <c r="F867" s="45">
        <v>2</v>
      </c>
      <c r="G867" s="45">
        <v>1</v>
      </c>
      <c r="H867" s="45">
        <v>15</v>
      </c>
      <c r="I867" s="45">
        <v>100</v>
      </c>
    </row>
    <row r="868" spans="1:9" x14ac:dyDescent="0.35">
      <c r="A868" s="28" t="s">
        <v>131</v>
      </c>
      <c r="B868" s="46">
        <v>379</v>
      </c>
      <c r="C868" s="46">
        <v>69</v>
      </c>
      <c r="D868" s="46">
        <v>2</v>
      </c>
      <c r="E868" s="46">
        <v>0</v>
      </c>
      <c r="F868" s="46">
        <v>3</v>
      </c>
      <c r="G868" s="46">
        <v>3</v>
      </c>
      <c r="H868" s="46">
        <v>22</v>
      </c>
      <c r="I868" s="46">
        <v>100</v>
      </c>
    </row>
    <row r="869" spans="1:9" x14ac:dyDescent="0.35">
      <c r="A869" s="25" t="s">
        <v>132</v>
      </c>
      <c r="B869" s="45">
        <v>463</v>
      </c>
      <c r="C869" s="45">
        <v>68</v>
      </c>
      <c r="D869" s="45">
        <v>3</v>
      </c>
      <c r="E869" s="45">
        <v>0</v>
      </c>
      <c r="F869" s="45">
        <v>2</v>
      </c>
      <c r="G869" s="45">
        <v>3</v>
      </c>
      <c r="H869" s="45">
        <v>24</v>
      </c>
      <c r="I869" s="45">
        <v>100</v>
      </c>
    </row>
    <row r="870" spans="1:9" x14ac:dyDescent="0.35">
      <c r="A870" s="28" t="s">
        <v>133</v>
      </c>
      <c r="B870" s="46">
        <v>480</v>
      </c>
      <c r="C870" s="46">
        <v>71</v>
      </c>
      <c r="D870" s="46">
        <v>5</v>
      </c>
      <c r="E870" s="46">
        <v>0</v>
      </c>
      <c r="F870" s="46">
        <v>1</v>
      </c>
      <c r="G870" s="46">
        <v>1</v>
      </c>
      <c r="H870" s="46">
        <v>22</v>
      </c>
      <c r="I870" s="46">
        <v>100</v>
      </c>
    </row>
    <row r="871" spans="1:9" x14ac:dyDescent="0.35">
      <c r="A871" s="25" t="s">
        <v>134</v>
      </c>
      <c r="B871" s="45">
        <v>574</v>
      </c>
      <c r="C871" s="45">
        <v>71</v>
      </c>
      <c r="D871" s="45">
        <v>5</v>
      </c>
      <c r="E871" s="45">
        <v>0</v>
      </c>
      <c r="F871" s="45">
        <v>2</v>
      </c>
      <c r="G871" s="45">
        <v>1</v>
      </c>
      <c r="H871" s="45">
        <v>21</v>
      </c>
      <c r="I871" s="45">
        <v>100</v>
      </c>
    </row>
    <row r="872" spans="1:9" x14ac:dyDescent="0.35">
      <c r="A872" s="28" t="s">
        <v>137</v>
      </c>
      <c r="B872" s="46">
        <v>628</v>
      </c>
      <c r="C872" s="46">
        <v>71</v>
      </c>
      <c r="D872" s="46">
        <v>3</v>
      </c>
      <c r="E872" s="46">
        <v>0</v>
      </c>
      <c r="F872" s="46">
        <v>2</v>
      </c>
      <c r="G872" s="46">
        <v>2</v>
      </c>
      <c r="H872" s="46">
        <v>21</v>
      </c>
      <c r="I872" s="46">
        <v>100</v>
      </c>
    </row>
    <row r="873" spans="1:9" x14ac:dyDescent="0.35">
      <c r="A873" s="25" t="s">
        <v>138</v>
      </c>
      <c r="B873" s="45">
        <v>499</v>
      </c>
      <c r="C873" s="45">
        <v>74</v>
      </c>
      <c r="D873" s="45">
        <v>3</v>
      </c>
      <c r="E873" s="45">
        <v>0</v>
      </c>
      <c r="F873" s="45">
        <v>1</v>
      </c>
      <c r="G873" s="45">
        <v>3</v>
      </c>
      <c r="H873" s="45">
        <v>18</v>
      </c>
      <c r="I873" s="45">
        <v>100</v>
      </c>
    </row>
    <row r="874" spans="1:9" x14ac:dyDescent="0.35">
      <c r="A874" s="28" t="s">
        <v>142</v>
      </c>
      <c r="B874" s="46">
        <v>542</v>
      </c>
      <c r="C874" s="46">
        <v>75</v>
      </c>
      <c r="D874" s="46">
        <v>2</v>
      </c>
      <c r="E874" s="46">
        <v>0</v>
      </c>
      <c r="F874" s="46">
        <v>1</v>
      </c>
      <c r="G874" s="46">
        <v>2</v>
      </c>
      <c r="H874" s="46">
        <v>19</v>
      </c>
      <c r="I874" s="46">
        <v>100</v>
      </c>
    </row>
    <row r="875" spans="1:9" x14ac:dyDescent="0.35">
      <c r="A875" s="25" t="s">
        <v>182</v>
      </c>
      <c r="B875" s="45"/>
      <c r="C875" s="45"/>
      <c r="D875" s="45"/>
      <c r="E875" s="45"/>
      <c r="F875" s="45"/>
      <c r="G875" s="45"/>
      <c r="H875" s="45"/>
      <c r="I875" s="45"/>
    </row>
    <row r="876" spans="1:9" x14ac:dyDescent="0.35">
      <c r="A876" s="28" t="s">
        <v>127</v>
      </c>
      <c r="B876" s="46">
        <v>319</v>
      </c>
      <c r="C876" s="46">
        <v>80</v>
      </c>
      <c r="D876" s="46">
        <v>2</v>
      </c>
      <c r="E876" s="46">
        <v>1</v>
      </c>
      <c r="F876" s="46">
        <v>1</v>
      </c>
      <c r="G876" s="46">
        <v>3</v>
      </c>
      <c r="H876" s="46">
        <v>14</v>
      </c>
      <c r="I876" s="46">
        <v>100</v>
      </c>
    </row>
    <row r="877" spans="1:9" x14ac:dyDescent="0.35">
      <c r="A877" s="25" t="s">
        <v>128</v>
      </c>
      <c r="B877" s="45">
        <v>328</v>
      </c>
      <c r="C877" s="45">
        <v>73</v>
      </c>
      <c r="D877" s="45">
        <v>3</v>
      </c>
      <c r="E877" s="45">
        <v>0</v>
      </c>
      <c r="F877" s="45">
        <v>2</v>
      </c>
      <c r="G877" s="45">
        <v>3</v>
      </c>
      <c r="H877" s="45">
        <v>18</v>
      </c>
      <c r="I877" s="45">
        <v>100</v>
      </c>
    </row>
    <row r="878" spans="1:9" x14ac:dyDescent="0.35">
      <c r="A878" s="28" t="s">
        <v>129</v>
      </c>
      <c r="B878" s="46">
        <v>354</v>
      </c>
      <c r="C878" s="46">
        <v>71</v>
      </c>
      <c r="D878" s="46">
        <v>2</v>
      </c>
      <c r="E878" s="46">
        <v>1</v>
      </c>
      <c r="F878" s="46">
        <v>1</v>
      </c>
      <c r="G878" s="46">
        <v>3</v>
      </c>
      <c r="H878" s="46">
        <v>22</v>
      </c>
      <c r="I878" s="46">
        <v>100</v>
      </c>
    </row>
    <row r="879" spans="1:9" x14ac:dyDescent="0.35">
      <c r="A879" s="25" t="s">
        <v>130</v>
      </c>
      <c r="B879" s="45">
        <v>389</v>
      </c>
      <c r="C879" s="45">
        <v>69</v>
      </c>
      <c r="D879" s="45">
        <v>3</v>
      </c>
      <c r="E879" s="45">
        <v>1</v>
      </c>
      <c r="F879" s="45">
        <v>2</v>
      </c>
      <c r="G879" s="45">
        <v>2</v>
      </c>
      <c r="H879" s="45">
        <v>23</v>
      </c>
      <c r="I879" s="45">
        <v>100</v>
      </c>
    </row>
    <row r="880" spans="1:9" x14ac:dyDescent="0.35">
      <c r="A880" s="28" t="s">
        <v>131</v>
      </c>
      <c r="B880" s="46">
        <v>434</v>
      </c>
      <c r="C880" s="46">
        <v>70</v>
      </c>
      <c r="D880" s="46">
        <v>6</v>
      </c>
      <c r="E880" s="46">
        <v>1</v>
      </c>
      <c r="F880" s="46">
        <v>2</v>
      </c>
      <c r="G880" s="46">
        <v>2</v>
      </c>
      <c r="H880" s="46">
        <v>20</v>
      </c>
      <c r="I880" s="46">
        <v>100</v>
      </c>
    </row>
    <row r="881" spans="1:9" x14ac:dyDescent="0.35">
      <c r="A881" s="25" t="s">
        <v>132</v>
      </c>
      <c r="B881" s="45">
        <v>402</v>
      </c>
      <c r="C881" s="45">
        <v>67</v>
      </c>
      <c r="D881" s="45">
        <v>3</v>
      </c>
      <c r="E881" s="45">
        <v>0</v>
      </c>
      <c r="F881" s="45">
        <v>2</v>
      </c>
      <c r="G881" s="45">
        <v>2</v>
      </c>
      <c r="H881" s="45">
        <v>26</v>
      </c>
      <c r="I881" s="45">
        <v>100</v>
      </c>
    </row>
    <row r="882" spans="1:9" x14ac:dyDescent="0.35">
      <c r="A882" s="28" t="s">
        <v>133</v>
      </c>
      <c r="B882" s="46">
        <v>377</v>
      </c>
      <c r="C882" s="46">
        <v>75</v>
      </c>
      <c r="D882" s="46">
        <v>2</v>
      </c>
      <c r="E882" s="46">
        <v>0</v>
      </c>
      <c r="F882" s="46">
        <v>2</v>
      </c>
      <c r="G882" s="46">
        <v>2</v>
      </c>
      <c r="H882" s="46">
        <v>19</v>
      </c>
      <c r="I882" s="46">
        <v>100</v>
      </c>
    </row>
    <row r="883" spans="1:9" x14ac:dyDescent="0.35">
      <c r="A883" s="25" t="s">
        <v>134</v>
      </c>
      <c r="B883" s="45">
        <v>481</v>
      </c>
      <c r="C883" s="45">
        <v>74</v>
      </c>
      <c r="D883" s="45">
        <v>2</v>
      </c>
      <c r="E883" s="45">
        <v>1</v>
      </c>
      <c r="F883" s="45">
        <v>1</v>
      </c>
      <c r="G883" s="45">
        <v>1</v>
      </c>
      <c r="H883" s="45">
        <v>20</v>
      </c>
      <c r="I883" s="45">
        <v>100</v>
      </c>
    </row>
    <row r="884" spans="1:9" x14ac:dyDescent="0.35">
      <c r="A884" s="28" t="s">
        <v>137</v>
      </c>
      <c r="B884" s="46">
        <v>557</v>
      </c>
      <c r="C884" s="46">
        <v>77</v>
      </c>
      <c r="D884" s="46">
        <v>2</v>
      </c>
      <c r="E884" s="46">
        <v>0</v>
      </c>
      <c r="F884" s="46">
        <v>1</v>
      </c>
      <c r="G884" s="46">
        <v>2</v>
      </c>
      <c r="H884" s="46">
        <v>18</v>
      </c>
      <c r="I884" s="46">
        <v>100</v>
      </c>
    </row>
    <row r="885" spans="1:9" x14ac:dyDescent="0.35">
      <c r="A885" s="25" t="s">
        <v>138</v>
      </c>
      <c r="B885" s="45">
        <v>623</v>
      </c>
      <c r="C885" s="45">
        <v>72</v>
      </c>
      <c r="D885" s="45">
        <v>1</v>
      </c>
      <c r="E885" s="45">
        <v>0</v>
      </c>
      <c r="F885" s="45">
        <v>3</v>
      </c>
      <c r="G885" s="45">
        <v>3</v>
      </c>
      <c r="H885" s="45">
        <v>21</v>
      </c>
      <c r="I885" s="45">
        <v>100</v>
      </c>
    </row>
    <row r="886" spans="1:9" x14ac:dyDescent="0.35">
      <c r="A886" s="28" t="s">
        <v>142</v>
      </c>
      <c r="B886" s="46">
        <v>589</v>
      </c>
      <c r="C886" s="46">
        <v>76</v>
      </c>
      <c r="D886" s="46">
        <v>1</v>
      </c>
      <c r="E886" s="46">
        <v>0</v>
      </c>
      <c r="F886" s="46">
        <v>2</v>
      </c>
      <c r="G886" s="46">
        <v>3</v>
      </c>
      <c r="H886" s="46">
        <v>18</v>
      </c>
      <c r="I886" s="46">
        <v>100</v>
      </c>
    </row>
    <row r="887" spans="1:9" x14ac:dyDescent="0.35">
      <c r="A887" s="25" t="s">
        <v>183</v>
      </c>
      <c r="B887" s="45"/>
      <c r="C887" s="45"/>
      <c r="D887" s="45"/>
      <c r="E887" s="45"/>
      <c r="F887" s="45"/>
      <c r="G887" s="45"/>
      <c r="H887" s="45"/>
      <c r="I887" s="45"/>
    </row>
    <row r="888" spans="1:9" x14ac:dyDescent="0.35">
      <c r="A888" s="28" t="s">
        <v>126</v>
      </c>
      <c r="B888" s="46">
        <v>234</v>
      </c>
      <c r="C888" s="46">
        <v>70</v>
      </c>
      <c r="D888" s="46">
        <v>3</v>
      </c>
      <c r="E888" s="46">
        <v>0</v>
      </c>
      <c r="F888" s="46">
        <v>0</v>
      </c>
      <c r="G888" s="46">
        <v>4</v>
      </c>
      <c r="H888" s="46">
        <v>23</v>
      </c>
      <c r="I888" s="46">
        <v>100</v>
      </c>
    </row>
    <row r="889" spans="1:9" x14ac:dyDescent="0.35">
      <c r="A889" s="25" t="s">
        <v>127</v>
      </c>
      <c r="B889" s="45">
        <v>203</v>
      </c>
      <c r="C889" s="45">
        <v>62</v>
      </c>
      <c r="D889" s="45">
        <v>2</v>
      </c>
      <c r="E889" s="45">
        <v>2</v>
      </c>
      <c r="F889" s="45">
        <v>1</v>
      </c>
      <c r="G889" s="45">
        <v>4</v>
      </c>
      <c r="H889" s="45">
        <v>29</v>
      </c>
      <c r="I889" s="45">
        <v>100</v>
      </c>
    </row>
    <row r="890" spans="1:9" x14ac:dyDescent="0.35">
      <c r="A890" s="28" t="s">
        <v>128</v>
      </c>
      <c r="B890" s="46">
        <v>188</v>
      </c>
      <c r="C890" s="46">
        <v>65</v>
      </c>
      <c r="D890" s="46">
        <v>2</v>
      </c>
      <c r="E890" s="46">
        <v>3</v>
      </c>
      <c r="F890" s="46">
        <v>1</v>
      </c>
      <c r="G890" s="46">
        <v>5</v>
      </c>
      <c r="H890" s="46">
        <v>24</v>
      </c>
      <c r="I890" s="46">
        <v>100</v>
      </c>
    </row>
    <row r="891" spans="1:9" x14ac:dyDescent="0.35">
      <c r="A891" s="25" t="s">
        <v>129</v>
      </c>
      <c r="B891" s="45">
        <v>199</v>
      </c>
      <c r="C891" s="45">
        <v>68</v>
      </c>
      <c r="D891" s="45">
        <v>2</v>
      </c>
      <c r="E891" s="45">
        <v>3</v>
      </c>
      <c r="F891" s="45">
        <v>2</v>
      </c>
      <c r="G891" s="45">
        <v>4</v>
      </c>
      <c r="H891" s="45">
        <v>23</v>
      </c>
      <c r="I891" s="45">
        <v>100</v>
      </c>
    </row>
    <row r="892" spans="1:9" x14ac:dyDescent="0.35">
      <c r="A892" s="28" t="s">
        <v>130</v>
      </c>
      <c r="B892" s="46">
        <v>246</v>
      </c>
      <c r="C892" s="46">
        <v>66</v>
      </c>
      <c r="D892" s="46">
        <v>2</v>
      </c>
      <c r="E892" s="46">
        <v>0</v>
      </c>
      <c r="F892" s="46">
        <v>0</v>
      </c>
      <c r="G892" s="46">
        <v>5</v>
      </c>
      <c r="H892" s="46">
        <v>26</v>
      </c>
      <c r="I892" s="46">
        <v>100</v>
      </c>
    </row>
    <row r="893" spans="1:9" x14ac:dyDescent="0.35">
      <c r="A893" s="25" t="s">
        <v>131</v>
      </c>
      <c r="B893" s="45">
        <v>255</v>
      </c>
      <c r="C893" s="45">
        <v>69</v>
      </c>
      <c r="D893" s="45">
        <v>1</v>
      </c>
      <c r="E893" s="45">
        <v>2</v>
      </c>
      <c r="F893" s="45">
        <v>1</v>
      </c>
      <c r="G893" s="45">
        <v>6</v>
      </c>
      <c r="H893" s="45">
        <v>22</v>
      </c>
      <c r="I893" s="45">
        <v>100</v>
      </c>
    </row>
    <row r="894" spans="1:9" x14ac:dyDescent="0.35">
      <c r="A894" s="28" t="s">
        <v>132</v>
      </c>
      <c r="B894" s="46">
        <v>241</v>
      </c>
      <c r="C894" s="46">
        <v>74</v>
      </c>
      <c r="D894" s="46">
        <v>2</v>
      </c>
      <c r="E894" s="46">
        <v>3</v>
      </c>
      <c r="F894" s="46">
        <v>1</v>
      </c>
      <c r="G894" s="46">
        <v>3</v>
      </c>
      <c r="H894" s="46">
        <v>17</v>
      </c>
      <c r="I894" s="46">
        <v>100</v>
      </c>
    </row>
    <row r="895" spans="1:9" x14ac:dyDescent="0.35">
      <c r="A895" s="25" t="s">
        <v>133</v>
      </c>
      <c r="B895" s="45">
        <v>222</v>
      </c>
      <c r="C895" s="45">
        <v>69</v>
      </c>
      <c r="D895" s="45">
        <v>2</v>
      </c>
      <c r="E895" s="45">
        <v>4</v>
      </c>
      <c r="F895" s="45">
        <v>1</v>
      </c>
      <c r="G895" s="45">
        <v>3</v>
      </c>
      <c r="H895" s="45">
        <v>20</v>
      </c>
      <c r="I895" s="45">
        <v>100</v>
      </c>
    </row>
    <row r="896" spans="1:9" x14ac:dyDescent="0.35">
      <c r="A896" s="28" t="s">
        <v>134</v>
      </c>
      <c r="B896" s="46">
        <v>236</v>
      </c>
      <c r="C896" s="46">
        <v>78</v>
      </c>
      <c r="D896" s="46">
        <v>3</v>
      </c>
      <c r="E896" s="46">
        <v>0</v>
      </c>
      <c r="F896" s="46">
        <v>0</v>
      </c>
      <c r="G896" s="46">
        <v>4</v>
      </c>
      <c r="H896" s="46">
        <v>14</v>
      </c>
      <c r="I896" s="46">
        <v>100</v>
      </c>
    </row>
    <row r="897" spans="1:9" x14ac:dyDescent="0.35">
      <c r="A897" s="25" t="s">
        <v>137</v>
      </c>
      <c r="B897" s="45">
        <v>266</v>
      </c>
      <c r="C897" s="45">
        <v>76</v>
      </c>
      <c r="D897" s="45">
        <v>3</v>
      </c>
      <c r="E897" s="45">
        <v>2</v>
      </c>
      <c r="F897" s="45">
        <v>2</v>
      </c>
      <c r="G897" s="45">
        <v>5</v>
      </c>
      <c r="H897" s="45">
        <v>13</v>
      </c>
      <c r="I897" s="45">
        <v>100</v>
      </c>
    </row>
    <row r="898" spans="1:9" x14ac:dyDescent="0.35">
      <c r="A898" s="28" t="s">
        <v>138</v>
      </c>
      <c r="B898" s="46">
        <v>248</v>
      </c>
      <c r="C898" s="46">
        <v>80</v>
      </c>
      <c r="D898" s="46">
        <v>0</v>
      </c>
      <c r="E898" s="46">
        <v>2</v>
      </c>
      <c r="F898" s="46">
        <v>1</v>
      </c>
      <c r="G898" s="46">
        <v>4</v>
      </c>
      <c r="H898" s="46">
        <v>13</v>
      </c>
      <c r="I898" s="46">
        <v>100</v>
      </c>
    </row>
    <row r="899" spans="1:9" x14ac:dyDescent="0.35">
      <c r="A899" s="25" t="s">
        <v>184</v>
      </c>
      <c r="B899" s="45"/>
      <c r="C899" s="45"/>
      <c r="D899" s="45"/>
      <c r="E899" s="45"/>
      <c r="F899" s="45"/>
      <c r="G899" s="45"/>
      <c r="H899" s="45"/>
      <c r="I899" s="45"/>
    </row>
    <row r="900" spans="1:9" x14ac:dyDescent="0.35">
      <c r="A900" s="28" t="s">
        <v>210</v>
      </c>
      <c r="B900" s="46">
        <v>1009</v>
      </c>
      <c r="C900" s="46">
        <v>74</v>
      </c>
      <c r="D900" s="46">
        <v>3</v>
      </c>
      <c r="E900" s="46">
        <v>1</v>
      </c>
      <c r="F900" s="46">
        <v>2</v>
      </c>
      <c r="G900" s="46">
        <v>9</v>
      </c>
      <c r="H900" s="46">
        <v>12</v>
      </c>
      <c r="I900" s="46">
        <v>100</v>
      </c>
    </row>
    <row r="901" spans="1:9" x14ac:dyDescent="0.35">
      <c r="A901" s="25" t="s">
        <v>185</v>
      </c>
      <c r="B901" s="45"/>
      <c r="C901" s="45"/>
      <c r="D901" s="45"/>
      <c r="E901" s="45"/>
      <c r="F901" s="45"/>
      <c r="G901" s="45"/>
      <c r="H901" s="45"/>
      <c r="I901" s="45"/>
    </row>
    <row r="902" spans="1:9" x14ac:dyDescent="0.35">
      <c r="A902" s="28" t="s">
        <v>124</v>
      </c>
      <c r="B902" s="46">
        <v>144</v>
      </c>
      <c r="C902" s="46">
        <v>86</v>
      </c>
      <c r="D902" s="46">
        <v>3</v>
      </c>
      <c r="E902" s="46">
        <v>1</v>
      </c>
      <c r="F902" s="46">
        <v>2</v>
      </c>
      <c r="G902" s="46">
        <v>2</v>
      </c>
      <c r="H902" s="46">
        <v>6</v>
      </c>
      <c r="I902" s="46">
        <v>100</v>
      </c>
    </row>
    <row r="903" spans="1:9" x14ac:dyDescent="0.35">
      <c r="A903" s="25" t="s">
        <v>125</v>
      </c>
      <c r="B903" s="45">
        <v>152</v>
      </c>
      <c r="C903" s="45">
        <v>83</v>
      </c>
      <c r="D903" s="45">
        <v>8</v>
      </c>
      <c r="E903" s="45">
        <v>0</v>
      </c>
      <c r="F903" s="45">
        <v>1</v>
      </c>
      <c r="G903" s="45">
        <v>3</v>
      </c>
      <c r="H903" s="45">
        <v>5</v>
      </c>
      <c r="I903" s="45">
        <v>100</v>
      </c>
    </row>
    <row r="904" spans="1:9" x14ac:dyDescent="0.35">
      <c r="A904" s="28" t="s">
        <v>126</v>
      </c>
      <c r="B904" s="46">
        <v>169</v>
      </c>
      <c r="C904" s="46">
        <v>89</v>
      </c>
      <c r="D904" s="46">
        <v>7</v>
      </c>
      <c r="E904" s="46">
        <v>1</v>
      </c>
      <c r="F904" s="46">
        <v>1</v>
      </c>
      <c r="G904" s="46">
        <v>3</v>
      </c>
      <c r="H904" s="46">
        <v>1</v>
      </c>
      <c r="I904" s="46">
        <v>100</v>
      </c>
    </row>
    <row r="905" spans="1:9" x14ac:dyDescent="0.35">
      <c r="A905" s="25" t="s">
        <v>127</v>
      </c>
      <c r="B905" s="45">
        <v>159</v>
      </c>
      <c r="C905" s="45">
        <v>83</v>
      </c>
      <c r="D905" s="45">
        <v>9</v>
      </c>
      <c r="E905" s="45">
        <v>1</v>
      </c>
      <c r="F905" s="45">
        <v>1</v>
      </c>
      <c r="G905" s="45">
        <v>4</v>
      </c>
      <c r="H905" s="45">
        <v>3</v>
      </c>
      <c r="I905" s="45">
        <v>100</v>
      </c>
    </row>
    <row r="906" spans="1:9" x14ac:dyDescent="0.35">
      <c r="A906" s="28" t="s">
        <v>128</v>
      </c>
      <c r="B906" s="46">
        <v>164</v>
      </c>
      <c r="C906" s="46">
        <v>85</v>
      </c>
      <c r="D906" s="46">
        <v>10</v>
      </c>
      <c r="E906" s="46">
        <v>1</v>
      </c>
      <c r="F906" s="46">
        <v>1</v>
      </c>
      <c r="G906" s="46">
        <v>1</v>
      </c>
      <c r="H906" s="46">
        <v>1</v>
      </c>
      <c r="I906" s="46">
        <v>100</v>
      </c>
    </row>
    <row r="907" spans="1:9" x14ac:dyDescent="0.35">
      <c r="A907" s="25" t="s">
        <v>129</v>
      </c>
      <c r="B907" s="45">
        <v>202</v>
      </c>
      <c r="C907" s="45">
        <v>79</v>
      </c>
      <c r="D907" s="45">
        <v>8</v>
      </c>
      <c r="E907" s="45">
        <v>1</v>
      </c>
      <c r="F907" s="45">
        <v>1</v>
      </c>
      <c r="G907" s="45">
        <v>7</v>
      </c>
      <c r="H907" s="45">
        <v>3</v>
      </c>
      <c r="I907" s="45">
        <v>100</v>
      </c>
    </row>
    <row r="908" spans="1:9" x14ac:dyDescent="0.35">
      <c r="A908" s="28" t="s">
        <v>130</v>
      </c>
      <c r="B908" s="46">
        <v>208</v>
      </c>
      <c r="C908" s="46">
        <v>83</v>
      </c>
      <c r="D908" s="46">
        <v>9</v>
      </c>
      <c r="E908" s="46">
        <v>0</v>
      </c>
      <c r="F908" s="46">
        <v>0</v>
      </c>
      <c r="G908" s="46">
        <v>2</v>
      </c>
      <c r="H908" s="46">
        <v>5</v>
      </c>
      <c r="I908" s="46">
        <v>100</v>
      </c>
    </row>
    <row r="909" spans="1:9" x14ac:dyDescent="0.35">
      <c r="A909" s="25" t="s">
        <v>131</v>
      </c>
      <c r="B909" s="45">
        <v>193</v>
      </c>
      <c r="C909" s="45">
        <v>75</v>
      </c>
      <c r="D909" s="45">
        <v>12</v>
      </c>
      <c r="E909" s="45">
        <v>2</v>
      </c>
      <c r="F909" s="45">
        <v>3</v>
      </c>
      <c r="G909" s="45">
        <v>5</v>
      </c>
      <c r="H909" s="45">
        <v>3</v>
      </c>
      <c r="I909" s="45">
        <v>100</v>
      </c>
    </row>
    <row r="910" spans="1:9" x14ac:dyDescent="0.35">
      <c r="A910" s="28" t="s">
        <v>132</v>
      </c>
      <c r="B910" s="46">
        <v>232</v>
      </c>
      <c r="C910" s="46">
        <v>83</v>
      </c>
      <c r="D910" s="46">
        <v>9</v>
      </c>
      <c r="E910" s="46">
        <v>2</v>
      </c>
      <c r="F910" s="46">
        <v>1</v>
      </c>
      <c r="G910" s="46">
        <v>3</v>
      </c>
      <c r="H910" s="46">
        <v>2</v>
      </c>
      <c r="I910" s="46">
        <v>100</v>
      </c>
    </row>
    <row r="911" spans="1:9" x14ac:dyDescent="0.35">
      <c r="A911" s="25" t="s">
        <v>133</v>
      </c>
      <c r="B911" s="45">
        <v>234</v>
      </c>
      <c r="C911" s="45">
        <v>77</v>
      </c>
      <c r="D911" s="45">
        <v>9</v>
      </c>
      <c r="E911" s="45">
        <v>1</v>
      </c>
      <c r="F911" s="45">
        <v>2</v>
      </c>
      <c r="G911" s="45">
        <v>6</v>
      </c>
      <c r="H911" s="45">
        <v>5</v>
      </c>
      <c r="I911" s="45">
        <v>100</v>
      </c>
    </row>
    <row r="912" spans="1:9" x14ac:dyDescent="0.35">
      <c r="A912" s="28" t="s">
        <v>134</v>
      </c>
      <c r="B912" s="46">
        <v>221</v>
      </c>
      <c r="C912" s="46">
        <v>82</v>
      </c>
      <c r="D912" s="46">
        <v>7</v>
      </c>
      <c r="E912" s="46">
        <v>1</v>
      </c>
      <c r="F912" s="46">
        <v>1</v>
      </c>
      <c r="G912" s="46">
        <v>3</v>
      </c>
      <c r="H912" s="46">
        <v>5</v>
      </c>
      <c r="I912" s="46">
        <v>100</v>
      </c>
    </row>
    <row r="913" spans="1:9" x14ac:dyDescent="0.35">
      <c r="A913" s="25" t="s">
        <v>186</v>
      </c>
      <c r="B913" s="45"/>
      <c r="C913" s="45"/>
      <c r="D913" s="45"/>
      <c r="E913" s="45"/>
      <c r="F913" s="45"/>
      <c r="G913" s="45"/>
      <c r="H913" s="45"/>
      <c r="I913" s="45"/>
    </row>
    <row r="914" spans="1:9" x14ac:dyDescent="0.35">
      <c r="A914" s="28" t="s">
        <v>206</v>
      </c>
      <c r="B914" s="46">
        <v>281</v>
      </c>
      <c r="C914" s="46">
        <v>47</v>
      </c>
      <c r="D914" s="46">
        <v>13</v>
      </c>
      <c r="E914" s="46">
        <v>5</v>
      </c>
      <c r="F914" s="46">
        <v>0</v>
      </c>
      <c r="G914" s="46">
        <v>10</v>
      </c>
      <c r="H914" s="46">
        <v>25</v>
      </c>
      <c r="I914" s="46">
        <v>100</v>
      </c>
    </row>
    <row r="915" spans="1:9" x14ac:dyDescent="0.35">
      <c r="A915" s="25" t="s">
        <v>187</v>
      </c>
      <c r="B915" s="45"/>
      <c r="C915" s="45"/>
      <c r="D915" s="45"/>
      <c r="E915" s="45"/>
      <c r="F915" s="45"/>
      <c r="G915" s="45"/>
      <c r="H915" s="45"/>
      <c r="I915" s="45"/>
    </row>
    <row r="916" spans="1:9" x14ac:dyDescent="0.35">
      <c r="A916" s="28" t="s">
        <v>207</v>
      </c>
      <c r="B916" s="46">
        <v>133</v>
      </c>
      <c r="C916" s="46">
        <v>45</v>
      </c>
      <c r="D916" s="46">
        <v>0</v>
      </c>
      <c r="E916" s="46">
        <v>5</v>
      </c>
      <c r="F916" s="46">
        <v>0</v>
      </c>
      <c r="G916" s="46">
        <v>8</v>
      </c>
      <c r="H916" s="46">
        <v>42</v>
      </c>
      <c r="I916" s="46">
        <v>100</v>
      </c>
    </row>
    <row r="917" spans="1:9" x14ac:dyDescent="0.35">
      <c r="A917" s="25" t="s">
        <v>188</v>
      </c>
      <c r="B917" s="45"/>
      <c r="C917" s="45"/>
      <c r="D917" s="45"/>
      <c r="E917" s="45"/>
      <c r="F917" s="45"/>
      <c r="G917" s="45"/>
      <c r="H917" s="45"/>
      <c r="I917" s="45"/>
    </row>
    <row r="918" spans="1:9" x14ac:dyDescent="0.35">
      <c r="A918" s="28" t="s">
        <v>211</v>
      </c>
      <c r="B918" s="46">
        <v>461</v>
      </c>
      <c r="C918" s="46">
        <v>79</v>
      </c>
      <c r="D918" s="46">
        <v>10</v>
      </c>
      <c r="E918" s="46">
        <v>2</v>
      </c>
      <c r="F918" s="46">
        <v>2</v>
      </c>
      <c r="G918" s="46">
        <v>2</v>
      </c>
      <c r="H918" s="46">
        <v>5</v>
      </c>
      <c r="I918" s="46">
        <v>100</v>
      </c>
    </row>
    <row r="919" spans="1:9" x14ac:dyDescent="0.35">
      <c r="A919" s="25" t="s">
        <v>192</v>
      </c>
      <c r="B919" s="45"/>
      <c r="C919" s="45"/>
      <c r="D919" s="45"/>
      <c r="E919" s="45"/>
      <c r="F919" s="45"/>
      <c r="G919" s="45"/>
      <c r="H919" s="45"/>
      <c r="I919" s="45"/>
    </row>
    <row r="920" spans="1:9" x14ac:dyDescent="0.35">
      <c r="A920" s="28" t="s">
        <v>131</v>
      </c>
      <c r="B920" s="46">
        <v>318</v>
      </c>
      <c r="C920" s="46">
        <v>62</v>
      </c>
      <c r="D920" s="46">
        <v>3</v>
      </c>
      <c r="E920" s="46">
        <v>2</v>
      </c>
      <c r="F920" s="46">
        <v>2</v>
      </c>
      <c r="G920" s="46">
        <v>4</v>
      </c>
      <c r="H920" s="46">
        <v>28</v>
      </c>
      <c r="I920" s="46">
        <v>100</v>
      </c>
    </row>
    <row r="921" spans="1:9" x14ac:dyDescent="0.35">
      <c r="A921" s="25" t="s">
        <v>132</v>
      </c>
      <c r="B921" s="45">
        <v>404</v>
      </c>
      <c r="C921" s="45">
        <v>63</v>
      </c>
      <c r="D921" s="45">
        <v>2</v>
      </c>
      <c r="E921" s="45">
        <v>0</v>
      </c>
      <c r="F921" s="45">
        <v>2</v>
      </c>
      <c r="G921" s="45">
        <v>3</v>
      </c>
      <c r="H921" s="45">
        <v>30</v>
      </c>
      <c r="I921" s="45">
        <v>100</v>
      </c>
    </row>
    <row r="922" spans="1:9" x14ac:dyDescent="0.35">
      <c r="A922" s="28" t="s">
        <v>133</v>
      </c>
      <c r="B922" s="46">
        <v>374</v>
      </c>
      <c r="C922" s="46">
        <v>65</v>
      </c>
      <c r="D922" s="46">
        <v>1</v>
      </c>
      <c r="E922" s="46">
        <v>1</v>
      </c>
      <c r="F922" s="46">
        <v>2</v>
      </c>
      <c r="G922" s="46">
        <v>5</v>
      </c>
      <c r="H922" s="46">
        <v>26</v>
      </c>
      <c r="I922" s="46">
        <v>100</v>
      </c>
    </row>
    <row r="923" spans="1:9" x14ac:dyDescent="0.35">
      <c r="A923" s="25" t="s">
        <v>134</v>
      </c>
      <c r="B923" s="45">
        <v>406</v>
      </c>
      <c r="C923" s="45">
        <v>67</v>
      </c>
      <c r="D923" s="45">
        <v>1</v>
      </c>
      <c r="E923" s="45">
        <v>1</v>
      </c>
      <c r="F923" s="45">
        <v>3</v>
      </c>
      <c r="G923" s="45">
        <v>2</v>
      </c>
      <c r="H923" s="45">
        <v>25</v>
      </c>
      <c r="I923" s="45">
        <v>100</v>
      </c>
    </row>
    <row r="924" spans="1:9" x14ac:dyDescent="0.35">
      <c r="A924" s="28" t="s">
        <v>137</v>
      </c>
      <c r="B924" s="46">
        <v>430</v>
      </c>
      <c r="C924" s="46">
        <v>64</v>
      </c>
      <c r="D924" s="46">
        <v>1</v>
      </c>
      <c r="E924" s="46">
        <v>1</v>
      </c>
      <c r="F924" s="46">
        <v>2</v>
      </c>
      <c r="G924" s="46">
        <v>3</v>
      </c>
      <c r="H924" s="46">
        <v>29</v>
      </c>
      <c r="I924" s="46">
        <v>100</v>
      </c>
    </row>
    <row r="925" spans="1:9" x14ac:dyDescent="0.35">
      <c r="A925" s="25" t="s">
        <v>138</v>
      </c>
      <c r="B925" s="45">
        <v>386</v>
      </c>
      <c r="C925" s="45">
        <v>68</v>
      </c>
      <c r="D925" s="45">
        <v>1</v>
      </c>
      <c r="E925" s="45">
        <v>1</v>
      </c>
      <c r="F925" s="45">
        <v>3</v>
      </c>
      <c r="G925" s="45">
        <v>3</v>
      </c>
      <c r="H925" s="45">
        <v>25</v>
      </c>
      <c r="I925" s="45">
        <v>100</v>
      </c>
    </row>
    <row r="926" spans="1:9" x14ac:dyDescent="0.35">
      <c r="A926" s="28" t="s">
        <v>193</v>
      </c>
      <c r="B926" s="46">
        <v>366</v>
      </c>
      <c r="C926" s="46">
        <v>68</v>
      </c>
      <c r="D926" s="46">
        <v>0</v>
      </c>
      <c r="E926" s="46">
        <v>0</v>
      </c>
      <c r="F926" s="46">
        <v>1</v>
      </c>
      <c r="G926" s="46">
        <v>5</v>
      </c>
      <c r="H926" s="46">
        <v>26</v>
      </c>
      <c r="I926" s="46">
        <v>100</v>
      </c>
    </row>
    <row r="927" spans="1:9" x14ac:dyDescent="0.35">
      <c r="A927" s="25" t="s">
        <v>194</v>
      </c>
      <c r="B927" s="45"/>
      <c r="C927" s="45"/>
      <c r="D927" s="45"/>
      <c r="E927" s="45"/>
      <c r="F927" s="45"/>
      <c r="G927" s="45"/>
      <c r="H927" s="45"/>
      <c r="I927" s="45"/>
    </row>
    <row r="928" spans="1:9" x14ac:dyDescent="0.35">
      <c r="A928" s="28" t="s">
        <v>131</v>
      </c>
      <c r="B928" s="46">
        <v>1521</v>
      </c>
      <c r="C928" s="46">
        <v>37</v>
      </c>
      <c r="D928" s="46">
        <v>13</v>
      </c>
      <c r="E928" s="46">
        <v>8</v>
      </c>
      <c r="F928" s="46">
        <v>2</v>
      </c>
      <c r="G928" s="46">
        <v>7</v>
      </c>
      <c r="H928" s="46">
        <v>33</v>
      </c>
      <c r="I928" s="46">
        <v>100</v>
      </c>
    </row>
    <row r="929" spans="1:9" x14ac:dyDescent="0.35">
      <c r="A929" s="25" t="s">
        <v>132</v>
      </c>
      <c r="B929" s="45">
        <v>1888</v>
      </c>
      <c r="C929" s="45">
        <v>48</v>
      </c>
      <c r="D929" s="45">
        <v>11</v>
      </c>
      <c r="E929" s="45">
        <v>6</v>
      </c>
      <c r="F929" s="45">
        <v>2</v>
      </c>
      <c r="G929" s="45">
        <v>8</v>
      </c>
      <c r="H929" s="45">
        <v>25</v>
      </c>
      <c r="I929" s="45">
        <v>100</v>
      </c>
    </row>
    <row r="930" spans="1:9" x14ac:dyDescent="0.35">
      <c r="A930" s="28" t="s">
        <v>133</v>
      </c>
      <c r="B930" s="46">
        <v>1890</v>
      </c>
      <c r="C930" s="46">
        <v>52</v>
      </c>
      <c r="D930" s="46">
        <v>8</v>
      </c>
      <c r="E930" s="46">
        <v>6</v>
      </c>
      <c r="F930" s="46">
        <v>2</v>
      </c>
      <c r="G930" s="46">
        <v>8</v>
      </c>
      <c r="H930" s="46">
        <v>24</v>
      </c>
      <c r="I930" s="46">
        <v>100</v>
      </c>
    </row>
    <row r="931" spans="1:9" s="18" customFormat="1" x14ac:dyDescent="0.35">
      <c r="A931" s="38" t="s">
        <v>46</v>
      </c>
      <c r="B931" s="48"/>
      <c r="C931" s="48"/>
      <c r="D931" s="48"/>
      <c r="E931" s="48"/>
      <c r="F931" s="48"/>
      <c r="G931" s="48"/>
      <c r="H931" s="48"/>
      <c r="I931" s="48"/>
    </row>
    <row r="932" spans="1:9" x14ac:dyDescent="0.35">
      <c r="A932" s="28" t="s">
        <v>123</v>
      </c>
      <c r="B932" s="46"/>
      <c r="C932" s="46"/>
      <c r="D932" s="46"/>
      <c r="E932" s="46"/>
      <c r="F932" s="46"/>
      <c r="G932" s="46"/>
      <c r="H932" s="46"/>
      <c r="I932" s="46"/>
    </row>
    <row r="933" spans="1:9" x14ac:dyDescent="0.35">
      <c r="A933" s="25" t="s">
        <v>124</v>
      </c>
      <c r="B933" s="45">
        <v>32</v>
      </c>
      <c r="C933" s="45">
        <v>56</v>
      </c>
      <c r="D933" s="45">
        <v>3</v>
      </c>
      <c r="E933" s="45">
        <v>9</v>
      </c>
      <c r="F933" s="45">
        <v>0</v>
      </c>
      <c r="G933" s="45">
        <v>6</v>
      </c>
      <c r="H933" s="45">
        <v>25</v>
      </c>
      <c r="I933" s="45">
        <v>100</v>
      </c>
    </row>
    <row r="934" spans="1:9" x14ac:dyDescent="0.35">
      <c r="A934" s="28" t="s">
        <v>125</v>
      </c>
      <c r="B934" s="46">
        <v>37</v>
      </c>
      <c r="C934" s="46">
        <v>49</v>
      </c>
      <c r="D934" s="46">
        <v>0</v>
      </c>
      <c r="E934" s="46">
        <v>11</v>
      </c>
      <c r="F934" s="46">
        <v>0</v>
      </c>
      <c r="G934" s="46">
        <v>14</v>
      </c>
      <c r="H934" s="46">
        <v>27</v>
      </c>
      <c r="I934" s="46">
        <v>100</v>
      </c>
    </row>
    <row r="935" spans="1:9" x14ac:dyDescent="0.35">
      <c r="A935" s="25" t="s">
        <v>126</v>
      </c>
      <c r="B935" s="45">
        <v>35</v>
      </c>
      <c r="C935" s="45">
        <v>46</v>
      </c>
      <c r="D935" s="45">
        <v>3</v>
      </c>
      <c r="E935" s="45">
        <v>6</v>
      </c>
      <c r="F935" s="45">
        <v>3</v>
      </c>
      <c r="G935" s="45">
        <v>6</v>
      </c>
      <c r="H935" s="45">
        <v>37</v>
      </c>
      <c r="I935" s="45">
        <v>100</v>
      </c>
    </row>
    <row r="936" spans="1:9" x14ac:dyDescent="0.35">
      <c r="A936" s="28" t="s">
        <v>127</v>
      </c>
      <c r="B936" s="46">
        <v>22</v>
      </c>
      <c r="C936" s="46" t="s">
        <v>20</v>
      </c>
      <c r="D936" s="46" t="s">
        <v>20</v>
      </c>
      <c r="E936" s="46" t="s">
        <v>20</v>
      </c>
      <c r="F936" s="46" t="s">
        <v>20</v>
      </c>
      <c r="G936" s="46" t="s">
        <v>20</v>
      </c>
      <c r="H936" s="46" t="s">
        <v>20</v>
      </c>
      <c r="I936" s="46" t="s">
        <v>20</v>
      </c>
    </row>
    <row r="937" spans="1:9" x14ac:dyDescent="0.35">
      <c r="A937" s="25" t="s">
        <v>128</v>
      </c>
      <c r="B937" s="45">
        <v>27</v>
      </c>
      <c r="C937" s="45" t="s">
        <v>20</v>
      </c>
      <c r="D937" s="45" t="s">
        <v>20</v>
      </c>
      <c r="E937" s="45" t="s">
        <v>20</v>
      </c>
      <c r="F937" s="45" t="s">
        <v>20</v>
      </c>
      <c r="G937" s="45" t="s">
        <v>20</v>
      </c>
      <c r="H937" s="45" t="s">
        <v>20</v>
      </c>
      <c r="I937" s="45" t="s">
        <v>20</v>
      </c>
    </row>
    <row r="938" spans="1:9" x14ac:dyDescent="0.35">
      <c r="A938" s="28" t="s">
        <v>129</v>
      </c>
      <c r="B938" s="46">
        <v>30</v>
      </c>
      <c r="C938" s="46">
        <v>40</v>
      </c>
      <c r="D938" s="46">
        <v>0</v>
      </c>
      <c r="E938" s="46">
        <v>13</v>
      </c>
      <c r="F938" s="46">
        <v>3</v>
      </c>
      <c r="G938" s="46">
        <v>3</v>
      </c>
      <c r="H938" s="46">
        <v>40</v>
      </c>
      <c r="I938" s="46">
        <v>100</v>
      </c>
    </row>
    <row r="939" spans="1:9" x14ac:dyDescent="0.35">
      <c r="A939" s="25" t="s">
        <v>130</v>
      </c>
      <c r="B939" s="45">
        <v>41</v>
      </c>
      <c r="C939" s="45">
        <v>44</v>
      </c>
      <c r="D939" s="45">
        <v>2</v>
      </c>
      <c r="E939" s="45">
        <v>15</v>
      </c>
      <c r="F939" s="45">
        <v>7</v>
      </c>
      <c r="G939" s="45">
        <v>5</v>
      </c>
      <c r="H939" s="45">
        <v>27</v>
      </c>
      <c r="I939" s="45">
        <v>100</v>
      </c>
    </row>
    <row r="940" spans="1:9" x14ac:dyDescent="0.35">
      <c r="A940" s="28" t="s">
        <v>131</v>
      </c>
      <c r="B940" s="46">
        <v>45</v>
      </c>
      <c r="C940" s="46">
        <v>36</v>
      </c>
      <c r="D940" s="46">
        <v>4</v>
      </c>
      <c r="E940" s="46">
        <v>22</v>
      </c>
      <c r="F940" s="46">
        <v>2</v>
      </c>
      <c r="G940" s="46">
        <v>4</v>
      </c>
      <c r="H940" s="46">
        <v>31</v>
      </c>
      <c r="I940" s="46">
        <v>100</v>
      </c>
    </row>
    <row r="941" spans="1:9" x14ac:dyDescent="0.35">
      <c r="A941" s="25" t="s">
        <v>132</v>
      </c>
      <c r="B941" s="45">
        <v>41</v>
      </c>
      <c r="C941" s="45">
        <v>49</v>
      </c>
      <c r="D941" s="45">
        <v>7</v>
      </c>
      <c r="E941" s="45">
        <v>12</v>
      </c>
      <c r="F941" s="45">
        <v>0</v>
      </c>
      <c r="G941" s="45">
        <v>15</v>
      </c>
      <c r="H941" s="45">
        <v>17</v>
      </c>
      <c r="I941" s="45">
        <v>100</v>
      </c>
    </row>
    <row r="942" spans="1:9" x14ac:dyDescent="0.35">
      <c r="A942" s="28" t="s">
        <v>133</v>
      </c>
      <c r="B942" s="46">
        <v>41</v>
      </c>
      <c r="C942" s="46">
        <v>34</v>
      </c>
      <c r="D942" s="46">
        <v>10</v>
      </c>
      <c r="E942" s="46">
        <v>20</v>
      </c>
      <c r="F942" s="46">
        <v>0</v>
      </c>
      <c r="G942" s="46">
        <v>12</v>
      </c>
      <c r="H942" s="46">
        <v>24</v>
      </c>
      <c r="I942" s="46">
        <v>100</v>
      </c>
    </row>
    <row r="943" spans="1:9" x14ac:dyDescent="0.35">
      <c r="A943" s="25" t="s">
        <v>134</v>
      </c>
      <c r="B943" s="45">
        <v>29</v>
      </c>
      <c r="C943" s="45" t="s">
        <v>20</v>
      </c>
      <c r="D943" s="45" t="s">
        <v>20</v>
      </c>
      <c r="E943" s="45" t="s">
        <v>20</v>
      </c>
      <c r="F943" s="45" t="s">
        <v>20</v>
      </c>
      <c r="G943" s="45" t="s">
        <v>20</v>
      </c>
      <c r="H943" s="45" t="s">
        <v>20</v>
      </c>
      <c r="I943" s="45" t="s">
        <v>20</v>
      </c>
    </row>
    <row r="944" spans="1:9" x14ac:dyDescent="0.35">
      <c r="A944" s="28" t="s">
        <v>135</v>
      </c>
      <c r="B944" s="46"/>
      <c r="C944" s="46"/>
      <c r="D944" s="46"/>
      <c r="E944" s="46"/>
      <c r="F944" s="46"/>
      <c r="G944" s="46"/>
      <c r="H944" s="46"/>
      <c r="I944" s="46"/>
    </row>
    <row r="945" spans="1:9" x14ac:dyDescent="0.35">
      <c r="A945" s="25" t="s">
        <v>124</v>
      </c>
      <c r="B945" s="45">
        <v>94</v>
      </c>
      <c r="C945" s="45">
        <v>60</v>
      </c>
      <c r="D945" s="45">
        <v>6</v>
      </c>
      <c r="E945" s="45">
        <v>1</v>
      </c>
      <c r="F945" s="45">
        <v>2</v>
      </c>
      <c r="G945" s="45">
        <v>6</v>
      </c>
      <c r="H945" s="45">
        <v>24</v>
      </c>
      <c r="I945" s="45">
        <v>100</v>
      </c>
    </row>
    <row r="946" spans="1:9" x14ac:dyDescent="0.35">
      <c r="A946" s="28" t="s">
        <v>125</v>
      </c>
      <c r="B946" s="46">
        <v>84</v>
      </c>
      <c r="C946" s="46">
        <v>64</v>
      </c>
      <c r="D946" s="46">
        <v>5</v>
      </c>
      <c r="E946" s="46">
        <v>5</v>
      </c>
      <c r="F946" s="46">
        <v>1</v>
      </c>
      <c r="G946" s="46">
        <v>6</v>
      </c>
      <c r="H946" s="46">
        <v>19</v>
      </c>
      <c r="I946" s="46">
        <v>100</v>
      </c>
    </row>
    <row r="947" spans="1:9" x14ac:dyDescent="0.35">
      <c r="A947" s="25" t="s">
        <v>126</v>
      </c>
      <c r="B947" s="45">
        <v>85</v>
      </c>
      <c r="C947" s="45">
        <v>64</v>
      </c>
      <c r="D947" s="45">
        <v>2</v>
      </c>
      <c r="E947" s="45">
        <v>8</v>
      </c>
      <c r="F947" s="45">
        <v>1</v>
      </c>
      <c r="G947" s="45">
        <v>5</v>
      </c>
      <c r="H947" s="45">
        <v>20</v>
      </c>
      <c r="I947" s="45">
        <v>100</v>
      </c>
    </row>
    <row r="948" spans="1:9" x14ac:dyDescent="0.35">
      <c r="A948" s="28" t="s">
        <v>127</v>
      </c>
      <c r="B948" s="46">
        <v>105</v>
      </c>
      <c r="C948" s="46">
        <v>53</v>
      </c>
      <c r="D948" s="46">
        <v>8</v>
      </c>
      <c r="E948" s="46">
        <v>6</v>
      </c>
      <c r="F948" s="46">
        <v>4</v>
      </c>
      <c r="G948" s="46">
        <v>7</v>
      </c>
      <c r="H948" s="46">
        <v>23</v>
      </c>
      <c r="I948" s="46">
        <v>100</v>
      </c>
    </row>
    <row r="949" spans="1:9" x14ac:dyDescent="0.35">
      <c r="A949" s="25" t="s">
        <v>128</v>
      </c>
      <c r="B949" s="45">
        <v>83</v>
      </c>
      <c r="C949" s="45">
        <v>49</v>
      </c>
      <c r="D949" s="45">
        <v>8</v>
      </c>
      <c r="E949" s="45">
        <v>2</v>
      </c>
      <c r="F949" s="45">
        <v>4</v>
      </c>
      <c r="G949" s="45">
        <v>12</v>
      </c>
      <c r="H949" s="45">
        <v>24</v>
      </c>
      <c r="I949" s="45">
        <v>100</v>
      </c>
    </row>
    <row r="950" spans="1:9" x14ac:dyDescent="0.35">
      <c r="A950" s="28" t="s">
        <v>129</v>
      </c>
      <c r="B950" s="46">
        <v>96</v>
      </c>
      <c r="C950" s="46">
        <v>41</v>
      </c>
      <c r="D950" s="46">
        <v>11</v>
      </c>
      <c r="E950" s="46">
        <v>3</v>
      </c>
      <c r="F950" s="46">
        <v>8</v>
      </c>
      <c r="G950" s="46">
        <v>14</v>
      </c>
      <c r="H950" s="46">
        <v>23</v>
      </c>
      <c r="I950" s="46">
        <v>100</v>
      </c>
    </row>
    <row r="951" spans="1:9" x14ac:dyDescent="0.35">
      <c r="A951" s="25" t="s">
        <v>130</v>
      </c>
      <c r="B951" s="45">
        <v>84</v>
      </c>
      <c r="C951" s="45">
        <v>61</v>
      </c>
      <c r="D951" s="45">
        <v>11</v>
      </c>
      <c r="E951" s="45">
        <v>2</v>
      </c>
      <c r="F951" s="45">
        <v>5</v>
      </c>
      <c r="G951" s="45">
        <v>7</v>
      </c>
      <c r="H951" s="45">
        <v>14</v>
      </c>
      <c r="I951" s="45">
        <v>100</v>
      </c>
    </row>
    <row r="952" spans="1:9" x14ac:dyDescent="0.35">
      <c r="A952" s="28" t="s">
        <v>131</v>
      </c>
      <c r="B952" s="46">
        <v>85</v>
      </c>
      <c r="C952" s="46">
        <v>49</v>
      </c>
      <c r="D952" s="46">
        <v>11</v>
      </c>
      <c r="E952" s="46">
        <v>0</v>
      </c>
      <c r="F952" s="46">
        <v>5</v>
      </c>
      <c r="G952" s="46">
        <v>13</v>
      </c>
      <c r="H952" s="46">
        <v>22</v>
      </c>
      <c r="I952" s="46">
        <v>100</v>
      </c>
    </row>
    <row r="953" spans="1:9" x14ac:dyDescent="0.35">
      <c r="A953" s="25" t="s">
        <v>132</v>
      </c>
      <c r="B953" s="45">
        <v>83</v>
      </c>
      <c r="C953" s="45">
        <v>51</v>
      </c>
      <c r="D953" s="45">
        <v>16</v>
      </c>
      <c r="E953" s="45">
        <v>4</v>
      </c>
      <c r="F953" s="45">
        <v>5</v>
      </c>
      <c r="G953" s="45">
        <v>12</v>
      </c>
      <c r="H953" s="45">
        <v>13</v>
      </c>
      <c r="I953" s="45">
        <v>100</v>
      </c>
    </row>
    <row r="954" spans="1:9" x14ac:dyDescent="0.35">
      <c r="A954" s="28" t="s">
        <v>133</v>
      </c>
      <c r="B954" s="46">
        <v>68</v>
      </c>
      <c r="C954" s="46">
        <v>44</v>
      </c>
      <c r="D954" s="46">
        <v>12</v>
      </c>
      <c r="E954" s="46">
        <v>4</v>
      </c>
      <c r="F954" s="46">
        <v>6</v>
      </c>
      <c r="G954" s="46">
        <v>13</v>
      </c>
      <c r="H954" s="46">
        <v>21</v>
      </c>
      <c r="I954" s="46">
        <v>100</v>
      </c>
    </row>
    <row r="955" spans="1:9" x14ac:dyDescent="0.35">
      <c r="A955" s="25" t="s">
        <v>134</v>
      </c>
      <c r="B955" s="45">
        <v>86</v>
      </c>
      <c r="C955" s="45">
        <v>44</v>
      </c>
      <c r="D955" s="45">
        <v>12</v>
      </c>
      <c r="E955" s="45">
        <v>2</v>
      </c>
      <c r="F955" s="45">
        <v>8</v>
      </c>
      <c r="G955" s="45">
        <v>14</v>
      </c>
      <c r="H955" s="45">
        <v>20</v>
      </c>
      <c r="I955" s="45">
        <v>100</v>
      </c>
    </row>
    <row r="956" spans="1:9" x14ac:dyDescent="0.35">
      <c r="A956" s="28" t="s">
        <v>136</v>
      </c>
      <c r="B956" s="46"/>
      <c r="C956" s="46"/>
      <c r="D956" s="46"/>
      <c r="E956" s="46"/>
      <c r="F956" s="46"/>
      <c r="G956" s="46"/>
      <c r="H956" s="46"/>
      <c r="I956" s="46"/>
    </row>
    <row r="957" spans="1:9" x14ac:dyDescent="0.35">
      <c r="A957" s="25" t="s">
        <v>126</v>
      </c>
      <c r="B957" s="45">
        <v>60</v>
      </c>
      <c r="C957" s="45">
        <v>60</v>
      </c>
      <c r="D957" s="45">
        <v>5</v>
      </c>
      <c r="E957" s="45">
        <v>2</v>
      </c>
      <c r="F957" s="45">
        <v>2</v>
      </c>
      <c r="G957" s="45">
        <v>5</v>
      </c>
      <c r="H957" s="45">
        <v>27</v>
      </c>
      <c r="I957" s="45">
        <v>100</v>
      </c>
    </row>
    <row r="958" spans="1:9" x14ac:dyDescent="0.35">
      <c r="A958" s="28" t="s">
        <v>127</v>
      </c>
      <c r="B958" s="46">
        <v>65</v>
      </c>
      <c r="C958" s="46">
        <v>65</v>
      </c>
      <c r="D958" s="46">
        <v>3</v>
      </c>
      <c r="E958" s="46">
        <v>3</v>
      </c>
      <c r="F958" s="46">
        <v>0</v>
      </c>
      <c r="G958" s="46">
        <v>9</v>
      </c>
      <c r="H958" s="46">
        <v>20</v>
      </c>
      <c r="I958" s="46">
        <v>100</v>
      </c>
    </row>
    <row r="959" spans="1:9" x14ac:dyDescent="0.35">
      <c r="A959" s="25" t="s">
        <v>128</v>
      </c>
      <c r="B959" s="45">
        <v>56</v>
      </c>
      <c r="C959" s="45">
        <v>50</v>
      </c>
      <c r="D959" s="45">
        <v>7</v>
      </c>
      <c r="E959" s="45">
        <v>4</v>
      </c>
      <c r="F959" s="45">
        <v>2</v>
      </c>
      <c r="G959" s="45">
        <v>9</v>
      </c>
      <c r="H959" s="45">
        <v>29</v>
      </c>
      <c r="I959" s="45">
        <v>100</v>
      </c>
    </row>
    <row r="960" spans="1:9" x14ac:dyDescent="0.35">
      <c r="A960" s="28" t="s">
        <v>129</v>
      </c>
      <c r="B960" s="46">
        <v>61</v>
      </c>
      <c r="C960" s="46">
        <v>52</v>
      </c>
      <c r="D960" s="46">
        <v>7</v>
      </c>
      <c r="E960" s="46">
        <v>0</v>
      </c>
      <c r="F960" s="46">
        <v>0</v>
      </c>
      <c r="G960" s="46">
        <v>11</v>
      </c>
      <c r="H960" s="46">
        <v>30</v>
      </c>
      <c r="I960" s="46">
        <v>100</v>
      </c>
    </row>
    <row r="961" spans="1:9" x14ac:dyDescent="0.35">
      <c r="A961" s="25" t="s">
        <v>130</v>
      </c>
      <c r="B961" s="45">
        <v>76</v>
      </c>
      <c r="C961" s="45">
        <v>54</v>
      </c>
      <c r="D961" s="45">
        <v>3</v>
      </c>
      <c r="E961" s="45">
        <v>3</v>
      </c>
      <c r="F961" s="45">
        <v>1</v>
      </c>
      <c r="G961" s="45">
        <v>8</v>
      </c>
      <c r="H961" s="45">
        <v>32</v>
      </c>
      <c r="I961" s="45">
        <v>100</v>
      </c>
    </row>
    <row r="962" spans="1:9" x14ac:dyDescent="0.35">
      <c r="A962" s="28" t="s">
        <v>131</v>
      </c>
      <c r="B962" s="46">
        <v>81</v>
      </c>
      <c r="C962" s="46">
        <v>67</v>
      </c>
      <c r="D962" s="46">
        <v>4</v>
      </c>
      <c r="E962" s="46">
        <v>4</v>
      </c>
      <c r="F962" s="46">
        <v>2</v>
      </c>
      <c r="G962" s="46">
        <v>2</v>
      </c>
      <c r="H962" s="46">
        <v>21</v>
      </c>
      <c r="I962" s="46">
        <v>100</v>
      </c>
    </row>
    <row r="963" spans="1:9" x14ac:dyDescent="0.35">
      <c r="A963" s="25" t="s">
        <v>132</v>
      </c>
      <c r="B963" s="45">
        <v>82</v>
      </c>
      <c r="C963" s="45">
        <v>48</v>
      </c>
      <c r="D963" s="45">
        <v>1</v>
      </c>
      <c r="E963" s="45">
        <v>4</v>
      </c>
      <c r="F963" s="45">
        <v>1</v>
      </c>
      <c r="G963" s="45">
        <v>13</v>
      </c>
      <c r="H963" s="45">
        <v>33</v>
      </c>
      <c r="I963" s="45">
        <v>100</v>
      </c>
    </row>
    <row r="964" spans="1:9" x14ac:dyDescent="0.35">
      <c r="A964" s="28" t="s">
        <v>133</v>
      </c>
      <c r="B964" s="46">
        <v>72</v>
      </c>
      <c r="C964" s="46">
        <v>56</v>
      </c>
      <c r="D964" s="46">
        <v>0</v>
      </c>
      <c r="E964" s="46">
        <v>6</v>
      </c>
      <c r="F964" s="46">
        <v>4</v>
      </c>
      <c r="G964" s="46">
        <v>4</v>
      </c>
      <c r="H964" s="46">
        <v>31</v>
      </c>
      <c r="I964" s="46">
        <v>100</v>
      </c>
    </row>
    <row r="965" spans="1:9" x14ac:dyDescent="0.35">
      <c r="A965" s="25" t="s">
        <v>134</v>
      </c>
      <c r="B965" s="45">
        <v>86</v>
      </c>
      <c r="C965" s="45">
        <v>62</v>
      </c>
      <c r="D965" s="45">
        <v>1</v>
      </c>
      <c r="E965" s="45">
        <v>2</v>
      </c>
      <c r="F965" s="45">
        <v>5</v>
      </c>
      <c r="G965" s="45">
        <v>7</v>
      </c>
      <c r="H965" s="45">
        <v>23</v>
      </c>
      <c r="I965" s="45">
        <v>100</v>
      </c>
    </row>
    <row r="966" spans="1:9" x14ac:dyDescent="0.35">
      <c r="A966" s="28" t="s">
        <v>137</v>
      </c>
      <c r="B966" s="46">
        <v>96</v>
      </c>
      <c r="C966" s="46">
        <v>59</v>
      </c>
      <c r="D966" s="46">
        <v>3</v>
      </c>
      <c r="E966" s="46">
        <v>1</v>
      </c>
      <c r="F966" s="46">
        <v>0</v>
      </c>
      <c r="G966" s="46">
        <v>8</v>
      </c>
      <c r="H966" s="46">
        <v>28</v>
      </c>
      <c r="I966" s="46">
        <v>100</v>
      </c>
    </row>
    <row r="967" spans="1:9" x14ac:dyDescent="0.35">
      <c r="A967" s="25" t="s">
        <v>138</v>
      </c>
      <c r="B967" s="45">
        <v>109</v>
      </c>
      <c r="C967" s="45">
        <v>50</v>
      </c>
      <c r="D967" s="45">
        <v>7</v>
      </c>
      <c r="E967" s="45">
        <v>3</v>
      </c>
      <c r="F967" s="45">
        <v>2</v>
      </c>
      <c r="G967" s="45">
        <v>13</v>
      </c>
      <c r="H967" s="45">
        <v>25</v>
      </c>
      <c r="I967" s="45">
        <v>100</v>
      </c>
    </row>
    <row r="968" spans="1:9" x14ac:dyDescent="0.35">
      <c r="A968" s="28" t="s">
        <v>139</v>
      </c>
      <c r="B968" s="46"/>
      <c r="C968" s="46"/>
      <c r="D968" s="46"/>
      <c r="E968" s="46"/>
      <c r="F968" s="46"/>
      <c r="G968" s="46"/>
      <c r="H968" s="46"/>
      <c r="I968" s="46"/>
    </row>
    <row r="969" spans="1:9" x14ac:dyDescent="0.35">
      <c r="A969" s="25" t="s">
        <v>124</v>
      </c>
      <c r="B969" s="45">
        <v>85</v>
      </c>
      <c r="C969" s="45">
        <v>61</v>
      </c>
      <c r="D969" s="45">
        <v>1</v>
      </c>
      <c r="E969" s="45">
        <v>11</v>
      </c>
      <c r="F969" s="45">
        <v>2</v>
      </c>
      <c r="G969" s="45">
        <v>5</v>
      </c>
      <c r="H969" s="45">
        <v>20</v>
      </c>
      <c r="I969" s="45">
        <v>100</v>
      </c>
    </row>
    <row r="970" spans="1:9" x14ac:dyDescent="0.35">
      <c r="A970" s="28" t="s">
        <v>125</v>
      </c>
      <c r="B970" s="46">
        <v>88</v>
      </c>
      <c r="C970" s="46">
        <v>53</v>
      </c>
      <c r="D970" s="46">
        <v>1</v>
      </c>
      <c r="E970" s="46">
        <v>19</v>
      </c>
      <c r="F970" s="46">
        <v>2</v>
      </c>
      <c r="G970" s="46">
        <v>3</v>
      </c>
      <c r="H970" s="46">
        <v>20</v>
      </c>
      <c r="I970" s="46">
        <v>100</v>
      </c>
    </row>
    <row r="971" spans="1:9" x14ac:dyDescent="0.35">
      <c r="A971" s="25" t="s">
        <v>126</v>
      </c>
      <c r="B971" s="45">
        <v>111</v>
      </c>
      <c r="C971" s="45">
        <v>48</v>
      </c>
      <c r="D971" s="45">
        <v>5</v>
      </c>
      <c r="E971" s="45">
        <v>18</v>
      </c>
      <c r="F971" s="45">
        <v>4</v>
      </c>
      <c r="G971" s="45">
        <v>5</v>
      </c>
      <c r="H971" s="45">
        <v>22</v>
      </c>
      <c r="I971" s="45">
        <v>100</v>
      </c>
    </row>
    <row r="972" spans="1:9" x14ac:dyDescent="0.35">
      <c r="A972" s="28" t="s">
        <v>127</v>
      </c>
      <c r="B972" s="46">
        <v>106</v>
      </c>
      <c r="C972" s="46">
        <v>42</v>
      </c>
      <c r="D972" s="46">
        <v>5</v>
      </c>
      <c r="E972" s="46">
        <v>22</v>
      </c>
      <c r="F972" s="46">
        <v>8</v>
      </c>
      <c r="G972" s="46">
        <v>5</v>
      </c>
      <c r="H972" s="46">
        <v>20</v>
      </c>
      <c r="I972" s="46">
        <v>100</v>
      </c>
    </row>
    <row r="973" spans="1:9" x14ac:dyDescent="0.35">
      <c r="A973" s="25" t="s">
        <v>128</v>
      </c>
      <c r="B973" s="45">
        <v>107</v>
      </c>
      <c r="C973" s="45">
        <v>39</v>
      </c>
      <c r="D973" s="45">
        <v>1</v>
      </c>
      <c r="E973" s="45">
        <v>32</v>
      </c>
      <c r="F973" s="45">
        <v>5</v>
      </c>
      <c r="G973" s="45">
        <v>5</v>
      </c>
      <c r="H973" s="45">
        <v>19</v>
      </c>
      <c r="I973" s="45">
        <v>100</v>
      </c>
    </row>
    <row r="974" spans="1:9" x14ac:dyDescent="0.35">
      <c r="A974" s="28" t="s">
        <v>129</v>
      </c>
      <c r="B974" s="46">
        <v>161</v>
      </c>
      <c r="C974" s="46">
        <v>35</v>
      </c>
      <c r="D974" s="46">
        <v>5</v>
      </c>
      <c r="E974" s="46">
        <v>28</v>
      </c>
      <c r="F974" s="46">
        <v>2</v>
      </c>
      <c r="G974" s="46">
        <v>4</v>
      </c>
      <c r="H974" s="46">
        <v>25</v>
      </c>
      <c r="I974" s="46">
        <v>100</v>
      </c>
    </row>
    <row r="975" spans="1:9" x14ac:dyDescent="0.35">
      <c r="A975" s="25" t="s">
        <v>130</v>
      </c>
      <c r="B975" s="45">
        <v>143</v>
      </c>
      <c r="C975" s="45">
        <v>45</v>
      </c>
      <c r="D975" s="45">
        <v>4</v>
      </c>
      <c r="E975" s="45">
        <v>20</v>
      </c>
      <c r="F975" s="45">
        <v>5</v>
      </c>
      <c r="G975" s="45">
        <v>7</v>
      </c>
      <c r="H975" s="45">
        <v>20</v>
      </c>
      <c r="I975" s="45">
        <v>100</v>
      </c>
    </row>
    <row r="976" spans="1:9" x14ac:dyDescent="0.35">
      <c r="A976" s="28" t="s">
        <v>131</v>
      </c>
      <c r="B976" s="46">
        <v>136</v>
      </c>
      <c r="C976" s="46">
        <v>48</v>
      </c>
      <c r="D976" s="46">
        <v>4</v>
      </c>
      <c r="E976" s="46">
        <v>24</v>
      </c>
      <c r="F976" s="46">
        <v>2</v>
      </c>
      <c r="G976" s="46">
        <v>4</v>
      </c>
      <c r="H976" s="46">
        <v>19</v>
      </c>
      <c r="I976" s="46">
        <v>100</v>
      </c>
    </row>
    <row r="977" spans="1:9" x14ac:dyDescent="0.35">
      <c r="A977" s="25" t="s">
        <v>132</v>
      </c>
      <c r="B977" s="45">
        <v>176</v>
      </c>
      <c r="C977" s="45">
        <v>49</v>
      </c>
      <c r="D977" s="45">
        <v>4</v>
      </c>
      <c r="E977" s="45">
        <v>23</v>
      </c>
      <c r="F977" s="45">
        <v>3</v>
      </c>
      <c r="G977" s="45">
        <v>6</v>
      </c>
      <c r="H977" s="45">
        <v>15</v>
      </c>
      <c r="I977" s="45">
        <v>100</v>
      </c>
    </row>
    <row r="978" spans="1:9" x14ac:dyDescent="0.35">
      <c r="A978" s="28" t="s">
        <v>133</v>
      </c>
      <c r="B978" s="46">
        <v>132</v>
      </c>
      <c r="C978" s="46">
        <v>47</v>
      </c>
      <c r="D978" s="46">
        <v>6</v>
      </c>
      <c r="E978" s="46">
        <v>20</v>
      </c>
      <c r="F978" s="46">
        <v>4</v>
      </c>
      <c r="G978" s="46">
        <v>4</v>
      </c>
      <c r="H978" s="46">
        <v>20</v>
      </c>
      <c r="I978" s="46">
        <v>100</v>
      </c>
    </row>
    <row r="979" spans="1:9" x14ac:dyDescent="0.35">
      <c r="A979" s="25" t="s">
        <v>134</v>
      </c>
      <c r="B979" s="45">
        <v>124</v>
      </c>
      <c r="C979" s="45">
        <v>41</v>
      </c>
      <c r="D979" s="45">
        <v>6</v>
      </c>
      <c r="E979" s="45">
        <v>25</v>
      </c>
      <c r="F979" s="45">
        <v>5</v>
      </c>
      <c r="G979" s="45">
        <v>7</v>
      </c>
      <c r="H979" s="45">
        <v>15</v>
      </c>
      <c r="I979" s="45">
        <v>100</v>
      </c>
    </row>
    <row r="980" spans="1:9" x14ac:dyDescent="0.35">
      <c r="A980" s="28" t="s">
        <v>140</v>
      </c>
      <c r="B980" s="46"/>
      <c r="C980" s="46"/>
      <c r="D980" s="46"/>
      <c r="E980" s="46"/>
      <c r="F980" s="46"/>
      <c r="G980" s="46"/>
      <c r="H980" s="46"/>
      <c r="I980" s="46"/>
    </row>
    <row r="981" spans="1:9" x14ac:dyDescent="0.35">
      <c r="A981" s="25" t="s">
        <v>126</v>
      </c>
      <c r="B981" s="45">
        <v>20</v>
      </c>
      <c r="C981" s="45" t="s">
        <v>20</v>
      </c>
      <c r="D981" s="45" t="s">
        <v>20</v>
      </c>
      <c r="E981" s="45" t="s">
        <v>20</v>
      </c>
      <c r="F981" s="45" t="s">
        <v>20</v>
      </c>
      <c r="G981" s="45" t="s">
        <v>20</v>
      </c>
      <c r="H981" s="45" t="s">
        <v>20</v>
      </c>
      <c r="I981" s="45" t="s">
        <v>20</v>
      </c>
    </row>
    <row r="982" spans="1:9" x14ac:dyDescent="0.35">
      <c r="A982" s="28" t="s">
        <v>127</v>
      </c>
      <c r="B982" s="46">
        <v>15</v>
      </c>
      <c r="C982" s="46" t="s">
        <v>20</v>
      </c>
      <c r="D982" s="46" t="s">
        <v>20</v>
      </c>
      <c r="E982" s="46" t="s">
        <v>20</v>
      </c>
      <c r="F982" s="46" t="s">
        <v>20</v>
      </c>
      <c r="G982" s="46" t="s">
        <v>20</v>
      </c>
      <c r="H982" s="46" t="s">
        <v>20</v>
      </c>
      <c r="I982" s="46" t="s">
        <v>20</v>
      </c>
    </row>
    <row r="983" spans="1:9" x14ac:dyDescent="0.35">
      <c r="A983" s="25" t="s">
        <v>128</v>
      </c>
      <c r="B983" s="45">
        <v>15</v>
      </c>
      <c r="C983" s="45" t="s">
        <v>20</v>
      </c>
      <c r="D983" s="45" t="s">
        <v>20</v>
      </c>
      <c r="E983" s="45" t="s">
        <v>20</v>
      </c>
      <c r="F983" s="45" t="s">
        <v>20</v>
      </c>
      <c r="G983" s="45" t="s">
        <v>20</v>
      </c>
      <c r="H983" s="45" t="s">
        <v>20</v>
      </c>
      <c r="I983" s="45" t="s">
        <v>20</v>
      </c>
    </row>
    <row r="984" spans="1:9" x14ac:dyDescent="0.35">
      <c r="A984" s="28" t="s">
        <v>129</v>
      </c>
      <c r="B984" s="46">
        <v>19</v>
      </c>
      <c r="C984" s="46" t="s">
        <v>20</v>
      </c>
      <c r="D984" s="46" t="s">
        <v>20</v>
      </c>
      <c r="E984" s="46" t="s">
        <v>20</v>
      </c>
      <c r="F984" s="46" t="s">
        <v>20</v>
      </c>
      <c r="G984" s="46" t="s">
        <v>20</v>
      </c>
      <c r="H984" s="46" t="s">
        <v>20</v>
      </c>
      <c r="I984" s="46" t="s">
        <v>20</v>
      </c>
    </row>
    <row r="985" spans="1:9" x14ac:dyDescent="0.35">
      <c r="A985" s="25" t="s">
        <v>130</v>
      </c>
      <c r="B985" s="45">
        <v>22</v>
      </c>
      <c r="C985" s="45" t="s">
        <v>20</v>
      </c>
      <c r="D985" s="45" t="s">
        <v>20</v>
      </c>
      <c r="E985" s="45" t="s">
        <v>20</v>
      </c>
      <c r="F985" s="45" t="s">
        <v>20</v>
      </c>
      <c r="G985" s="45" t="s">
        <v>20</v>
      </c>
      <c r="H985" s="45" t="s">
        <v>20</v>
      </c>
      <c r="I985" s="45" t="s">
        <v>20</v>
      </c>
    </row>
    <row r="986" spans="1:9" x14ac:dyDescent="0.35">
      <c r="A986" s="28" t="s">
        <v>131</v>
      </c>
      <c r="B986" s="46">
        <v>25</v>
      </c>
      <c r="C986" s="46" t="s">
        <v>20</v>
      </c>
      <c r="D986" s="46" t="s">
        <v>20</v>
      </c>
      <c r="E986" s="46" t="s">
        <v>20</v>
      </c>
      <c r="F986" s="46" t="s">
        <v>20</v>
      </c>
      <c r="G986" s="46" t="s">
        <v>20</v>
      </c>
      <c r="H986" s="46" t="s">
        <v>20</v>
      </c>
      <c r="I986" s="46" t="s">
        <v>20</v>
      </c>
    </row>
    <row r="987" spans="1:9" x14ac:dyDescent="0.35">
      <c r="A987" s="25" t="s">
        <v>132</v>
      </c>
      <c r="B987" s="45">
        <v>29</v>
      </c>
      <c r="C987" s="45" t="s">
        <v>20</v>
      </c>
      <c r="D987" s="45" t="s">
        <v>20</v>
      </c>
      <c r="E987" s="45" t="s">
        <v>20</v>
      </c>
      <c r="F987" s="45" t="s">
        <v>20</v>
      </c>
      <c r="G987" s="45" t="s">
        <v>20</v>
      </c>
      <c r="H987" s="45" t="s">
        <v>20</v>
      </c>
      <c r="I987" s="45" t="s">
        <v>20</v>
      </c>
    </row>
    <row r="988" spans="1:9" x14ac:dyDescent="0.35">
      <c r="A988" s="28" t="s">
        <v>133</v>
      </c>
      <c r="B988" s="46">
        <v>42</v>
      </c>
      <c r="C988" s="46">
        <v>71</v>
      </c>
      <c r="D988" s="46">
        <v>0</v>
      </c>
      <c r="E988" s="46">
        <v>0</v>
      </c>
      <c r="F988" s="46">
        <v>7</v>
      </c>
      <c r="G988" s="46">
        <v>2</v>
      </c>
      <c r="H988" s="46">
        <v>19</v>
      </c>
      <c r="I988" s="46">
        <v>100</v>
      </c>
    </row>
    <row r="989" spans="1:9" x14ac:dyDescent="0.35">
      <c r="A989" s="25" t="s">
        <v>134</v>
      </c>
      <c r="B989" s="45">
        <v>31</v>
      </c>
      <c r="C989" s="45">
        <v>52</v>
      </c>
      <c r="D989" s="45">
        <v>13</v>
      </c>
      <c r="E989" s="45">
        <v>13</v>
      </c>
      <c r="F989" s="45">
        <v>0</v>
      </c>
      <c r="G989" s="45">
        <v>6</v>
      </c>
      <c r="H989" s="45">
        <v>16</v>
      </c>
      <c r="I989" s="45">
        <v>100</v>
      </c>
    </row>
    <row r="990" spans="1:9" x14ac:dyDescent="0.35">
      <c r="A990" s="28" t="s">
        <v>137</v>
      </c>
      <c r="B990" s="46">
        <v>31</v>
      </c>
      <c r="C990" s="46">
        <v>55</v>
      </c>
      <c r="D990" s="46">
        <v>6</v>
      </c>
      <c r="E990" s="46">
        <v>6</v>
      </c>
      <c r="F990" s="46">
        <v>3</v>
      </c>
      <c r="G990" s="46">
        <v>6</v>
      </c>
      <c r="H990" s="46">
        <v>23</v>
      </c>
      <c r="I990" s="46">
        <v>100</v>
      </c>
    </row>
    <row r="991" spans="1:9" x14ac:dyDescent="0.35">
      <c r="A991" s="25" t="s">
        <v>138</v>
      </c>
      <c r="B991" s="45">
        <v>24</v>
      </c>
      <c r="C991" s="45" t="s">
        <v>20</v>
      </c>
      <c r="D991" s="45" t="s">
        <v>20</v>
      </c>
      <c r="E991" s="45" t="s">
        <v>20</v>
      </c>
      <c r="F991" s="45" t="s">
        <v>20</v>
      </c>
      <c r="G991" s="45" t="s">
        <v>20</v>
      </c>
      <c r="H991" s="45" t="s">
        <v>20</v>
      </c>
      <c r="I991" s="45" t="s">
        <v>20</v>
      </c>
    </row>
    <row r="992" spans="1:9" x14ac:dyDescent="0.35">
      <c r="A992" s="28" t="s">
        <v>141</v>
      </c>
      <c r="B992" s="46"/>
      <c r="C992" s="46"/>
      <c r="D992" s="46"/>
      <c r="E992" s="46"/>
      <c r="F992" s="46"/>
      <c r="G992" s="46"/>
      <c r="H992" s="46"/>
      <c r="I992" s="46"/>
    </row>
    <row r="993" spans="1:9" x14ac:dyDescent="0.35">
      <c r="A993" s="25" t="s">
        <v>212</v>
      </c>
      <c r="B993" s="45">
        <v>8</v>
      </c>
      <c r="C993" s="45">
        <v>75</v>
      </c>
      <c r="D993" s="45">
        <v>13</v>
      </c>
      <c r="E993" s="45">
        <v>0</v>
      </c>
      <c r="F993" s="45">
        <v>0</v>
      </c>
      <c r="G993" s="45">
        <v>0</v>
      </c>
      <c r="H993" s="45">
        <v>13</v>
      </c>
      <c r="I993" s="45">
        <v>100</v>
      </c>
    </row>
    <row r="994" spans="1:9" x14ac:dyDescent="0.35">
      <c r="A994" s="28" t="s">
        <v>143</v>
      </c>
      <c r="B994" s="46"/>
      <c r="C994" s="46"/>
      <c r="D994" s="46"/>
      <c r="E994" s="46"/>
      <c r="F994" s="46"/>
      <c r="G994" s="46"/>
      <c r="H994" s="46"/>
      <c r="I994" s="46"/>
    </row>
    <row r="995" spans="1:9" x14ac:dyDescent="0.35">
      <c r="A995" s="25" t="s">
        <v>126</v>
      </c>
      <c r="B995" s="45">
        <v>66</v>
      </c>
      <c r="C995" s="45">
        <v>55</v>
      </c>
      <c r="D995" s="45">
        <v>3</v>
      </c>
      <c r="E995" s="45">
        <v>0</v>
      </c>
      <c r="F995" s="45">
        <v>2</v>
      </c>
      <c r="G995" s="45">
        <v>14</v>
      </c>
      <c r="H995" s="45">
        <v>27</v>
      </c>
      <c r="I995" s="45">
        <v>100</v>
      </c>
    </row>
    <row r="996" spans="1:9" x14ac:dyDescent="0.35">
      <c r="A996" s="28" t="s">
        <v>127</v>
      </c>
      <c r="B996" s="46">
        <v>71</v>
      </c>
      <c r="C996" s="46">
        <v>51</v>
      </c>
      <c r="D996" s="46">
        <v>7</v>
      </c>
      <c r="E996" s="46">
        <v>4</v>
      </c>
      <c r="F996" s="46">
        <v>0</v>
      </c>
      <c r="G996" s="46">
        <v>21</v>
      </c>
      <c r="H996" s="46">
        <v>17</v>
      </c>
      <c r="I996" s="46">
        <v>100</v>
      </c>
    </row>
    <row r="997" spans="1:9" x14ac:dyDescent="0.35">
      <c r="A997" s="25" t="s">
        <v>128</v>
      </c>
      <c r="B997" s="45">
        <v>81</v>
      </c>
      <c r="C997" s="45">
        <v>47</v>
      </c>
      <c r="D997" s="45">
        <v>6</v>
      </c>
      <c r="E997" s="45">
        <v>4</v>
      </c>
      <c r="F997" s="45">
        <v>0</v>
      </c>
      <c r="G997" s="45">
        <v>9</v>
      </c>
      <c r="H997" s="45">
        <v>35</v>
      </c>
      <c r="I997" s="45">
        <v>100</v>
      </c>
    </row>
    <row r="998" spans="1:9" x14ac:dyDescent="0.35">
      <c r="A998" s="28" t="s">
        <v>129</v>
      </c>
      <c r="B998" s="46">
        <v>115</v>
      </c>
      <c r="C998" s="46">
        <v>46</v>
      </c>
      <c r="D998" s="46">
        <v>2</v>
      </c>
      <c r="E998" s="46">
        <v>3</v>
      </c>
      <c r="F998" s="46">
        <v>3</v>
      </c>
      <c r="G998" s="46">
        <v>17</v>
      </c>
      <c r="H998" s="46">
        <v>30</v>
      </c>
      <c r="I998" s="46">
        <v>100</v>
      </c>
    </row>
    <row r="999" spans="1:9" x14ac:dyDescent="0.35">
      <c r="A999" s="25" t="s">
        <v>130</v>
      </c>
      <c r="B999" s="45">
        <v>129</v>
      </c>
      <c r="C999" s="45">
        <v>44</v>
      </c>
      <c r="D999" s="45">
        <v>5</v>
      </c>
      <c r="E999" s="45">
        <v>2</v>
      </c>
      <c r="F999" s="45">
        <v>3</v>
      </c>
      <c r="G999" s="45">
        <v>16</v>
      </c>
      <c r="H999" s="45">
        <v>29</v>
      </c>
      <c r="I999" s="45">
        <v>100</v>
      </c>
    </row>
    <row r="1000" spans="1:9" x14ac:dyDescent="0.35">
      <c r="A1000" s="28" t="s">
        <v>131</v>
      </c>
      <c r="B1000" s="46">
        <v>118</v>
      </c>
      <c r="C1000" s="46">
        <v>44</v>
      </c>
      <c r="D1000" s="46">
        <v>2</v>
      </c>
      <c r="E1000" s="46">
        <v>3</v>
      </c>
      <c r="F1000" s="46">
        <v>3</v>
      </c>
      <c r="G1000" s="46">
        <v>16</v>
      </c>
      <c r="H1000" s="46">
        <v>33</v>
      </c>
      <c r="I1000" s="46">
        <v>100</v>
      </c>
    </row>
    <row r="1001" spans="1:9" x14ac:dyDescent="0.35">
      <c r="A1001" s="25" t="s">
        <v>132</v>
      </c>
      <c r="B1001" s="45">
        <v>141</v>
      </c>
      <c r="C1001" s="45">
        <v>39</v>
      </c>
      <c r="D1001" s="45">
        <v>5</v>
      </c>
      <c r="E1001" s="45">
        <v>4</v>
      </c>
      <c r="F1001" s="45">
        <v>4</v>
      </c>
      <c r="G1001" s="45">
        <v>18</v>
      </c>
      <c r="H1001" s="45">
        <v>30</v>
      </c>
      <c r="I1001" s="45">
        <v>100</v>
      </c>
    </row>
    <row r="1002" spans="1:9" x14ac:dyDescent="0.35">
      <c r="A1002" s="28" t="s">
        <v>133</v>
      </c>
      <c r="B1002" s="46">
        <v>158</v>
      </c>
      <c r="C1002" s="46">
        <v>50</v>
      </c>
      <c r="D1002" s="46">
        <v>4</v>
      </c>
      <c r="E1002" s="46">
        <v>3</v>
      </c>
      <c r="F1002" s="46">
        <v>5</v>
      </c>
      <c r="G1002" s="46">
        <v>12</v>
      </c>
      <c r="H1002" s="46">
        <v>25</v>
      </c>
      <c r="I1002" s="46">
        <v>100</v>
      </c>
    </row>
    <row r="1003" spans="1:9" x14ac:dyDescent="0.35">
      <c r="A1003" s="25" t="s">
        <v>134</v>
      </c>
      <c r="B1003" s="45">
        <v>151</v>
      </c>
      <c r="C1003" s="45">
        <v>36</v>
      </c>
      <c r="D1003" s="45">
        <v>5</v>
      </c>
      <c r="E1003" s="45">
        <v>1</v>
      </c>
      <c r="F1003" s="45">
        <v>5</v>
      </c>
      <c r="G1003" s="45">
        <v>15</v>
      </c>
      <c r="H1003" s="45">
        <v>37</v>
      </c>
      <c r="I1003" s="45">
        <v>100</v>
      </c>
    </row>
    <row r="1004" spans="1:9" x14ac:dyDescent="0.35">
      <c r="A1004" s="28" t="s">
        <v>137</v>
      </c>
      <c r="B1004" s="46">
        <v>130</v>
      </c>
      <c r="C1004" s="46">
        <v>51</v>
      </c>
      <c r="D1004" s="46">
        <v>6</v>
      </c>
      <c r="E1004" s="46">
        <v>1</v>
      </c>
      <c r="F1004" s="46">
        <v>6</v>
      </c>
      <c r="G1004" s="46">
        <v>16</v>
      </c>
      <c r="H1004" s="46">
        <v>20</v>
      </c>
      <c r="I1004" s="46">
        <v>100</v>
      </c>
    </row>
    <row r="1005" spans="1:9" x14ac:dyDescent="0.35">
      <c r="A1005" s="25" t="s">
        <v>138</v>
      </c>
      <c r="B1005" s="45">
        <v>140</v>
      </c>
      <c r="C1005" s="45">
        <v>58</v>
      </c>
      <c r="D1005" s="45">
        <v>3</v>
      </c>
      <c r="E1005" s="45">
        <v>4</v>
      </c>
      <c r="F1005" s="45">
        <v>3</v>
      </c>
      <c r="G1005" s="45">
        <v>10</v>
      </c>
      <c r="H1005" s="45">
        <v>23</v>
      </c>
      <c r="I1005" s="45">
        <v>100</v>
      </c>
    </row>
    <row r="1006" spans="1:9" x14ac:dyDescent="0.35">
      <c r="A1006" s="28" t="s">
        <v>144</v>
      </c>
      <c r="B1006" s="46"/>
      <c r="C1006" s="46"/>
      <c r="D1006" s="46"/>
      <c r="E1006" s="46"/>
      <c r="F1006" s="46"/>
      <c r="G1006" s="46"/>
      <c r="H1006" s="46"/>
      <c r="I1006" s="46"/>
    </row>
    <row r="1007" spans="1:9" x14ac:dyDescent="0.35">
      <c r="A1007" s="25" t="s">
        <v>205</v>
      </c>
      <c r="B1007" s="45">
        <v>266</v>
      </c>
      <c r="C1007" s="45">
        <v>67</v>
      </c>
      <c r="D1007" s="45">
        <v>2</v>
      </c>
      <c r="E1007" s="45">
        <v>3</v>
      </c>
      <c r="F1007" s="45">
        <v>2</v>
      </c>
      <c r="G1007" s="45">
        <v>5</v>
      </c>
      <c r="H1007" s="45">
        <v>21</v>
      </c>
      <c r="I1007" s="45">
        <v>100</v>
      </c>
    </row>
    <row r="1008" spans="1:9" x14ac:dyDescent="0.35">
      <c r="A1008" s="28" t="s">
        <v>145</v>
      </c>
      <c r="B1008" s="46"/>
      <c r="C1008" s="46"/>
      <c r="D1008" s="46"/>
      <c r="E1008" s="46"/>
      <c r="F1008" s="46"/>
      <c r="G1008" s="46"/>
      <c r="H1008" s="46"/>
      <c r="I1008" s="46"/>
    </row>
    <row r="1009" spans="1:9" x14ac:dyDescent="0.35">
      <c r="A1009" s="25" t="s">
        <v>127</v>
      </c>
      <c r="B1009" s="45">
        <v>966</v>
      </c>
      <c r="C1009" s="45">
        <v>32</v>
      </c>
      <c r="D1009" s="45">
        <v>5</v>
      </c>
      <c r="E1009" s="45">
        <v>16</v>
      </c>
      <c r="F1009" s="45">
        <v>1</v>
      </c>
      <c r="G1009" s="45">
        <v>9</v>
      </c>
      <c r="H1009" s="45">
        <v>36</v>
      </c>
      <c r="I1009" s="45">
        <v>100</v>
      </c>
    </row>
    <row r="1010" spans="1:9" x14ac:dyDescent="0.35">
      <c r="A1010" s="28" t="s">
        <v>128</v>
      </c>
      <c r="B1010" s="46">
        <v>1059</v>
      </c>
      <c r="C1010" s="46">
        <v>39</v>
      </c>
      <c r="D1010" s="46">
        <v>4</v>
      </c>
      <c r="E1010" s="46">
        <v>17</v>
      </c>
      <c r="F1010" s="46">
        <v>1</v>
      </c>
      <c r="G1010" s="46">
        <v>7</v>
      </c>
      <c r="H1010" s="46">
        <v>32</v>
      </c>
      <c r="I1010" s="46">
        <v>100</v>
      </c>
    </row>
    <row r="1011" spans="1:9" x14ac:dyDescent="0.35">
      <c r="A1011" s="25" t="s">
        <v>129</v>
      </c>
      <c r="B1011" s="45">
        <v>1489</v>
      </c>
      <c r="C1011" s="45">
        <v>46</v>
      </c>
      <c r="D1011" s="45">
        <v>3</v>
      </c>
      <c r="E1011" s="45">
        <v>15</v>
      </c>
      <c r="F1011" s="45">
        <v>1</v>
      </c>
      <c r="G1011" s="45">
        <v>7</v>
      </c>
      <c r="H1011" s="45">
        <v>28</v>
      </c>
      <c r="I1011" s="45">
        <v>100</v>
      </c>
    </row>
    <row r="1012" spans="1:9" x14ac:dyDescent="0.35">
      <c r="A1012" s="28" t="s">
        <v>130</v>
      </c>
      <c r="B1012" s="46">
        <v>1172</v>
      </c>
      <c r="C1012" s="46">
        <v>43</v>
      </c>
      <c r="D1012" s="46">
        <v>3</v>
      </c>
      <c r="E1012" s="46">
        <v>18</v>
      </c>
      <c r="F1012" s="46">
        <v>1</v>
      </c>
      <c r="G1012" s="46">
        <v>9</v>
      </c>
      <c r="H1012" s="46">
        <v>27</v>
      </c>
      <c r="I1012" s="46">
        <v>100</v>
      </c>
    </row>
    <row r="1013" spans="1:9" x14ac:dyDescent="0.35">
      <c r="A1013" s="25" t="s">
        <v>131</v>
      </c>
      <c r="B1013" s="45">
        <v>1063</v>
      </c>
      <c r="C1013" s="45">
        <v>40</v>
      </c>
      <c r="D1013" s="45">
        <v>3</v>
      </c>
      <c r="E1013" s="45">
        <v>24</v>
      </c>
      <c r="F1013" s="45">
        <v>1</v>
      </c>
      <c r="G1013" s="45">
        <v>8</v>
      </c>
      <c r="H1013" s="45">
        <v>24</v>
      </c>
      <c r="I1013" s="45">
        <v>100</v>
      </c>
    </row>
    <row r="1014" spans="1:9" x14ac:dyDescent="0.35">
      <c r="A1014" s="28" t="s">
        <v>132</v>
      </c>
      <c r="B1014" s="46">
        <v>1005</v>
      </c>
      <c r="C1014" s="46">
        <v>39</v>
      </c>
      <c r="D1014" s="46">
        <v>2</v>
      </c>
      <c r="E1014" s="46">
        <v>25</v>
      </c>
      <c r="F1014" s="46">
        <v>1</v>
      </c>
      <c r="G1014" s="46">
        <v>6</v>
      </c>
      <c r="H1014" s="46">
        <v>27</v>
      </c>
      <c r="I1014" s="46">
        <v>100</v>
      </c>
    </row>
    <row r="1015" spans="1:9" x14ac:dyDescent="0.35">
      <c r="A1015" s="25" t="s">
        <v>133</v>
      </c>
      <c r="B1015" s="45">
        <v>701</v>
      </c>
      <c r="C1015" s="45">
        <v>46</v>
      </c>
      <c r="D1015" s="45">
        <v>1</v>
      </c>
      <c r="E1015" s="45">
        <v>18</v>
      </c>
      <c r="F1015" s="45">
        <v>0</v>
      </c>
      <c r="G1015" s="45">
        <v>7</v>
      </c>
      <c r="H1015" s="45">
        <v>28</v>
      </c>
      <c r="I1015" s="45">
        <v>100</v>
      </c>
    </row>
    <row r="1016" spans="1:9" x14ac:dyDescent="0.35">
      <c r="A1016" s="28" t="s">
        <v>134</v>
      </c>
      <c r="B1016" s="46">
        <v>656</v>
      </c>
      <c r="C1016" s="46">
        <v>44</v>
      </c>
      <c r="D1016" s="46">
        <v>2</v>
      </c>
      <c r="E1016" s="46">
        <v>18</v>
      </c>
      <c r="F1016" s="46">
        <v>0</v>
      </c>
      <c r="G1016" s="46">
        <v>9</v>
      </c>
      <c r="H1016" s="46">
        <v>28</v>
      </c>
      <c r="I1016" s="46">
        <v>100</v>
      </c>
    </row>
    <row r="1017" spans="1:9" x14ac:dyDescent="0.35">
      <c r="A1017" s="25" t="s">
        <v>137</v>
      </c>
      <c r="B1017" s="45">
        <v>658</v>
      </c>
      <c r="C1017" s="45">
        <v>44</v>
      </c>
      <c r="D1017" s="45">
        <v>2</v>
      </c>
      <c r="E1017" s="45">
        <v>18</v>
      </c>
      <c r="F1017" s="45">
        <v>1</v>
      </c>
      <c r="G1017" s="45">
        <v>8</v>
      </c>
      <c r="H1017" s="45">
        <v>27</v>
      </c>
      <c r="I1017" s="45">
        <v>100</v>
      </c>
    </row>
    <row r="1018" spans="1:9" x14ac:dyDescent="0.35">
      <c r="A1018" s="28" t="s">
        <v>146</v>
      </c>
      <c r="B1018" s="46"/>
      <c r="C1018" s="46"/>
      <c r="D1018" s="46"/>
      <c r="E1018" s="46"/>
      <c r="F1018" s="46"/>
      <c r="G1018" s="46"/>
      <c r="H1018" s="46"/>
      <c r="I1018" s="46"/>
    </row>
    <row r="1019" spans="1:9" x14ac:dyDescent="0.35">
      <c r="A1019" s="25" t="s">
        <v>124</v>
      </c>
      <c r="B1019" s="45">
        <v>4785</v>
      </c>
      <c r="C1019" s="45">
        <v>46</v>
      </c>
      <c r="D1019" s="45">
        <v>6</v>
      </c>
      <c r="E1019" s="45">
        <v>5</v>
      </c>
      <c r="F1019" s="45">
        <v>4</v>
      </c>
      <c r="G1019" s="45">
        <v>8</v>
      </c>
      <c r="H1019" s="45">
        <v>31</v>
      </c>
      <c r="I1019" s="45">
        <v>100</v>
      </c>
    </row>
    <row r="1020" spans="1:9" x14ac:dyDescent="0.35">
      <c r="A1020" s="28" t="s">
        <v>125</v>
      </c>
      <c r="B1020" s="46">
        <v>4899</v>
      </c>
      <c r="C1020" s="46">
        <v>47</v>
      </c>
      <c r="D1020" s="46">
        <v>6</v>
      </c>
      <c r="E1020" s="46">
        <v>6</v>
      </c>
      <c r="F1020" s="46">
        <v>4</v>
      </c>
      <c r="G1020" s="46">
        <v>7</v>
      </c>
      <c r="H1020" s="46">
        <v>31</v>
      </c>
      <c r="I1020" s="46">
        <v>100</v>
      </c>
    </row>
    <row r="1021" spans="1:9" x14ac:dyDescent="0.35">
      <c r="A1021" s="25" t="s">
        <v>126</v>
      </c>
      <c r="B1021" s="45">
        <v>4112</v>
      </c>
      <c r="C1021" s="45">
        <v>47</v>
      </c>
      <c r="D1021" s="45">
        <v>5</v>
      </c>
      <c r="E1021" s="45">
        <v>5</v>
      </c>
      <c r="F1021" s="45">
        <v>5</v>
      </c>
      <c r="G1021" s="45">
        <v>7</v>
      </c>
      <c r="H1021" s="45">
        <v>30</v>
      </c>
      <c r="I1021" s="45">
        <v>100</v>
      </c>
    </row>
    <row r="1022" spans="1:9" x14ac:dyDescent="0.35">
      <c r="A1022" s="28" t="s">
        <v>127</v>
      </c>
      <c r="B1022" s="46">
        <v>4365</v>
      </c>
      <c r="C1022" s="46">
        <v>47</v>
      </c>
      <c r="D1022" s="46">
        <v>5</v>
      </c>
      <c r="E1022" s="46">
        <v>6</v>
      </c>
      <c r="F1022" s="46">
        <v>4</v>
      </c>
      <c r="G1022" s="46">
        <v>8</v>
      </c>
      <c r="H1022" s="46">
        <v>30</v>
      </c>
      <c r="I1022" s="46">
        <v>100</v>
      </c>
    </row>
    <row r="1023" spans="1:9" x14ac:dyDescent="0.35">
      <c r="A1023" s="25" t="s">
        <v>128</v>
      </c>
      <c r="B1023" s="45">
        <v>4356</v>
      </c>
      <c r="C1023" s="45">
        <v>47</v>
      </c>
      <c r="D1023" s="45">
        <v>5</v>
      </c>
      <c r="E1023" s="45">
        <v>6</v>
      </c>
      <c r="F1023" s="45">
        <v>4</v>
      </c>
      <c r="G1023" s="45">
        <v>8</v>
      </c>
      <c r="H1023" s="45">
        <v>29</v>
      </c>
      <c r="I1023" s="45">
        <v>100</v>
      </c>
    </row>
    <row r="1024" spans="1:9" x14ac:dyDescent="0.35">
      <c r="A1024" s="28" t="s">
        <v>129</v>
      </c>
      <c r="B1024" s="46">
        <v>4794</v>
      </c>
      <c r="C1024" s="46">
        <v>47</v>
      </c>
      <c r="D1024" s="46">
        <v>6</v>
      </c>
      <c r="E1024" s="46">
        <v>7</v>
      </c>
      <c r="F1024" s="46">
        <v>4</v>
      </c>
      <c r="G1024" s="46">
        <v>7</v>
      </c>
      <c r="H1024" s="46">
        <v>29</v>
      </c>
      <c r="I1024" s="46">
        <v>100</v>
      </c>
    </row>
    <row r="1025" spans="1:9" x14ac:dyDescent="0.35">
      <c r="A1025" s="25" t="s">
        <v>130</v>
      </c>
      <c r="B1025" s="45">
        <v>4688</v>
      </c>
      <c r="C1025" s="45">
        <v>48</v>
      </c>
      <c r="D1025" s="45">
        <v>5</v>
      </c>
      <c r="E1025" s="45">
        <v>7</v>
      </c>
      <c r="F1025" s="45">
        <v>4</v>
      </c>
      <c r="G1025" s="45">
        <v>8</v>
      </c>
      <c r="H1025" s="45">
        <v>28</v>
      </c>
      <c r="I1025" s="45">
        <v>100</v>
      </c>
    </row>
    <row r="1026" spans="1:9" x14ac:dyDescent="0.35">
      <c r="A1026" s="28" t="s">
        <v>131</v>
      </c>
      <c r="B1026" s="46">
        <v>4817</v>
      </c>
      <c r="C1026" s="46">
        <v>48</v>
      </c>
      <c r="D1026" s="46">
        <v>5</v>
      </c>
      <c r="E1026" s="46">
        <v>6</v>
      </c>
      <c r="F1026" s="46">
        <v>5</v>
      </c>
      <c r="G1026" s="46">
        <v>8</v>
      </c>
      <c r="H1026" s="46">
        <v>28</v>
      </c>
      <c r="I1026" s="46">
        <v>100</v>
      </c>
    </row>
    <row r="1027" spans="1:9" x14ac:dyDescent="0.35">
      <c r="A1027" s="25" t="s">
        <v>132</v>
      </c>
      <c r="B1027" s="45">
        <v>5064</v>
      </c>
      <c r="C1027" s="45">
        <v>50</v>
      </c>
      <c r="D1027" s="45">
        <v>4</v>
      </c>
      <c r="E1027" s="45">
        <v>6</v>
      </c>
      <c r="F1027" s="45">
        <v>5</v>
      </c>
      <c r="G1027" s="45">
        <v>8</v>
      </c>
      <c r="H1027" s="45">
        <v>27</v>
      </c>
      <c r="I1027" s="45">
        <v>100</v>
      </c>
    </row>
    <row r="1028" spans="1:9" x14ac:dyDescent="0.35">
      <c r="A1028" s="28" t="s">
        <v>133</v>
      </c>
      <c r="B1028" s="46">
        <v>5109</v>
      </c>
      <c r="C1028" s="46">
        <v>52</v>
      </c>
      <c r="D1028" s="46">
        <v>4</v>
      </c>
      <c r="E1028" s="46">
        <v>6</v>
      </c>
      <c r="F1028" s="46">
        <v>4</v>
      </c>
      <c r="G1028" s="46">
        <v>8</v>
      </c>
      <c r="H1028" s="46">
        <v>26</v>
      </c>
      <c r="I1028" s="46">
        <v>100</v>
      </c>
    </row>
    <row r="1029" spans="1:9" x14ac:dyDescent="0.35">
      <c r="A1029" s="25" t="s">
        <v>134</v>
      </c>
      <c r="B1029" s="45">
        <v>4886</v>
      </c>
      <c r="C1029" s="45">
        <v>50</v>
      </c>
      <c r="D1029" s="45">
        <v>5</v>
      </c>
      <c r="E1029" s="45">
        <v>6</v>
      </c>
      <c r="F1029" s="45">
        <v>4</v>
      </c>
      <c r="G1029" s="45">
        <v>8</v>
      </c>
      <c r="H1029" s="45">
        <v>27</v>
      </c>
      <c r="I1029" s="45">
        <v>100</v>
      </c>
    </row>
    <row r="1030" spans="1:9" x14ac:dyDescent="0.35">
      <c r="A1030" s="28" t="s">
        <v>147</v>
      </c>
      <c r="B1030" s="46"/>
      <c r="C1030" s="46"/>
      <c r="D1030" s="46"/>
      <c r="E1030" s="46"/>
      <c r="F1030" s="46"/>
      <c r="G1030" s="46"/>
      <c r="H1030" s="46"/>
      <c r="I1030" s="46"/>
    </row>
    <row r="1031" spans="1:9" x14ac:dyDescent="0.35">
      <c r="A1031" s="25" t="s">
        <v>206</v>
      </c>
      <c r="B1031" s="45">
        <v>55</v>
      </c>
      <c r="C1031" s="45">
        <v>60</v>
      </c>
      <c r="D1031" s="45">
        <v>5</v>
      </c>
      <c r="E1031" s="45">
        <v>4</v>
      </c>
      <c r="F1031" s="45">
        <v>0</v>
      </c>
      <c r="G1031" s="45">
        <v>11</v>
      </c>
      <c r="H1031" s="45">
        <v>20</v>
      </c>
      <c r="I1031" s="45">
        <v>100</v>
      </c>
    </row>
    <row r="1032" spans="1:9" x14ac:dyDescent="0.35">
      <c r="A1032" s="28" t="s">
        <v>148</v>
      </c>
      <c r="B1032" s="46"/>
      <c r="C1032" s="46"/>
      <c r="D1032" s="46"/>
      <c r="E1032" s="46"/>
      <c r="F1032" s="46"/>
      <c r="G1032" s="46"/>
      <c r="H1032" s="46"/>
      <c r="I1032" s="46"/>
    </row>
    <row r="1033" spans="1:9" x14ac:dyDescent="0.35">
      <c r="A1033" s="25" t="s">
        <v>207</v>
      </c>
      <c r="B1033" s="45">
        <v>3</v>
      </c>
      <c r="C1033" s="45" t="s">
        <v>20</v>
      </c>
      <c r="D1033" s="45" t="s">
        <v>20</v>
      </c>
      <c r="E1033" s="45" t="s">
        <v>20</v>
      </c>
      <c r="F1033" s="45" t="s">
        <v>20</v>
      </c>
      <c r="G1033" s="45" t="s">
        <v>20</v>
      </c>
      <c r="H1033" s="45" t="s">
        <v>20</v>
      </c>
      <c r="I1033" s="45" t="s">
        <v>20</v>
      </c>
    </row>
    <row r="1034" spans="1:9" x14ac:dyDescent="0.35">
      <c r="A1034" s="28" t="s">
        <v>149</v>
      </c>
      <c r="B1034" s="46"/>
      <c r="C1034" s="46"/>
      <c r="D1034" s="46"/>
      <c r="E1034" s="46"/>
      <c r="F1034" s="46"/>
      <c r="G1034" s="46"/>
      <c r="H1034" s="46"/>
      <c r="I1034" s="46"/>
    </row>
    <row r="1035" spans="1:9" x14ac:dyDescent="0.35">
      <c r="A1035" s="25" t="s">
        <v>208</v>
      </c>
      <c r="B1035" s="45">
        <v>104</v>
      </c>
      <c r="C1035" s="45">
        <v>37</v>
      </c>
      <c r="D1035" s="45">
        <v>0</v>
      </c>
      <c r="E1035" s="45">
        <v>5</v>
      </c>
      <c r="F1035" s="45">
        <v>2</v>
      </c>
      <c r="G1035" s="45">
        <v>8</v>
      </c>
      <c r="H1035" s="45">
        <v>49</v>
      </c>
      <c r="I1035" s="45">
        <v>100</v>
      </c>
    </row>
    <row r="1036" spans="1:9" x14ac:dyDescent="0.35">
      <c r="A1036" s="28" t="s">
        <v>151</v>
      </c>
      <c r="B1036" s="46"/>
      <c r="C1036" s="46"/>
      <c r="D1036" s="46"/>
      <c r="E1036" s="46"/>
      <c r="F1036" s="46"/>
      <c r="G1036" s="46"/>
      <c r="H1036" s="46"/>
      <c r="I1036" s="46"/>
    </row>
    <row r="1037" spans="1:9" x14ac:dyDescent="0.35">
      <c r="A1037" s="25" t="s">
        <v>126</v>
      </c>
      <c r="B1037" s="45">
        <v>190</v>
      </c>
      <c r="C1037" s="45">
        <v>71</v>
      </c>
      <c r="D1037" s="45">
        <v>2</v>
      </c>
      <c r="E1037" s="45">
        <v>1</v>
      </c>
      <c r="F1037" s="45">
        <v>2</v>
      </c>
      <c r="G1037" s="45">
        <v>8</v>
      </c>
      <c r="H1037" s="45">
        <v>16</v>
      </c>
      <c r="I1037" s="45">
        <v>100</v>
      </c>
    </row>
    <row r="1038" spans="1:9" x14ac:dyDescent="0.35">
      <c r="A1038" s="28" t="s">
        <v>127</v>
      </c>
      <c r="B1038" s="46">
        <v>199</v>
      </c>
      <c r="C1038" s="46">
        <v>73</v>
      </c>
      <c r="D1038" s="46">
        <v>2</v>
      </c>
      <c r="E1038" s="46">
        <v>1</v>
      </c>
      <c r="F1038" s="46">
        <v>3</v>
      </c>
      <c r="G1038" s="46">
        <v>10</v>
      </c>
      <c r="H1038" s="46">
        <v>13</v>
      </c>
      <c r="I1038" s="46">
        <v>100</v>
      </c>
    </row>
    <row r="1039" spans="1:9" x14ac:dyDescent="0.35">
      <c r="A1039" s="25" t="s">
        <v>128</v>
      </c>
      <c r="B1039" s="45">
        <v>220</v>
      </c>
      <c r="C1039" s="45">
        <v>70</v>
      </c>
      <c r="D1039" s="45">
        <v>2</v>
      </c>
      <c r="E1039" s="45">
        <v>3</v>
      </c>
      <c r="F1039" s="45">
        <v>1</v>
      </c>
      <c r="G1039" s="45">
        <v>9</v>
      </c>
      <c r="H1039" s="45">
        <v>15</v>
      </c>
      <c r="I1039" s="45">
        <v>100</v>
      </c>
    </row>
    <row r="1040" spans="1:9" x14ac:dyDescent="0.35">
      <c r="A1040" s="28" t="s">
        <v>129</v>
      </c>
      <c r="B1040" s="46">
        <v>213</v>
      </c>
      <c r="C1040" s="46">
        <v>72</v>
      </c>
      <c r="D1040" s="46">
        <v>3</v>
      </c>
      <c r="E1040" s="46">
        <v>3</v>
      </c>
      <c r="F1040" s="46">
        <v>0</v>
      </c>
      <c r="G1040" s="46">
        <v>8</v>
      </c>
      <c r="H1040" s="46">
        <v>13</v>
      </c>
      <c r="I1040" s="46">
        <v>100</v>
      </c>
    </row>
    <row r="1041" spans="1:9" x14ac:dyDescent="0.35">
      <c r="A1041" s="25" t="s">
        <v>130</v>
      </c>
      <c r="B1041" s="45">
        <v>239</v>
      </c>
      <c r="C1041" s="45">
        <v>71</v>
      </c>
      <c r="D1041" s="45">
        <v>3</v>
      </c>
      <c r="E1041" s="45">
        <v>5</v>
      </c>
      <c r="F1041" s="45">
        <v>1</v>
      </c>
      <c r="G1041" s="45">
        <v>9</v>
      </c>
      <c r="H1041" s="45">
        <v>11</v>
      </c>
      <c r="I1041" s="45">
        <v>100</v>
      </c>
    </row>
    <row r="1042" spans="1:9" x14ac:dyDescent="0.35">
      <c r="A1042" s="28" t="s">
        <v>131</v>
      </c>
      <c r="B1042" s="46">
        <v>195</v>
      </c>
      <c r="C1042" s="46">
        <v>74</v>
      </c>
      <c r="D1042" s="46">
        <v>2</v>
      </c>
      <c r="E1042" s="46">
        <v>3</v>
      </c>
      <c r="F1042" s="46">
        <v>1</v>
      </c>
      <c r="G1042" s="46">
        <v>7</v>
      </c>
      <c r="H1042" s="46">
        <v>14</v>
      </c>
      <c r="I1042" s="46">
        <v>100</v>
      </c>
    </row>
    <row r="1043" spans="1:9" x14ac:dyDescent="0.35">
      <c r="A1043" s="25" t="s">
        <v>132</v>
      </c>
      <c r="B1043" s="45">
        <v>225</v>
      </c>
      <c r="C1043" s="45">
        <v>68</v>
      </c>
      <c r="D1043" s="45">
        <v>1</v>
      </c>
      <c r="E1043" s="45">
        <v>3</v>
      </c>
      <c r="F1043" s="45">
        <v>0</v>
      </c>
      <c r="G1043" s="45">
        <v>16</v>
      </c>
      <c r="H1043" s="45">
        <v>12</v>
      </c>
      <c r="I1043" s="45">
        <v>100</v>
      </c>
    </row>
    <row r="1044" spans="1:9" x14ac:dyDescent="0.35">
      <c r="A1044" s="28" t="s">
        <v>133</v>
      </c>
      <c r="B1044" s="46">
        <v>249</v>
      </c>
      <c r="C1044" s="46">
        <v>72</v>
      </c>
      <c r="D1044" s="46">
        <v>0</v>
      </c>
      <c r="E1044" s="46">
        <v>2</v>
      </c>
      <c r="F1044" s="46">
        <v>1</v>
      </c>
      <c r="G1044" s="46">
        <v>11</v>
      </c>
      <c r="H1044" s="46">
        <v>14</v>
      </c>
      <c r="I1044" s="46">
        <v>100</v>
      </c>
    </row>
    <row r="1045" spans="1:9" x14ac:dyDescent="0.35">
      <c r="A1045" s="25" t="s">
        <v>134</v>
      </c>
      <c r="B1045" s="45">
        <v>246</v>
      </c>
      <c r="C1045" s="45">
        <v>67</v>
      </c>
      <c r="D1045" s="45">
        <v>1</v>
      </c>
      <c r="E1045" s="45">
        <v>2</v>
      </c>
      <c r="F1045" s="45">
        <v>1</v>
      </c>
      <c r="G1045" s="45">
        <v>7</v>
      </c>
      <c r="H1045" s="45">
        <v>22</v>
      </c>
      <c r="I1045" s="45">
        <v>100</v>
      </c>
    </row>
    <row r="1046" spans="1:9" x14ac:dyDescent="0.35">
      <c r="A1046" s="28" t="s">
        <v>137</v>
      </c>
      <c r="B1046" s="46">
        <v>258</v>
      </c>
      <c r="C1046" s="46">
        <v>73</v>
      </c>
      <c r="D1046" s="46">
        <v>2</v>
      </c>
      <c r="E1046" s="46">
        <v>2</v>
      </c>
      <c r="F1046" s="46">
        <v>1</v>
      </c>
      <c r="G1046" s="46">
        <v>9</v>
      </c>
      <c r="H1046" s="46">
        <v>13</v>
      </c>
      <c r="I1046" s="46">
        <v>100</v>
      </c>
    </row>
    <row r="1047" spans="1:9" x14ac:dyDescent="0.35">
      <c r="A1047" s="25" t="s">
        <v>138</v>
      </c>
      <c r="B1047" s="45">
        <v>259</v>
      </c>
      <c r="C1047" s="45">
        <v>73</v>
      </c>
      <c r="D1047" s="45">
        <v>2</v>
      </c>
      <c r="E1047" s="45">
        <v>3</v>
      </c>
      <c r="F1047" s="45">
        <v>2</v>
      </c>
      <c r="G1047" s="45">
        <v>7</v>
      </c>
      <c r="H1047" s="45">
        <v>14</v>
      </c>
      <c r="I1047" s="45">
        <v>100</v>
      </c>
    </row>
    <row r="1048" spans="1:9" x14ac:dyDescent="0.35">
      <c r="A1048" s="28" t="s">
        <v>195</v>
      </c>
      <c r="B1048" s="46"/>
      <c r="C1048" s="46"/>
      <c r="D1048" s="46"/>
      <c r="E1048" s="46"/>
      <c r="F1048" s="46"/>
      <c r="G1048" s="46"/>
      <c r="H1048" s="46"/>
      <c r="I1048" s="46"/>
    </row>
    <row r="1049" spans="1:9" x14ac:dyDescent="0.35">
      <c r="A1049" s="25" t="s">
        <v>131</v>
      </c>
      <c r="B1049" s="45">
        <v>210</v>
      </c>
      <c r="C1049" s="45">
        <v>40</v>
      </c>
      <c r="D1049" s="45">
        <v>1</v>
      </c>
      <c r="E1049" s="45">
        <v>2</v>
      </c>
      <c r="F1049" s="45">
        <v>2</v>
      </c>
      <c r="G1049" s="45">
        <v>5</v>
      </c>
      <c r="H1049" s="45">
        <v>50</v>
      </c>
      <c r="I1049" s="45">
        <v>100</v>
      </c>
    </row>
    <row r="1050" spans="1:9" x14ac:dyDescent="0.35">
      <c r="A1050" s="28" t="s">
        <v>132</v>
      </c>
      <c r="B1050" s="46">
        <v>225</v>
      </c>
      <c r="C1050" s="46">
        <v>51</v>
      </c>
      <c r="D1050" s="46">
        <v>3</v>
      </c>
      <c r="E1050" s="46">
        <v>0</v>
      </c>
      <c r="F1050" s="46">
        <v>3</v>
      </c>
      <c r="G1050" s="46">
        <v>6</v>
      </c>
      <c r="H1050" s="46">
        <v>38</v>
      </c>
      <c r="I1050" s="46">
        <v>100</v>
      </c>
    </row>
    <row r="1051" spans="1:9" x14ac:dyDescent="0.35">
      <c r="A1051" s="25" t="s">
        <v>133</v>
      </c>
      <c r="B1051" s="45">
        <v>278</v>
      </c>
      <c r="C1051" s="45">
        <v>48</v>
      </c>
      <c r="D1051" s="45">
        <v>3</v>
      </c>
      <c r="E1051" s="45">
        <v>1</v>
      </c>
      <c r="F1051" s="45">
        <v>1</v>
      </c>
      <c r="G1051" s="45">
        <v>5</v>
      </c>
      <c r="H1051" s="45">
        <v>41</v>
      </c>
      <c r="I1051" s="45">
        <v>100</v>
      </c>
    </row>
    <row r="1052" spans="1:9" x14ac:dyDescent="0.35">
      <c r="A1052" s="28" t="s">
        <v>134</v>
      </c>
      <c r="B1052" s="46">
        <v>315</v>
      </c>
      <c r="C1052" s="46">
        <v>50</v>
      </c>
      <c r="D1052" s="46">
        <v>3</v>
      </c>
      <c r="E1052" s="46">
        <v>2</v>
      </c>
      <c r="F1052" s="46">
        <v>3</v>
      </c>
      <c r="G1052" s="46">
        <v>5</v>
      </c>
      <c r="H1052" s="46">
        <v>37</v>
      </c>
      <c r="I1052" s="46">
        <v>100</v>
      </c>
    </row>
    <row r="1053" spans="1:9" x14ac:dyDescent="0.35">
      <c r="A1053" s="25" t="s">
        <v>137</v>
      </c>
      <c r="B1053" s="45">
        <v>302</v>
      </c>
      <c r="C1053" s="45">
        <v>43</v>
      </c>
      <c r="D1053" s="45">
        <v>2</v>
      </c>
      <c r="E1053" s="45">
        <v>2</v>
      </c>
      <c r="F1053" s="45">
        <v>2</v>
      </c>
      <c r="G1053" s="45">
        <v>5</v>
      </c>
      <c r="H1053" s="45">
        <v>46</v>
      </c>
      <c r="I1053" s="45">
        <v>100</v>
      </c>
    </row>
    <row r="1054" spans="1:9" x14ac:dyDescent="0.35">
      <c r="A1054" s="28" t="s">
        <v>153</v>
      </c>
      <c r="B1054" s="46"/>
      <c r="C1054" s="46"/>
      <c r="D1054" s="46"/>
      <c r="E1054" s="46"/>
      <c r="F1054" s="46"/>
      <c r="G1054" s="46"/>
      <c r="H1054" s="46"/>
      <c r="I1054" s="46"/>
    </row>
    <row r="1055" spans="1:9" x14ac:dyDescent="0.35">
      <c r="A1055" s="25" t="s">
        <v>131</v>
      </c>
      <c r="B1055" s="45">
        <v>539</v>
      </c>
      <c r="C1055" s="45">
        <v>40</v>
      </c>
      <c r="D1055" s="45">
        <v>1</v>
      </c>
      <c r="E1055" s="45">
        <v>2</v>
      </c>
      <c r="F1055" s="45">
        <v>2</v>
      </c>
      <c r="G1055" s="45">
        <v>9</v>
      </c>
      <c r="H1055" s="45">
        <v>46</v>
      </c>
      <c r="I1055" s="45">
        <v>100</v>
      </c>
    </row>
    <row r="1056" spans="1:9" x14ac:dyDescent="0.35">
      <c r="A1056" s="28" t="s">
        <v>132</v>
      </c>
      <c r="B1056" s="46">
        <v>683</v>
      </c>
      <c r="C1056" s="46">
        <v>44</v>
      </c>
      <c r="D1056" s="46">
        <v>3</v>
      </c>
      <c r="E1056" s="46">
        <v>2</v>
      </c>
      <c r="F1056" s="46">
        <v>2</v>
      </c>
      <c r="G1056" s="46">
        <v>6</v>
      </c>
      <c r="H1056" s="46">
        <v>43</v>
      </c>
      <c r="I1056" s="46">
        <v>100</v>
      </c>
    </row>
    <row r="1057" spans="1:9" x14ac:dyDescent="0.35">
      <c r="A1057" s="25" t="s">
        <v>133</v>
      </c>
      <c r="B1057" s="45">
        <v>750</v>
      </c>
      <c r="C1057" s="45">
        <v>45</v>
      </c>
      <c r="D1057" s="45">
        <v>1</v>
      </c>
      <c r="E1057" s="45">
        <v>2</v>
      </c>
      <c r="F1057" s="45">
        <v>3</v>
      </c>
      <c r="G1057" s="45">
        <v>8</v>
      </c>
      <c r="H1057" s="45">
        <v>40</v>
      </c>
      <c r="I1057" s="45">
        <v>100</v>
      </c>
    </row>
    <row r="1058" spans="1:9" x14ac:dyDescent="0.35">
      <c r="A1058" s="28" t="s">
        <v>134</v>
      </c>
      <c r="B1058" s="46">
        <v>844</v>
      </c>
      <c r="C1058" s="46">
        <v>50</v>
      </c>
      <c r="D1058" s="46">
        <v>2</v>
      </c>
      <c r="E1058" s="46">
        <v>1</v>
      </c>
      <c r="F1058" s="46">
        <v>4</v>
      </c>
      <c r="G1058" s="46">
        <v>7</v>
      </c>
      <c r="H1058" s="46">
        <v>36</v>
      </c>
      <c r="I1058" s="46">
        <v>100</v>
      </c>
    </row>
    <row r="1059" spans="1:9" x14ac:dyDescent="0.35">
      <c r="A1059" s="25" t="s">
        <v>137</v>
      </c>
      <c r="B1059" s="45">
        <v>878</v>
      </c>
      <c r="C1059" s="45">
        <v>50</v>
      </c>
      <c r="D1059" s="45">
        <v>2</v>
      </c>
      <c r="E1059" s="45">
        <v>2</v>
      </c>
      <c r="F1059" s="45">
        <v>3</v>
      </c>
      <c r="G1059" s="45">
        <v>6</v>
      </c>
      <c r="H1059" s="45">
        <v>37</v>
      </c>
      <c r="I1059" s="45">
        <v>100</v>
      </c>
    </row>
    <row r="1060" spans="1:9" x14ac:dyDescent="0.35">
      <c r="A1060" s="28" t="s">
        <v>154</v>
      </c>
      <c r="B1060" s="46"/>
      <c r="C1060" s="46"/>
      <c r="D1060" s="46"/>
      <c r="E1060" s="46"/>
      <c r="F1060" s="46"/>
      <c r="G1060" s="46"/>
      <c r="H1060" s="46"/>
      <c r="I1060" s="46"/>
    </row>
    <row r="1061" spans="1:9" x14ac:dyDescent="0.35">
      <c r="A1061" s="25" t="s">
        <v>209</v>
      </c>
      <c r="B1061" s="45">
        <v>6</v>
      </c>
      <c r="C1061" s="45">
        <v>83</v>
      </c>
      <c r="D1061" s="45">
        <v>0</v>
      </c>
      <c r="E1061" s="45">
        <v>0</v>
      </c>
      <c r="F1061" s="45">
        <v>0</v>
      </c>
      <c r="G1061" s="45">
        <v>0</v>
      </c>
      <c r="H1061" s="45">
        <v>17</v>
      </c>
      <c r="I1061" s="45">
        <v>100</v>
      </c>
    </row>
    <row r="1062" spans="1:9" x14ac:dyDescent="0.35">
      <c r="A1062" s="28" t="s">
        <v>155</v>
      </c>
      <c r="B1062" s="46"/>
      <c r="C1062" s="46"/>
      <c r="D1062" s="46"/>
      <c r="E1062" s="46"/>
      <c r="F1062" s="46"/>
      <c r="G1062" s="46"/>
      <c r="H1062" s="46"/>
      <c r="I1062" s="46"/>
    </row>
    <row r="1063" spans="1:9" x14ac:dyDescent="0.35">
      <c r="A1063" s="25" t="s">
        <v>202</v>
      </c>
      <c r="B1063" s="45">
        <v>26</v>
      </c>
      <c r="C1063" s="45">
        <v>31</v>
      </c>
      <c r="D1063" s="45">
        <v>12</v>
      </c>
      <c r="E1063" s="45">
        <v>27</v>
      </c>
      <c r="F1063" s="45">
        <v>0</v>
      </c>
      <c r="G1063" s="45">
        <v>4</v>
      </c>
      <c r="H1063" s="45">
        <v>27</v>
      </c>
      <c r="I1063" s="45">
        <v>100</v>
      </c>
    </row>
    <row r="1064" spans="1:9" x14ac:dyDescent="0.35">
      <c r="A1064" s="28" t="s">
        <v>156</v>
      </c>
      <c r="B1064" s="46"/>
      <c r="C1064" s="46"/>
      <c r="D1064" s="46"/>
      <c r="E1064" s="46"/>
      <c r="F1064" s="46"/>
      <c r="G1064" s="46"/>
      <c r="H1064" s="46"/>
      <c r="I1064" s="46"/>
    </row>
    <row r="1065" spans="1:9" x14ac:dyDescent="0.35">
      <c r="A1065" s="25" t="s">
        <v>126</v>
      </c>
      <c r="B1065" s="45">
        <v>2653</v>
      </c>
      <c r="C1065" s="45">
        <v>40</v>
      </c>
      <c r="D1065" s="45">
        <v>2</v>
      </c>
      <c r="E1065" s="45">
        <v>3</v>
      </c>
      <c r="F1065" s="45">
        <v>4</v>
      </c>
      <c r="G1065" s="45">
        <v>10</v>
      </c>
      <c r="H1065" s="45">
        <v>41</v>
      </c>
      <c r="I1065" s="45">
        <v>100</v>
      </c>
    </row>
    <row r="1066" spans="1:9" x14ac:dyDescent="0.35">
      <c r="A1066" s="28" t="s">
        <v>127</v>
      </c>
      <c r="B1066" s="46">
        <v>2333</v>
      </c>
      <c r="C1066" s="46">
        <v>43</v>
      </c>
      <c r="D1066" s="46">
        <v>1</v>
      </c>
      <c r="E1066" s="46">
        <v>4</v>
      </c>
      <c r="F1066" s="46">
        <v>3</v>
      </c>
      <c r="G1066" s="46">
        <v>10</v>
      </c>
      <c r="H1066" s="46">
        <v>40</v>
      </c>
      <c r="I1066" s="46">
        <v>100</v>
      </c>
    </row>
    <row r="1067" spans="1:9" x14ac:dyDescent="0.35">
      <c r="A1067" s="25" t="s">
        <v>128</v>
      </c>
      <c r="B1067" s="45">
        <v>2442</v>
      </c>
      <c r="C1067" s="45">
        <v>41</v>
      </c>
      <c r="D1067" s="45">
        <v>1</v>
      </c>
      <c r="E1067" s="45">
        <v>3</v>
      </c>
      <c r="F1067" s="45">
        <v>4</v>
      </c>
      <c r="G1067" s="45">
        <v>10</v>
      </c>
      <c r="H1067" s="45">
        <v>42</v>
      </c>
      <c r="I1067" s="45">
        <v>100</v>
      </c>
    </row>
    <row r="1068" spans="1:9" x14ac:dyDescent="0.35">
      <c r="A1068" s="28" t="s">
        <v>129</v>
      </c>
      <c r="B1068" s="46">
        <v>3285</v>
      </c>
      <c r="C1068" s="46">
        <v>44</v>
      </c>
      <c r="D1068" s="46">
        <v>1</v>
      </c>
      <c r="E1068" s="46">
        <v>4</v>
      </c>
      <c r="F1068" s="46">
        <v>4</v>
      </c>
      <c r="G1068" s="46">
        <v>9</v>
      </c>
      <c r="H1068" s="46">
        <v>38</v>
      </c>
      <c r="I1068" s="46">
        <v>100</v>
      </c>
    </row>
    <row r="1069" spans="1:9" x14ac:dyDescent="0.35">
      <c r="A1069" s="25" t="s">
        <v>130</v>
      </c>
      <c r="B1069" s="45">
        <v>3166</v>
      </c>
      <c r="C1069" s="45">
        <v>44</v>
      </c>
      <c r="D1069" s="45">
        <v>1</v>
      </c>
      <c r="E1069" s="45">
        <v>4</v>
      </c>
      <c r="F1069" s="45">
        <v>5</v>
      </c>
      <c r="G1069" s="45">
        <v>10</v>
      </c>
      <c r="H1069" s="45">
        <v>37</v>
      </c>
      <c r="I1069" s="45">
        <v>100</v>
      </c>
    </row>
    <row r="1070" spans="1:9" x14ac:dyDescent="0.35">
      <c r="A1070" s="28" t="s">
        <v>131</v>
      </c>
      <c r="B1070" s="46">
        <v>3189</v>
      </c>
      <c r="C1070" s="46">
        <v>44</v>
      </c>
      <c r="D1070" s="46">
        <v>1</v>
      </c>
      <c r="E1070" s="46">
        <v>4</v>
      </c>
      <c r="F1070" s="46">
        <v>4</v>
      </c>
      <c r="G1070" s="46">
        <v>9</v>
      </c>
      <c r="H1070" s="46">
        <v>38</v>
      </c>
      <c r="I1070" s="46">
        <v>100</v>
      </c>
    </row>
    <row r="1071" spans="1:9" x14ac:dyDescent="0.35">
      <c r="A1071" s="25" t="s">
        <v>132</v>
      </c>
      <c r="B1071" s="45">
        <v>3288</v>
      </c>
      <c r="C1071" s="45">
        <v>41</v>
      </c>
      <c r="D1071" s="45">
        <v>1</v>
      </c>
      <c r="E1071" s="45">
        <v>3</v>
      </c>
      <c r="F1071" s="45">
        <v>5</v>
      </c>
      <c r="G1071" s="45">
        <v>10</v>
      </c>
      <c r="H1071" s="45">
        <v>40</v>
      </c>
      <c r="I1071" s="45">
        <v>100</v>
      </c>
    </row>
    <row r="1072" spans="1:9" x14ac:dyDescent="0.35">
      <c r="A1072" s="28" t="s">
        <v>133</v>
      </c>
      <c r="B1072" s="46">
        <v>3524</v>
      </c>
      <c r="C1072" s="46">
        <v>40</v>
      </c>
      <c r="D1072" s="46">
        <v>1</v>
      </c>
      <c r="E1072" s="46">
        <v>3</v>
      </c>
      <c r="F1072" s="46">
        <v>5</v>
      </c>
      <c r="G1072" s="46">
        <v>9</v>
      </c>
      <c r="H1072" s="46">
        <v>42</v>
      </c>
      <c r="I1072" s="46">
        <v>100</v>
      </c>
    </row>
    <row r="1073" spans="1:9" x14ac:dyDescent="0.35">
      <c r="A1073" s="25" t="s">
        <v>134</v>
      </c>
      <c r="B1073" s="45">
        <v>3488</v>
      </c>
      <c r="C1073" s="45">
        <v>41</v>
      </c>
      <c r="D1073" s="45">
        <v>2</v>
      </c>
      <c r="E1073" s="45">
        <v>3</v>
      </c>
      <c r="F1073" s="45">
        <v>6</v>
      </c>
      <c r="G1073" s="45">
        <v>9</v>
      </c>
      <c r="H1073" s="45">
        <v>39</v>
      </c>
      <c r="I1073" s="45">
        <v>100</v>
      </c>
    </row>
    <row r="1074" spans="1:9" x14ac:dyDescent="0.35">
      <c r="A1074" s="28" t="s">
        <v>137</v>
      </c>
      <c r="B1074" s="46">
        <v>3379</v>
      </c>
      <c r="C1074" s="46">
        <v>41</v>
      </c>
      <c r="D1074" s="46">
        <v>2</v>
      </c>
      <c r="E1074" s="46">
        <v>3</v>
      </c>
      <c r="F1074" s="46">
        <v>5</v>
      </c>
      <c r="G1074" s="46">
        <v>10</v>
      </c>
      <c r="H1074" s="46">
        <v>40</v>
      </c>
      <c r="I1074" s="46">
        <v>100</v>
      </c>
    </row>
    <row r="1075" spans="1:9" x14ac:dyDescent="0.35">
      <c r="A1075" s="25" t="s">
        <v>138</v>
      </c>
      <c r="B1075" s="45">
        <v>3269</v>
      </c>
      <c r="C1075" s="45">
        <v>46</v>
      </c>
      <c r="D1075" s="45">
        <v>1</v>
      </c>
      <c r="E1075" s="45">
        <v>3</v>
      </c>
      <c r="F1075" s="45">
        <v>5</v>
      </c>
      <c r="G1075" s="45">
        <v>8</v>
      </c>
      <c r="H1075" s="45">
        <v>36</v>
      </c>
      <c r="I1075" s="45">
        <v>100</v>
      </c>
    </row>
    <row r="1076" spans="1:9" x14ac:dyDescent="0.35">
      <c r="A1076" s="28" t="s">
        <v>157</v>
      </c>
      <c r="B1076" s="46"/>
      <c r="C1076" s="46"/>
      <c r="D1076" s="46"/>
      <c r="E1076" s="46"/>
      <c r="F1076" s="46"/>
      <c r="G1076" s="46"/>
      <c r="H1076" s="46"/>
      <c r="I1076" s="46"/>
    </row>
    <row r="1077" spans="1:9" x14ac:dyDescent="0.35">
      <c r="A1077" s="25" t="s">
        <v>124</v>
      </c>
      <c r="B1077" s="45">
        <v>570</v>
      </c>
      <c r="C1077" s="45">
        <v>58</v>
      </c>
      <c r="D1077" s="45">
        <v>2</v>
      </c>
      <c r="E1077" s="45">
        <v>4</v>
      </c>
      <c r="F1077" s="45">
        <v>4</v>
      </c>
      <c r="G1077" s="45">
        <v>7</v>
      </c>
      <c r="H1077" s="45">
        <v>26</v>
      </c>
      <c r="I1077" s="45">
        <v>100</v>
      </c>
    </row>
    <row r="1078" spans="1:9" x14ac:dyDescent="0.35">
      <c r="A1078" s="28" t="s">
        <v>125</v>
      </c>
      <c r="B1078" s="46">
        <v>625</v>
      </c>
      <c r="C1078" s="46">
        <v>61</v>
      </c>
      <c r="D1078" s="46">
        <v>3</v>
      </c>
      <c r="E1078" s="46">
        <v>5</v>
      </c>
      <c r="F1078" s="46">
        <v>2</v>
      </c>
      <c r="G1078" s="46">
        <v>5</v>
      </c>
      <c r="H1078" s="46">
        <v>24</v>
      </c>
      <c r="I1078" s="46">
        <v>100</v>
      </c>
    </row>
    <row r="1079" spans="1:9" x14ac:dyDescent="0.35">
      <c r="A1079" s="25" t="s">
        <v>126</v>
      </c>
      <c r="B1079" s="45">
        <v>601</v>
      </c>
      <c r="C1079" s="45">
        <v>55</v>
      </c>
      <c r="D1079" s="45">
        <v>3</v>
      </c>
      <c r="E1079" s="45">
        <v>5</v>
      </c>
      <c r="F1079" s="45">
        <v>4</v>
      </c>
      <c r="G1079" s="45">
        <v>5</v>
      </c>
      <c r="H1079" s="45">
        <v>28</v>
      </c>
      <c r="I1079" s="45">
        <v>100</v>
      </c>
    </row>
    <row r="1080" spans="1:9" x14ac:dyDescent="0.35">
      <c r="A1080" s="28" t="s">
        <v>127</v>
      </c>
      <c r="B1080" s="46">
        <v>650</v>
      </c>
      <c r="C1080" s="46">
        <v>62</v>
      </c>
      <c r="D1080" s="46">
        <v>3</v>
      </c>
      <c r="E1080" s="46">
        <v>6</v>
      </c>
      <c r="F1080" s="46">
        <v>3</v>
      </c>
      <c r="G1080" s="46">
        <v>7</v>
      </c>
      <c r="H1080" s="46">
        <v>19</v>
      </c>
      <c r="I1080" s="46">
        <v>100</v>
      </c>
    </row>
    <row r="1081" spans="1:9" x14ac:dyDescent="0.35">
      <c r="A1081" s="25" t="s">
        <v>128</v>
      </c>
      <c r="B1081" s="45">
        <v>770</v>
      </c>
      <c r="C1081" s="45">
        <v>66</v>
      </c>
      <c r="D1081" s="45">
        <v>3</v>
      </c>
      <c r="E1081" s="45">
        <v>4</v>
      </c>
      <c r="F1081" s="45">
        <v>4</v>
      </c>
      <c r="G1081" s="45">
        <v>5</v>
      </c>
      <c r="H1081" s="45">
        <v>18</v>
      </c>
      <c r="I1081" s="45">
        <v>100</v>
      </c>
    </row>
    <row r="1082" spans="1:9" x14ac:dyDescent="0.35">
      <c r="A1082" s="28" t="s">
        <v>129</v>
      </c>
      <c r="B1082" s="46">
        <v>899</v>
      </c>
      <c r="C1082" s="46">
        <v>62</v>
      </c>
      <c r="D1082" s="46">
        <v>3</v>
      </c>
      <c r="E1082" s="46">
        <v>5</v>
      </c>
      <c r="F1082" s="46">
        <v>4</v>
      </c>
      <c r="G1082" s="46">
        <v>5</v>
      </c>
      <c r="H1082" s="46">
        <v>21</v>
      </c>
      <c r="I1082" s="46">
        <v>100</v>
      </c>
    </row>
    <row r="1083" spans="1:9" x14ac:dyDescent="0.35">
      <c r="A1083" s="25" t="s">
        <v>130</v>
      </c>
      <c r="B1083" s="45">
        <v>822</v>
      </c>
      <c r="C1083" s="45">
        <v>65</v>
      </c>
      <c r="D1083" s="45">
        <v>2</v>
      </c>
      <c r="E1083" s="45">
        <v>5</v>
      </c>
      <c r="F1083" s="45">
        <v>2</v>
      </c>
      <c r="G1083" s="45">
        <v>6</v>
      </c>
      <c r="H1083" s="45">
        <v>20</v>
      </c>
      <c r="I1083" s="45">
        <v>100</v>
      </c>
    </row>
    <row r="1084" spans="1:9" x14ac:dyDescent="0.35">
      <c r="A1084" s="28" t="s">
        <v>131</v>
      </c>
      <c r="B1084" s="46">
        <v>781</v>
      </c>
      <c r="C1084" s="46">
        <v>63</v>
      </c>
      <c r="D1084" s="46">
        <v>3</v>
      </c>
      <c r="E1084" s="46">
        <v>6</v>
      </c>
      <c r="F1084" s="46">
        <v>4</v>
      </c>
      <c r="G1084" s="46">
        <v>7</v>
      </c>
      <c r="H1084" s="46">
        <v>17</v>
      </c>
      <c r="I1084" s="46">
        <v>100</v>
      </c>
    </row>
    <row r="1085" spans="1:9" x14ac:dyDescent="0.35">
      <c r="A1085" s="25" t="s">
        <v>132</v>
      </c>
      <c r="B1085" s="45">
        <v>779</v>
      </c>
      <c r="C1085" s="45">
        <v>65</v>
      </c>
      <c r="D1085" s="45">
        <v>4</v>
      </c>
      <c r="E1085" s="45">
        <v>5</v>
      </c>
      <c r="F1085" s="45">
        <v>3</v>
      </c>
      <c r="G1085" s="45">
        <v>6</v>
      </c>
      <c r="H1085" s="45">
        <v>17</v>
      </c>
      <c r="I1085" s="45">
        <v>100</v>
      </c>
    </row>
    <row r="1086" spans="1:9" x14ac:dyDescent="0.35">
      <c r="A1086" s="28" t="s">
        <v>133</v>
      </c>
      <c r="B1086" s="46">
        <v>725</v>
      </c>
      <c r="C1086" s="46">
        <v>67</v>
      </c>
      <c r="D1086" s="46">
        <v>2</v>
      </c>
      <c r="E1086" s="46">
        <v>6</v>
      </c>
      <c r="F1086" s="46">
        <v>3</v>
      </c>
      <c r="G1086" s="46">
        <v>7</v>
      </c>
      <c r="H1086" s="46">
        <v>15</v>
      </c>
      <c r="I1086" s="46">
        <v>100</v>
      </c>
    </row>
    <row r="1087" spans="1:9" x14ac:dyDescent="0.35">
      <c r="A1087" s="25" t="s">
        <v>134</v>
      </c>
      <c r="B1087" s="45">
        <v>717</v>
      </c>
      <c r="C1087" s="45">
        <v>64</v>
      </c>
      <c r="D1087" s="45">
        <v>3</v>
      </c>
      <c r="E1087" s="45">
        <v>5</v>
      </c>
      <c r="F1087" s="45">
        <v>3</v>
      </c>
      <c r="G1087" s="45">
        <v>6</v>
      </c>
      <c r="H1087" s="45">
        <v>19</v>
      </c>
      <c r="I1087" s="45">
        <v>100</v>
      </c>
    </row>
    <row r="1088" spans="1:9" x14ac:dyDescent="0.35">
      <c r="A1088" s="28" t="s">
        <v>158</v>
      </c>
      <c r="B1088" s="46"/>
      <c r="C1088" s="46"/>
      <c r="D1088" s="46"/>
      <c r="E1088" s="46"/>
      <c r="F1088" s="46"/>
      <c r="G1088" s="46"/>
      <c r="H1088" s="46"/>
      <c r="I1088" s="46"/>
    </row>
    <row r="1089" spans="1:9" x14ac:dyDescent="0.35">
      <c r="A1089" s="25" t="s">
        <v>124</v>
      </c>
      <c r="B1089" s="45">
        <v>62</v>
      </c>
      <c r="C1089" s="45">
        <v>60</v>
      </c>
      <c r="D1089" s="45">
        <v>3</v>
      </c>
      <c r="E1089" s="45">
        <v>5</v>
      </c>
      <c r="F1089" s="45">
        <v>0</v>
      </c>
      <c r="G1089" s="45">
        <v>3</v>
      </c>
      <c r="H1089" s="45">
        <v>29</v>
      </c>
      <c r="I1089" s="45">
        <v>100</v>
      </c>
    </row>
    <row r="1090" spans="1:9" x14ac:dyDescent="0.35">
      <c r="A1090" s="28" t="s">
        <v>125</v>
      </c>
      <c r="B1090" s="46">
        <v>57</v>
      </c>
      <c r="C1090" s="46">
        <v>53</v>
      </c>
      <c r="D1090" s="46">
        <v>4</v>
      </c>
      <c r="E1090" s="46">
        <v>0</v>
      </c>
      <c r="F1090" s="46">
        <v>0</v>
      </c>
      <c r="G1090" s="46">
        <v>0</v>
      </c>
      <c r="H1090" s="46">
        <v>44</v>
      </c>
      <c r="I1090" s="46">
        <v>100</v>
      </c>
    </row>
    <row r="1091" spans="1:9" x14ac:dyDescent="0.35">
      <c r="A1091" s="25" t="s">
        <v>126</v>
      </c>
      <c r="B1091" s="45">
        <v>65</v>
      </c>
      <c r="C1091" s="45">
        <v>72</v>
      </c>
      <c r="D1091" s="45">
        <v>0</v>
      </c>
      <c r="E1091" s="45">
        <v>3</v>
      </c>
      <c r="F1091" s="45">
        <v>0</v>
      </c>
      <c r="G1091" s="45">
        <v>0</v>
      </c>
      <c r="H1091" s="45">
        <v>25</v>
      </c>
      <c r="I1091" s="45">
        <v>100</v>
      </c>
    </row>
    <row r="1092" spans="1:9" x14ac:dyDescent="0.35">
      <c r="A1092" s="28" t="s">
        <v>127</v>
      </c>
      <c r="B1092" s="46">
        <v>62</v>
      </c>
      <c r="C1092" s="46">
        <v>69</v>
      </c>
      <c r="D1092" s="46">
        <v>0</v>
      </c>
      <c r="E1092" s="46">
        <v>5</v>
      </c>
      <c r="F1092" s="46">
        <v>2</v>
      </c>
      <c r="G1092" s="46">
        <v>5</v>
      </c>
      <c r="H1092" s="46">
        <v>19</v>
      </c>
      <c r="I1092" s="46">
        <v>100</v>
      </c>
    </row>
    <row r="1093" spans="1:9" x14ac:dyDescent="0.35">
      <c r="A1093" s="25" t="s">
        <v>128</v>
      </c>
      <c r="B1093" s="45">
        <v>62</v>
      </c>
      <c r="C1093" s="45">
        <v>66</v>
      </c>
      <c r="D1093" s="45">
        <v>0</v>
      </c>
      <c r="E1093" s="45">
        <v>3</v>
      </c>
      <c r="F1093" s="45">
        <v>2</v>
      </c>
      <c r="G1093" s="45">
        <v>6</v>
      </c>
      <c r="H1093" s="45">
        <v>23</v>
      </c>
      <c r="I1093" s="45">
        <v>100</v>
      </c>
    </row>
    <row r="1094" spans="1:9" x14ac:dyDescent="0.35">
      <c r="A1094" s="28" t="s">
        <v>129</v>
      </c>
      <c r="B1094" s="46">
        <v>60</v>
      </c>
      <c r="C1094" s="46">
        <v>65</v>
      </c>
      <c r="D1094" s="46">
        <v>3</v>
      </c>
      <c r="E1094" s="46">
        <v>2</v>
      </c>
      <c r="F1094" s="46">
        <v>0</v>
      </c>
      <c r="G1094" s="46">
        <v>12</v>
      </c>
      <c r="H1094" s="46">
        <v>18</v>
      </c>
      <c r="I1094" s="46">
        <v>100</v>
      </c>
    </row>
    <row r="1095" spans="1:9" x14ac:dyDescent="0.35">
      <c r="A1095" s="25" t="s">
        <v>130</v>
      </c>
      <c r="B1095" s="45">
        <v>53</v>
      </c>
      <c r="C1095" s="45">
        <v>77</v>
      </c>
      <c r="D1095" s="45">
        <v>2</v>
      </c>
      <c r="E1095" s="45">
        <v>2</v>
      </c>
      <c r="F1095" s="45">
        <v>0</v>
      </c>
      <c r="G1095" s="45">
        <v>0</v>
      </c>
      <c r="H1095" s="45">
        <v>19</v>
      </c>
      <c r="I1095" s="45">
        <v>100</v>
      </c>
    </row>
    <row r="1096" spans="1:9" x14ac:dyDescent="0.35">
      <c r="A1096" s="28" t="s">
        <v>131</v>
      </c>
      <c r="B1096" s="46">
        <v>61</v>
      </c>
      <c r="C1096" s="46">
        <v>69</v>
      </c>
      <c r="D1096" s="46">
        <v>0</v>
      </c>
      <c r="E1096" s="46">
        <v>10</v>
      </c>
      <c r="F1096" s="46">
        <v>2</v>
      </c>
      <c r="G1096" s="46">
        <v>2</v>
      </c>
      <c r="H1096" s="46">
        <v>18</v>
      </c>
      <c r="I1096" s="46">
        <v>100</v>
      </c>
    </row>
    <row r="1097" spans="1:9" x14ac:dyDescent="0.35">
      <c r="A1097" s="25" t="s">
        <v>132</v>
      </c>
      <c r="B1097" s="45">
        <v>52</v>
      </c>
      <c r="C1097" s="45">
        <v>71</v>
      </c>
      <c r="D1097" s="45">
        <v>2</v>
      </c>
      <c r="E1097" s="45">
        <v>4</v>
      </c>
      <c r="F1097" s="45">
        <v>4</v>
      </c>
      <c r="G1097" s="45">
        <v>6</v>
      </c>
      <c r="H1097" s="45">
        <v>13</v>
      </c>
      <c r="I1097" s="45">
        <v>100</v>
      </c>
    </row>
    <row r="1098" spans="1:9" x14ac:dyDescent="0.35">
      <c r="A1098" s="28" t="s">
        <v>133</v>
      </c>
      <c r="B1098" s="46">
        <v>54</v>
      </c>
      <c r="C1098" s="46">
        <v>46</v>
      </c>
      <c r="D1098" s="46">
        <v>4</v>
      </c>
      <c r="E1098" s="46">
        <v>7</v>
      </c>
      <c r="F1098" s="46">
        <v>0</v>
      </c>
      <c r="G1098" s="46">
        <v>7</v>
      </c>
      <c r="H1098" s="46">
        <v>35</v>
      </c>
      <c r="I1098" s="46">
        <v>100</v>
      </c>
    </row>
    <row r="1099" spans="1:9" x14ac:dyDescent="0.35">
      <c r="A1099" s="25" t="s">
        <v>134</v>
      </c>
      <c r="B1099" s="45">
        <v>48</v>
      </c>
      <c r="C1099" s="45">
        <v>67</v>
      </c>
      <c r="D1099" s="45">
        <v>0</v>
      </c>
      <c r="E1099" s="45">
        <v>10</v>
      </c>
      <c r="F1099" s="45">
        <v>0</v>
      </c>
      <c r="G1099" s="45">
        <v>10</v>
      </c>
      <c r="H1099" s="45">
        <v>13</v>
      </c>
      <c r="I1099" s="45">
        <v>100</v>
      </c>
    </row>
    <row r="1100" spans="1:9" x14ac:dyDescent="0.35">
      <c r="A1100" s="28" t="s">
        <v>159</v>
      </c>
      <c r="B1100" s="46"/>
      <c r="C1100" s="46"/>
      <c r="D1100" s="46"/>
      <c r="E1100" s="46"/>
      <c r="F1100" s="46"/>
      <c r="G1100" s="46"/>
      <c r="H1100" s="46"/>
      <c r="I1100" s="46"/>
    </row>
    <row r="1101" spans="1:9" x14ac:dyDescent="0.35">
      <c r="A1101" s="25" t="s">
        <v>124</v>
      </c>
      <c r="B1101" s="45">
        <v>15</v>
      </c>
      <c r="C1101" s="45" t="s">
        <v>20</v>
      </c>
      <c r="D1101" s="45" t="s">
        <v>20</v>
      </c>
      <c r="E1101" s="45" t="s">
        <v>20</v>
      </c>
      <c r="F1101" s="45" t="s">
        <v>20</v>
      </c>
      <c r="G1101" s="45" t="s">
        <v>20</v>
      </c>
      <c r="H1101" s="45" t="s">
        <v>20</v>
      </c>
      <c r="I1101" s="45" t="s">
        <v>20</v>
      </c>
    </row>
    <row r="1102" spans="1:9" x14ac:dyDescent="0.35">
      <c r="A1102" s="28" t="s">
        <v>125</v>
      </c>
      <c r="B1102" s="46">
        <v>16</v>
      </c>
      <c r="C1102" s="46" t="s">
        <v>20</v>
      </c>
      <c r="D1102" s="46" t="s">
        <v>20</v>
      </c>
      <c r="E1102" s="46" t="s">
        <v>20</v>
      </c>
      <c r="F1102" s="46" t="s">
        <v>20</v>
      </c>
      <c r="G1102" s="46" t="s">
        <v>20</v>
      </c>
      <c r="H1102" s="46" t="s">
        <v>20</v>
      </c>
      <c r="I1102" s="46" t="s">
        <v>20</v>
      </c>
    </row>
    <row r="1103" spans="1:9" x14ac:dyDescent="0.35">
      <c r="A1103" s="25" t="s">
        <v>126</v>
      </c>
      <c r="B1103" s="45">
        <v>19</v>
      </c>
      <c r="C1103" s="45" t="s">
        <v>20</v>
      </c>
      <c r="D1103" s="45" t="s">
        <v>20</v>
      </c>
      <c r="E1103" s="45" t="s">
        <v>20</v>
      </c>
      <c r="F1103" s="45" t="s">
        <v>20</v>
      </c>
      <c r="G1103" s="45" t="s">
        <v>20</v>
      </c>
      <c r="H1103" s="45" t="s">
        <v>20</v>
      </c>
      <c r="I1103" s="45" t="s">
        <v>20</v>
      </c>
    </row>
    <row r="1104" spans="1:9" x14ac:dyDescent="0.35">
      <c r="A1104" s="28" t="s">
        <v>127</v>
      </c>
      <c r="B1104" s="46">
        <v>35</v>
      </c>
      <c r="C1104" s="46">
        <v>57</v>
      </c>
      <c r="D1104" s="46">
        <v>3</v>
      </c>
      <c r="E1104" s="46">
        <v>9</v>
      </c>
      <c r="F1104" s="46">
        <v>6</v>
      </c>
      <c r="G1104" s="46">
        <v>0</v>
      </c>
      <c r="H1104" s="46">
        <v>26</v>
      </c>
      <c r="I1104" s="46">
        <v>100</v>
      </c>
    </row>
    <row r="1105" spans="1:9" x14ac:dyDescent="0.35">
      <c r="A1105" s="25" t="s">
        <v>128</v>
      </c>
      <c r="B1105" s="45">
        <v>28</v>
      </c>
      <c r="C1105" s="45" t="s">
        <v>20</v>
      </c>
      <c r="D1105" s="45" t="s">
        <v>20</v>
      </c>
      <c r="E1105" s="45" t="s">
        <v>20</v>
      </c>
      <c r="F1105" s="45" t="s">
        <v>20</v>
      </c>
      <c r="G1105" s="45" t="s">
        <v>20</v>
      </c>
      <c r="H1105" s="45" t="s">
        <v>20</v>
      </c>
      <c r="I1105" s="45" t="s">
        <v>20</v>
      </c>
    </row>
    <row r="1106" spans="1:9" x14ac:dyDescent="0.35">
      <c r="A1106" s="28" t="s">
        <v>129</v>
      </c>
      <c r="B1106" s="46">
        <v>23</v>
      </c>
      <c r="C1106" s="46" t="s">
        <v>20</v>
      </c>
      <c r="D1106" s="46" t="s">
        <v>20</v>
      </c>
      <c r="E1106" s="46" t="s">
        <v>20</v>
      </c>
      <c r="F1106" s="46" t="s">
        <v>20</v>
      </c>
      <c r="G1106" s="46" t="s">
        <v>20</v>
      </c>
      <c r="H1106" s="46" t="s">
        <v>20</v>
      </c>
      <c r="I1106" s="46" t="s">
        <v>20</v>
      </c>
    </row>
    <row r="1107" spans="1:9" x14ac:dyDescent="0.35">
      <c r="A1107" s="25" t="s">
        <v>130</v>
      </c>
      <c r="B1107" s="45">
        <v>25</v>
      </c>
      <c r="C1107" s="45" t="s">
        <v>20</v>
      </c>
      <c r="D1107" s="45" t="s">
        <v>20</v>
      </c>
      <c r="E1107" s="45" t="s">
        <v>20</v>
      </c>
      <c r="F1107" s="45" t="s">
        <v>20</v>
      </c>
      <c r="G1107" s="45" t="s">
        <v>20</v>
      </c>
      <c r="H1107" s="45" t="s">
        <v>20</v>
      </c>
      <c r="I1107" s="45" t="s">
        <v>20</v>
      </c>
    </row>
    <row r="1108" spans="1:9" x14ac:dyDescent="0.35">
      <c r="A1108" s="28" t="s">
        <v>131</v>
      </c>
      <c r="B1108" s="46">
        <v>22</v>
      </c>
      <c r="C1108" s="46" t="s">
        <v>20</v>
      </c>
      <c r="D1108" s="46" t="s">
        <v>20</v>
      </c>
      <c r="E1108" s="46" t="s">
        <v>20</v>
      </c>
      <c r="F1108" s="46" t="s">
        <v>20</v>
      </c>
      <c r="G1108" s="46" t="s">
        <v>20</v>
      </c>
      <c r="H1108" s="46" t="s">
        <v>20</v>
      </c>
      <c r="I1108" s="46" t="s">
        <v>20</v>
      </c>
    </row>
    <row r="1109" spans="1:9" x14ac:dyDescent="0.35">
      <c r="A1109" s="25" t="s">
        <v>132</v>
      </c>
      <c r="B1109" s="45">
        <v>22</v>
      </c>
      <c r="C1109" s="45" t="s">
        <v>20</v>
      </c>
      <c r="D1109" s="45" t="s">
        <v>20</v>
      </c>
      <c r="E1109" s="45" t="s">
        <v>20</v>
      </c>
      <c r="F1109" s="45" t="s">
        <v>20</v>
      </c>
      <c r="G1109" s="45" t="s">
        <v>20</v>
      </c>
      <c r="H1109" s="45" t="s">
        <v>20</v>
      </c>
      <c r="I1109" s="45" t="s">
        <v>20</v>
      </c>
    </row>
    <row r="1110" spans="1:9" x14ac:dyDescent="0.35">
      <c r="A1110" s="28" t="s">
        <v>133</v>
      </c>
      <c r="B1110" s="46">
        <v>30</v>
      </c>
      <c r="C1110" s="46">
        <v>53</v>
      </c>
      <c r="D1110" s="46">
        <v>0</v>
      </c>
      <c r="E1110" s="46">
        <v>10</v>
      </c>
      <c r="F1110" s="46">
        <v>0</v>
      </c>
      <c r="G1110" s="46">
        <v>7</v>
      </c>
      <c r="H1110" s="46">
        <v>30</v>
      </c>
      <c r="I1110" s="46">
        <v>100</v>
      </c>
    </row>
    <row r="1111" spans="1:9" x14ac:dyDescent="0.35">
      <c r="A1111" s="25" t="s">
        <v>134</v>
      </c>
      <c r="B1111" s="45">
        <v>33</v>
      </c>
      <c r="C1111" s="45">
        <v>55</v>
      </c>
      <c r="D1111" s="45">
        <v>3</v>
      </c>
      <c r="E1111" s="45">
        <v>9</v>
      </c>
      <c r="F1111" s="45">
        <v>6</v>
      </c>
      <c r="G1111" s="45">
        <v>3</v>
      </c>
      <c r="H1111" s="45">
        <v>24</v>
      </c>
      <c r="I1111" s="45">
        <v>100</v>
      </c>
    </row>
    <row r="1112" spans="1:9" x14ac:dyDescent="0.35">
      <c r="A1112" s="28" t="s">
        <v>160</v>
      </c>
      <c r="B1112" s="46"/>
      <c r="C1112" s="46"/>
      <c r="D1112" s="46"/>
      <c r="E1112" s="46"/>
      <c r="F1112" s="46"/>
      <c r="G1112" s="46"/>
      <c r="H1112" s="46"/>
      <c r="I1112" s="46"/>
    </row>
    <row r="1113" spans="1:9" x14ac:dyDescent="0.35">
      <c r="A1113" s="25" t="s">
        <v>206</v>
      </c>
      <c r="B1113" s="45">
        <v>80</v>
      </c>
      <c r="C1113" s="45">
        <v>53</v>
      </c>
      <c r="D1113" s="45">
        <v>0</v>
      </c>
      <c r="E1113" s="45">
        <v>1</v>
      </c>
      <c r="F1113" s="45">
        <v>0</v>
      </c>
      <c r="G1113" s="45">
        <v>11</v>
      </c>
      <c r="H1113" s="45">
        <v>35</v>
      </c>
      <c r="I1113" s="45">
        <v>100</v>
      </c>
    </row>
    <row r="1114" spans="1:9" x14ac:dyDescent="0.35">
      <c r="A1114" s="28" t="s">
        <v>161</v>
      </c>
      <c r="B1114" s="46"/>
      <c r="C1114" s="46"/>
      <c r="D1114" s="46"/>
      <c r="E1114" s="46"/>
      <c r="F1114" s="46"/>
      <c r="G1114" s="46"/>
      <c r="H1114" s="46"/>
      <c r="I1114" s="46"/>
    </row>
    <row r="1115" spans="1:9" x14ac:dyDescent="0.35">
      <c r="A1115" s="25" t="s">
        <v>210</v>
      </c>
      <c r="B1115" s="45">
        <v>170</v>
      </c>
      <c r="C1115" s="45">
        <v>71</v>
      </c>
      <c r="D1115" s="45">
        <v>0</v>
      </c>
      <c r="E1115" s="45">
        <v>2</v>
      </c>
      <c r="F1115" s="45">
        <v>0</v>
      </c>
      <c r="G1115" s="45">
        <v>1</v>
      </c>
      <c r="H1115" s="45">
        <v>26</v>
      </c>
      <c r="I1115" s="45">
        <v>100</v>
      </c>
    </row>
    <row r="1116" spans="1:9" x14ac:dyDescent="0.35">
      <c r="A1116" s="28" t="s">
        <v>162</v>
      </c>
      <c r="B1116" s="46"/>
      <c r="C1116" s="46"/>
      <c r="D1116" s="46"/>
      <c r="E1116" s="46"/>
      <c r="F1116" s="46"/>
      <c r="G1116" s="46"/>
      <c r="H1116" s="46"/>
      <c r="I1116" s="46"/>
    </row>
    <row r="1117" spans="1:9" x14ac:dyDescent="0.35">
      <c r="A1117" s="25" t="s">
        <v>205</v>
      </c>
      <c r="B1117" s="45">
        <v>105</v>
      </c>
      <c r="C1117" s="45">
        <v>48</v>
      </c>
      <c r="D1117" s="45">
        <v>14</v>
      </c>
      <c r="E1117" s="45">
        <v>8</v>
      </c>
      <c r="F1117" s="45">
        <v>0</v>
      </c>
      <c r="G1117" s="45">
        <v>7</v>
      </c>
      <c r="H1117" s="45">
        <v>24</v>
      </c>
      <c r="I1117" s="45">
        <v>100</v>
      </c>
    </row>
    <row r="1118" spans="1:9" x14ac:dyDescent="0.35">
      <c r="A1118" s="28" t="s">
        <v>163</v>
      </c>
      <c r="B1118" s="46"/>
      <c r="C1118" s="46"/>
      <c r="D1118" s="46"/>
      <c r="E1118" s="46"/>
      <c r="F1118" s="46"/>
      <c r="G1118" s="46"/>
      <c r="H1118" s="46"/>
      <c r="I1118" s="46"/>
    </row>
    <row r="1119" spans="1:9" x14ac:dyDescent="0.35">
      <c r="A1119" s="25" t="s">
        <v>164</v>
      </c>
      <c r="B1119" s="45">
        <v>478</v>
      </c>
      <c r="C1119" s="45">
        <v>86</v>
      </c>
      <c r="D1119" s="45">
        <v>1</v>
      </c>
      <c r="E1119" s="45">
        <v>1</v>
      </c>
      <c r="F1119" s="45">
        <v>3</v>
      </c>
      <c r="G1119" s="45">
        <v>2</v>
      </c>
      <c r="H1119" s="45">
        <v>7</v>
      </c>
      <c r="I1119" s="45">
        <v>100</v>
      </c>
    </row>
    <row r="1120" spans="1:9" x14ac:dyDescent="0.35">
      <c r="A1120" s="28" t="s">
        <v>124</v>
      </c>
      <c r="B1120" s="46">
        <v>455</v>
      </c>
      <c r="C1120" s="46">
        <v>85</v>
      </c>
      <c r="D1120" s="46">
        <v>2</v>
      </c>
      <c r="E1120" s="46">
        <v>1</v>
      </c>
      <c r="F1120" s="46">
        <v>3</v>
      </c>
      <c r="G1120" s="46">
        <v>2</v>
      </c>
      <c r="H1120" s="46">
        <v>7</v>
      </c>
      <c r="I1120" s="46">
        <v>100</v>
      </c>
    </row>
    <row r="1121" spans="1:9" x14ac:dyDescent="0.35">
      <c r="A1121" s="25" t="s">
        <v>125</v>
      </c>
      <c r="B1121" s="45">
        <v>497</v>
      </c>
      <c r="C1121" s="45">
        <v>85</v>
      </c>
      <c r="D1121" s="45">
        <v>2</v>
      </c>
      <c r="E1121" s="45">
        <v>1</v>
      </c>
      <c r="F1121" s="45">
        <v>3</v>
      </c>
      <c r="G1121" s="45">
        <v>2</v>
      </c>
      <c r="H1121" s="45">
        <v>8</v>
      </c>
      <c r="I1121" s="45">
        <v>100</v>
      </c>
    </row>
    <row r="1122" spans="1:9" x14ac:dyDescent="0.35">
      <c r="A1122" s="28" t="s">
        <v>126</v>
      </c>
      <c r="B1122" s="46">
        <v>551</v>
      </c>
      <c r="C1122" s="46">
        <v>86</v>
      </c>
      <c r="D1122" s="46">
        <v>2</v>
      </c>
      <c r="E1122" s="46">
        <v>1</v>
      </c>
      <c r="F1122" s="46">
        <v>3</v>
      </c>
      <c r="G1122" s="46">
        <v>2</v>
      </c>
      <c r="H1122" s="46">
        <v>7</v>
      </c>
      <c r="I1122" s="46">
        <v>100</v>
      </c>
    </row>
    <row r="1123" spans="1:9" x14ac:dyDescent="0.35">
      <c r="A1123" s="25" t="s">
        <v>127</v>
      </c>
      <c r="B1123" s="45">
        <v>540</v>
      </c>
      <c r="C1123" s="45">
        <v>86</v>
      </c>
      <c r="D1123" s="45">
        <v>1</v>
      </c>
      <c r="E1123" s="45">
        <v>2</v>
      </c>
      <c r="F1123" s="45">
        <v>3</v>
      </c>
      <c r="G1123" s="45">
        <v>2</v>
      </c>
      <c r="H1123" s="45">
        <v>6</v>
      </c>
      <c r="I1123" s="45">
        <v>100</v>
      </c>
    </row>
    <row r="1124" spans="1:9" x14ac:dyDescent="0.35">
      <c r="A1124" s="28" t="s">
        <v>128</v>
      </c>
      <c r="B1124" s="46">
        <v>568</v>
      </c>
      <c r="C1124" s="46">
        <v>84</v>
      </c>
      <c r="D1124" s="46">
        <v>1</v>
      </c>
      <c r="E1124" s="46">
        <v>1</v>
      </c>
      <c r="F1124" s="46">
        <v>2</v>
      </c>
      <c r="G1124" s="46">
        <v>2</v>
      </c>
      <c r="H1124" s="46">
        <v>9</v>
      </c>
      <c r="I1124" s="46">
        <v>100</v>
      </c>
    </row>
    <row r="1125" spans="1:9" x14ac:dyDescent="0.35">
      <c r="A1125" s="25" t="s">
        <v>129</v>
      </c>
      <c r="B1125" s="45">
        <v>646</v>
      </c>
      <c r="C1125" s="45">
        <v>83</v>
      </c>
      <c r="D1125" s="45">
        <v>2</v>
      </c>
      <c r="E1125" s="45">
        <v>2</v>
      </c>
      <c r="F1125" s="45">
        <v>2</v>
      </c>
      <c r="G1125" s="45">
        <v>3</v>
      </c>
      <c r="H1125" s="45">
        <v>9</v>
      </c>
      <c r="I1125" s="45">
        <v>100</v>
      </c>
    </row>
    <row r="1126" spans="1:9" x14ac:dyDescent="0.35">
      <c r="A1126" s="28" t="s">
        <v>130</v>
      </c>
      <c r="B1126" s="46">
        <v>646</v>
      </c>
      <c r="C1126" s="46">
        <v>84</v>
      </c>
      <c r="D1126" s="46">
        <v>2</v>
      </c>
      <c r="E1126" s="46">
        <v>3</v>
      </c>
      <c r="F1126" s="46">
        <v>2</v>
      </c>
      <c r="G1126" s="46">
        <v>2</v>
      </c>
      <c r="H1126" s="46">
        <v>7</v>
      </c>
      <c r="I1126" s="46">
        <v>100</v>
      </c>
    </row>
    <row r="1127" spans="1:9" x14ac:dyDescent="0.35">
      <c r="A1127" s="25" t="s">
        <v>131</v>
      </c>
      <c r="B1127" s="45">
        <v>731</v>
      </c>
      <c r="C1127" s="45">
        <v>80</v>
      </c>
      <c r="D1127" s="45">
        <v>2</v>
      </c>
      <c r="E1127" s="45">
        <v>2</v>
      </c>
      <c r="F1127" s="45">
        <v>3</v>
      </c>
      <c r="G1127" s="45">
        <v>2</v>
      </c>
      <c r="H1127" s="45">
        <v>11</v>
      </c>
      <c r="I1127" s="45">
        <v>100</v>
      </c>
    </row>
    <row r="1128" spans="1:9" x14ac:dyDescent="0.35">
      <c r="A1128" s="28" t="s">
        <v>132</v>
      </c>
      <c r="B1128" s="46">
        <v>719</v>
      </c>
      <c r="C1128" s="46">
        <v>82</v>
      </c>
      <c r="D1128" s="46">
        <v>2</v>
      </c>
      <c r="E1128" s="46">
        <v>0</v>
      </c>
      <c r="F1128" s="46">
        <v>3</v>
      </c>
      <c r="G1128" s="46">
        <v>4</v>
      </c>
      <c r="H1128" s="46">
        <v>8</v>
      </c>
      <c r="I1128" s="46">
        <v>100</v>
      </c>
    </row>
    <row r="1129" spans="1:9" x14ac:dyDescent="0.35">
      <c r="A1129" s="25" t="s">
        <v>133</v>
      </c>
      <c r="B1129" s="45">
        <v>738</v>
      </c>
      <c r="C1129" s="45">
        <v>81</v>
      </c>
      <c r="D1129" s="45">
        <v>2</v>
      </c>
      <c r="E1129" s="45">
        <v>4</v>
      </c>
      <c r="F1129" s="45">
        <v>3</v>
      </c>
      <c r="G1129" s="45">
        <v>2</v>
      </c>
      <c r="H1129" s="45">
        <v>8</v>
      </c>
      <c r="I1129" s="45">
        <v>100</v>
      </c>
    </row>
    <row r="1130" spans="1:9" x14ac:dyDescent="0.35">
      <c r="A1130" s="28" t="s">
        <v>165</v>
      </c>
      <c r="B1130" s="46"/>
      <c r="C1130" s="46"/>
      <c r="D1130" s="46"/>
      <c r="E1130" s="46"/>
      <c r="F1130" s="46"/>
      <c r="G1130" s="46"/>
      <c r="H1130" s="46"/>
      <c r="I1130" s="46"/>
    </row>
    <row r="1131" spans="1:9" x14ac:dyDescent="0.35">
      <c r="A1131" s="25" t="s">
        <v>164</v>
      </c>
      <c r="B1131" s="45">
        <v>3785</v>
      </c>
      <c r="C1131" s="45">
        <v>51</v>
      </c>
      <c r="D1131" s="45">
        <v>2</v>
      </c>
      <c r="E1131" s="45">
        <v>3</v>
      </c>
      <c r="F1131" s="45">
        <v>1</v>
      </c>
      <c r="G1131" s="45">
        <v>5</v>
      </c>
      <c r="H1131" s="45">
        <v>38</v>
      </c>
      <c r="I1131" s="45">
        <v>100</v>
      </c>
    </row>
    <row r="1132" spans="1:9" x14ac:dyDescent="0.35">
      <c r="A1132" s="28" t="s">
        <v>124</v>
      </c>
      <c r="B1132" s="46">
        <v>3499</v>
      </c>
      <c r="C1132" s="46">
        <v>49</v>
      </c>
      <c r="D1132" s="46">
        <v>2</v>
      </c>
      <c r="E1132" s="46">
        <v>4</v>
      </c>
      <c r="F1132" s="46">
        <v>1</v>
      </c>
      <c r="G1132" s="46">
        <v>5</v>
      </c>
      <c r="H1132" s="46">
        <v>39</v>
      </c>
      <c r="I1132" s="46">
        <v>100</v>
      </c>
    </row>
    <row r="1133" spans="1:9" x14ac:dyDescent="0.35">
      <c r="A1133" s="25" t="s">
        <v>125</v>
      </c>
      <c r="B1133" s="45">
        <v>3760</v>
      </c>
      <c r="C1133" s="45">
        <v>49</v>
      </c>
      <c r="D1133" s="45">
        <v>2</v>
      </c>
      <c r="E1133" s="45">
        <v>4</v>
      </c>
      <c r="F1133" s="45">
        <v>1</v>
      </c>
      <c r="G1133" s="45">
        <v>5</v>
      </c>
      <c r="H1133" s="45">
        <v>39</v>
      </c>
      <c r="I1133" s="45">
        <v>100</v>
      </c>
    </row>
    <row r="1134" spans="1:9" x14ac:dyDescent="0.35">
      <c r="A1134" s="28" t="s">
        <v>126</v>
      </c>
      <c r="B1134" s="46">
        <v>3348</v>
      </c>
      <c r="C1134" s="46">
        <v>49</v>
      </c>
      <c r="D1134" s="46">
        <v>3</v>
      </c>
      <c r="E1134" s="46">
        <v>5</v>
      </c>
      <c r="F1134" s="46">
        <v>1</v>
      </c>
      <c r="G1134" s="46">
        <v>4</v>
      </c>
      <c r="H1134" s="46">
        <v>38</v>
      </c>
      <c r="I1134" s="46">
        <v>100</v>
      </c>
    </row>
    <row r="1135" spans="1:9" x14ac:dyDescent="0.35">
      <c r="A1135" s="25" t="s">
        <v>127</v>
      </c>
      <c r="B1135" s="45">
        <v>2863</v>
      </c>
      <c r="C1135" s="45">
        <v>44</v>
      </c>
      <c r="D1135" s="45">
        <v>3</v>
      </c>
      <c r="E1135" s="45">
        <v>5</v>
      </c>
      <c r="F1135" s="45">
        <v>1</v>
      </c>
      <c r="G1135" s="45">
        <v>6</v>
      </c>
      <c r="H1135" s="45">
        <v>42</v>
      </c>
      <c r="I1135" s="45">
        <v>100</v>
      </c>
    </row>
    <row r="1136" spans="1:9" x14ac:dyDescent="0.35">
      <c r="A1136" s="28" t="s">
        <v>128</v>
      </c>
      <c r="B1136" s="46">
        <v>2528</v>
      </c>
      <c r="C1136" s="46">
        <v>46</v>
      </c>
      <c r="D1136" s="46">
        <v>3</v>
      </c>
      <c r="E1136" s="46">
        <v>5</v>
      </c>
      <c r="F1136" s="46">
        <v>1</v>
      </c>
      <c r="G1136" s="46">
        <v>6</v>
      </c>
      <c r="H1136" s="46">
        <v>39</v>
      </c>
      <c r="I1136" s="46">
        <v>100</v>
      </c>
    </row>
    <row r="1137" spans="1:9" x14ac:dyDescent="0.35">
      <c r="A1137" s="25" t="s">
        <v>129</v>
      </c>
      <c r="B1137" s="45">
        <v>3172</v>
      </c>
      <c r="C1137" s="45">
        <v>42</v>
      </c>
      <c r="D1137" s="45">
        <v>4</v>
      </c>
      <c r="E1137" s="45">
        <v>5</v>
      </c>
      <c r="F1137" s="45">
        <v>1</v>
      </c>
      <c r="G1137" s="45">
        <v>6</v>
      </c>
      <c r="H1137" s="45">
        <v>41</v>
      </c>
      <c r="I1137" s="45">
        <v>100</v>
      </c>
    </row>
    <row r="1138" spans="1:9" x14ac:dyDescent="0.35">
      <c r="A1138" s="28" t="s">
        <v>130</v>
      </c>
      <c r="B1138" s="46">
        <v>3252</v>
      </c>
      <c r="C1138" s="46">
        <v>40</v>
      </c>
      <c r="D1138" s="46">
        <v>5</v>
      </c>
      <c r="E1138" s="46">
        <v>5</v>
      </c>
      <c r="F1138" s="46">
        <v>1</v>
      </c>
      <c r="G1138" s="46">
        <v>7</v>
      </c>
      <c r="H1138" s="46">
        <v>42</v>
      </c>
      <c r="I1138" s="46">
        <v>100</v>
      </c>
    </row>
    <row r="1139" spans="1:9" x14ac:dyDescent="0.35">
      <c r="A1139" s="25" t="s">
        <v>131</v>
      </c>
      <c r="B1139" s="45">
        <v>503</v>
      </c>
      <c r="C1139" s="45">
        <v>58</v>
      </c>
      <c r="D1139" s="45">
        <v>7</v>
      </c>
      <c r="E1139" s="45">
        <v>1</v>
      </c>
      <c r="F1139" s="45">
        <v>1</v>
      </c>
      <c r="G1139" s="45">
        <v>2</v>
      </c>
      <c r="H1139" s="45">
        <v>30</v>
      </c>
      <c r="I1139" s="45">
        <v>100</v>
      </c>
    </row>
    <row r="1140" spans="1:9" x14ac:dyDescent="0.35">
      <c r="A1140" s="28" t="s">
        <v>132</v>
      </c>
      <c r="B1140" s="46">
        <v>269</v>
      </c>
      <c r="C1140" s="46">
        <v>46</v>
      </c>
      <c r="D1140" s="46">
        <v>16</v>
      </c>
      <c r="E1140" s="46">
        <v>1</v>
      </c>
      <c r="F1140" s="46">
        <v>1</v>
      </c>
      <c r="G1140" s="46">
        <v>3</v>
      </c>
      <c r="H1140" s="46">
        <v>34</v>
      </c>
      <c r="I1140" s="46">
        <v>100</v>
      </c>
    </row>
    <row r="1141" spans="1:9" x14ac:dyDescent="0.35">
      <c r="A1141" s="25" t="s">
        <v>133</v>
      </c>
      <c r="B1141" s="45">
        <v>253</v>
      </c>
      <c r="C1141" s="45">
        <v>51</v>
      </c>
      <c r="D1141" s="45">
        <v>21</v>
      </c>
      <c r="E1141" s="45">
        <v>1</v>
      </c>
      <c r="F1141" s="45">
        <v>2</v>
      </c>
      <c r="G1141" s="45">
        <v>1</v>
      </c>
      <c r="H1141" s="45">
        <v>25</v>
      </c>
      <c r="I1141" s="45">
        <v>100</v>
      </c>
    </row>
    <row r="1142" spans="1:9" x14ac:dyDescent="0.35">
      <c r="A1142" s="28" t="s">
        <v>166</v>
      </c>
      <c r="B1142" s="46"/>
      <c r="C1142" s="46"/>
      <c r="D1142" s="46"/>
      <c r="E1142" s="46"/>
      <c r="F1142" s="46"/>
      <c r="G1142" s="46"/>
      <c r="H1142" s="46"/>
      <c r="I1142" s="46"/>
    </row>
    <row r="1143" spans="1:9" x14ac:dyDescent="0.35">
      <c r="A1143" s="25" t="s">
        <v>206</v>
      </c>
      <c r="B1143" s="45">
        <v>487</v>
      </c>
      <c r="C1143" s="45">
        <v>44</v>
      </c>
      <c r="D1143" s="45">
        <v>1</v>
      </c>
      <c r="E1143" s="45">
        <v>2</v>
      </c>
      <c r="F1143" s="45">
        <v>0</v>
      </c>
      <c r="G1143" s="45">
        <v>6</v>
      </c>
      <c r="H1143" s="45">
        <v>47</v>
      </c>
      <c r="I1143" s="45">
        <v>100</v>
      </c>
    </row>
    <row r="1144" spans="1:9" x14ac:dyDescent="0.35">
      <c r="A1144" s="28" t="s">
        <v>167</v>
      </c>
      <c r="B1144" s="46"/>
      <c r="C1144" s="46"/>
      <c r="D1144" s="46"/>
      <c r="E1144" s="46"/>
      <c r="F1144" s="46"/>
      <c r="G1144" s="46"/>
      <c r="H1144" s="46"/>
      <c r="I1144" s="46"/>
    </row>
    <row r="1145" spans="1:9" x14ac:dyDescent="0.35">
      <c r="A1145" s="25" t="s">
        <v>206</v>
      </c>
      <c r="B1145" s="45">
        <v>77</v>
      </c>
      <c r="C1145" s="45">
        <v>52</v>
      </c>
      <c r="D1145" s="45">
        <v>5</v>
      </c>
      <c r="E1145" s="45">
        <v>3</v>
      </c>
      <c r="F1145" s="45">
        <v>3</v>
      </c>
      <c r="G1145" s="45">
        <v>16</v>
      </c>
      <c r="H1145" s="45">
        <v>22</v>
      </c>
      <c r="I1145" s="45">
        <v>100</v>
      </c>
    </row>
    <row r="1146" spans="1:9" x14ac:dyDescent="0.35">
      <c r="A1146" s="28" t="s">
        <v>168</v>
      </c>
      <c r="B1146" s="46"/>
      <c r="C1146" s="46"/>
      <c r="D1146" s="46"/>
      <c r="E1146" s="46"/>
      <c r="F1146" s="46"/>
      <c r="G1146" s="46"/>
      <c r="H1146" s="46"/>
      <c r="I1146" s="46"/>
    </row>
    <row r="1147" spans="1:9" x14ac:dyDescent="0.35">
      <c r="A1147" s="25" t="s">
        <v>206</v>
      </c>
      <c r="B1147" s="45">
        <v>63</v>
      </c>
      <c r="C1147" s="45">
        <v>40</v>
      </c>
      <c r="D1147" s="45">
        <v>6</v>
      </c>
      <c r="E1147" s="45">
        <v>2</v>
      </c>
      <c r="F1147" s="45">
        <v>3</v>
      </c>
      <c r="G1147" s="45">
        <v>21</v>
      </c>
      <c r="H1147" s="45">
        <v>29</v>
      </c>
      <c r="I1147" s="45">
        <v>100</v>
      </c>
    </row>
    <row r="1148" spans="1:9" x14ac:dyDescent="0.35">
      <c r="A1148" s="28" t="s">
        <v>169</v>
      </c>
      <c r="B1148" s="46"/>
      <c r="C1148" s="46"/>
      <c r="D1148" s="46"/>
      <c r="E1148" s="46"/>
      <c r="F1148" s="46"/>
      <c r="G1148" s="46"/>
      <c r="H1148" s="46"/>
      <c r="I1148" s="46"/>
    </row>
    <row r="1149" spans="1:9" x14ac:dyDescent="0.35">
      <c r="A1149" s="25" t="s">
        <v>124</v>
      </c>
      <c r="B1149" s="45">
        <v>197</v>
      </c>
      <c r="C1149" s="45">
        <v>77</v>
      </c>
      <c r="D1149" s="45">
        <v>2</v>
      </c>
      <c r="E1149" s="45">
        <v>2</v>
      </c>
      <c r="F1149" s="45">
        <v>2</v>
      </c>
      <c r="G1149" s="45">
        <v>5</v>
      </c>
      <c r="H1149" s="45">
        <v>13</v>
      </c>
      <c r="I1149" s="45">
        <v>100</v>
      </c>
    </row>
    <row r="1150" spans="1:9" x14ac:dyDescent="0.35">
      <c r="A1150" s="28" t="s">
        <v>125</v>
      </c>
      <c r="B1150" s="46">
        <v>171</v>
      </c>
      <c r="C1150" s="46">
        <v>72</v>
      </c>
      <c r="D1150" s="46">
        <v>2</v>
      </c>
      <c r="E1150" s="46">
        <v>3</v>
      </c>
      <c r="F1150" s="46">
        <v>3</v>
      </c>
      <c r="G1150" s="46">
        <v>6</v>
      </c>
      <c r="H1150" s="46">
        <v>14</v>
      </c>
      <c r="I1150" s="46">
        <v>100</v>
      </c>
    </row>
    <row r="1151" spans="1:9" x14ac:dyDescent="0.35">
      <c r="A1151" s="25" t="s">
        <v>126</v>
      </c>
      <c r="B1151" s="45">
        <v>207</v>
      </c>
      <c r="C1151" s="45">
        <v>69</v>
      </c>
      <c r="D1151" s="45">
        <v>8</v>
      </c>
      <c r="E1151" s="45">
        <v>2</v>
      </c>
      <c r="F1151" s="45">
        <v>1</v>
      </c>
      <c r="G1151" s="45">
        <v>3</v>
      </c>
      <c r="H1151" s="45">
        <v>17</v>
      </c>
      <c r="I1151" s="45">
        <v>100</v>
      </c>
    </row>
    <row r="1152" spans="1:9" x14ac:dyDescent="0.35">
      <c r="A1152" s="28" t="s">
        <v>127</v>
      </c>
      <c r="B1152" s="46">
        <v>193</v>
      </c>
      <c r="C1152" s="46">
        <v>69</v>
      </c>
      <c r="D1152" s="46">
        <v>6</v>
      </c>
      <c r="E1152" s="46">
        <v>2</v>
      </c>
      <c r="F1152" s="46">
        <v>1</v>
      </c>
      <c r="G1152" s="46">
        <v>4</v>
      </c>
      <c r="H1152" s="46">
        <v>19</v>
      </c>
      <c r="I1152" s="46">
        <v>100</v>
      </c>
    </row>
    <row r="1153" spans="1:9" x14ac:dyDescent="0.35">
      <c r="A1153" s="25" t="s">
        <v>128</v>
      </c>
      <c r="B1153" s="45">
        <v>205</v>
      </c>
      <c r="C1153" s="45">
        <v>72</v>
      </c>
      <c r="D1153" s="45">
        <v>5</v>
      </c>
      <c r="E1153" s="45">
        <v>4</v>
      </c>
      <c r="F1153" s="45">
        <v>1</v>
      </c>
      <c r="G1153" s="45">
        <v>4</v>
      </c>
      <c r="H1153" s="45">
        <v>13</v>
      </c>
      <c r="I1153" s="45">
        <v>100</v>
      </c>
    </row>
    <row r="1154" spans="1:9" x14ac:dyDescent="0.35">
      <c r="A1154" s="28" t="s">
        <v>129</v>
      </c>
      <c r="B1154" s="46">
        <v>205</v>
      </c>
      <c r="C1154" s="46">
        <v>74</v>
      </c>
      <c r="D1154" s="46">
        <v>5</v>
      </c>
      <c r="E1154" s="46">
        <v>4</v>
      </c>
      <c r="F1154" s="46">
        <v>0</v>
      </c>
      <c r="G1154" s="46">
        <v>5</v>
      </c>
      <c r="H1154" s="46">
        <v>11</v>
      </c>
      <c r="I1154" s="46">
        <v>100</v>
      </c>
    </row>
    <row r="1155" spans="1:9" x14ac:dyDescent="0.35">
      <c r="A1155" s="25" t="s">
        <v>130</v>
      </c>
      <c r="B1155" s="45">
        <v>195</v>
      </c>
      <c r="C1155" s="45">
        <v>69</v>
      </c>
      <c r="D1155" s="45">
        <v>5</v>
      </c>
      <c r="E1155" s="45">
        <v>3</v>
      </c>
      <c r="F1155" s="45">
        <v>3</v>
      </c>
      <c r="G1155" s="45">
        <v>6</v>
      </c>
      <c r="H1155" s="45">
        <v>14</v>
      </c>
      <c r="I1155" s="45">
        <v>100</v>
      </c>
    </row>
    <row r="1156" spans="1:9" x14ac:dyDescent="0.35">
      <c r="A1156" s="28" t="s">
        <v>131</v>
      </c>
      <c r="B1156" s="46">
        <v>232</v>
      </c>
      <c r="C1156" s="46">
        <v>64</v>
      </c>
      <c r="D1156" s="46">
        <v>5</v>
      </c>
      <c r="E1156" s="46">
        <v>4</v>
      </c>
      <c r="F1156" s="46">
        <v>3</v>
      </c>
      <c r="G1156" s="46">
        <v>7</v>
      </c>
      <c r="H1156" s="46">
        <v>18</v>
      </c>
      <c r="I1156" s="46">
        <v>100</v>
      </c>
    </row>
    <row r="1157" spans="1:9" x14ac:dyDescent="0.35">
      <c r="A1157" s="25" t="s">
        <v>132</v>
      </c>
      <c r="B1157" s="45">
        <v>235</v>
      </c>
      <c r="C1157" s="45">
        <v>62</v>
      </c>
      <c r="D1157" s="45">
        <v>6</v>
      </c>
      <c r="E1157" s="45">
        <v>3</v>
      </c>
      <c r="F1157" s="45">
        <v>3</v>
      </c>
      <c r="G1157" s="45">
        <v>6</v>
      </c>
      <c r="H1157" s="45">
        <v>20</v>
      </c>
      <c r="I1157" s="45">
        <v>100</v>
      </c>
    </row>
    <row r="1158" spans="1:9" x14ac:dyDescent="0.35">
      <c r="A1158" s="28" t="s">
        <v>133</v>
      </c>
      <c r="B1158" s="46">
        <v>219</v>
      </c>
      <c r="C1158" s="46">
        <v>65</v>
      </c>
      <c r="D1158" s="46">
        <v>4</v>
      </c>
      <c r="E1158" s="46">
        <v>8</v>
      </c>
      <c r="F1158" s="46">
        <v>3</v>
      </c>
      <c r="G1158" s="46">
        <v>9</v>
      </c>
      <c r="H1158" s="46">
        <v>11</v>
      </c>
      <c r="I1158" s="46">
        <v>100</v>
      </c>
    </row>
    <row r="1159" spans="1:9" x14ac:dyDescent="0.35">
      <c r="A1159" s="25" t="s">
        <v>134</v>
      </c>
      <c r="B1159" s="45">
        <v>225</v>
      </c>
      <c r="C1159" s="45">
        <v>72</v>
      </c>
      <c r="D1159" s="45">
        <v>4</v>
      </c>
      <c r="E1159" s="45">
        <v>4</v>
      </c>
      <c r="F1159" s="45">
        <v>1</v>
      </c>
      <c r="G1159" s="45">
        <v>6</v>
      </c>
      <c r="H1159" s="45">
        <v>13</v>
      </c>
      <c r="I1159" s="45">
        <v>100</v>
      </c>
    </row>
    <row r="1160" spans="1:9" x14ac:dyDescent="0.35">
      <c r="A1160" s="28" t="s">
        <v>170</v>
      </c>
      <c r="B1160" s="46"/>
      <c r="C1160" s="46"/>
      <c r="D1160" s="46"/>
      <c r="E1160" s="46"/>
      <c r="F1160" s="46"/>
      <c r="G1160" s="46"/>
      <c r="H1160" s="46"/>
      <c r="I1160" s="46"/>
    </row>
    <row r="1161" spans="1:9" x14ac:dyDescent="0.35">
      <c r="A1161" s="25" t="s">
        <v>210</v>
      </c>
      <c r="B1161" s="45">
        <v>203</v>
      </c>
      <c r="C1161" s="45">
        <v>73</v>
      </c>
      <c r="D1161" s="45">
        <v>0</v>
      </c>
      <c r="E1161" s="45">
        <v>0</v>
      </c>
      <c r="F1161" s="45">
        <v>3</v>
      </c>
      <c r="G1161" s="45">
        <v>1</v>
      </c>
      <c r="H1161" s="45">
        <v>23</v>
      </c>
      <c r="I1161" s="45">
        <v>100</v>
      </c>
    </row>
    <row r="1162" spans="1:9" x14ac:dyDescent="0.35">
      <c r="A1162" s="28" t="s">
        <v>171</v>
      </c>
      <c r="B1162" s="46"/>
      <c r="C1162" s="46"/>
      <c r="D1162" s="46"/>
      <c r="E1162" s="46"/>
      <c r="F1162" s="46"/>
      <c r="G1162" s="46"/>
      <c r="H1162" s="46"/>
      <c r="I1162" s="46"/>
    </row>
    <row r="1163" spans="1:9" x14ac:dyDescent="0.35">
      <c r="A1163" s="25" t="s">
        <v>126</v>
      </c>
      <c r="B1163" s="45">
        <v>36</v>
      </c>
      <c r="C1163" s="45">
        <v>42</v>
      </c>
      <c r="D1163" s="45">
        <v>11</v>
      </c>
      <c r="E1163" s="45">
        <v>3</v>
      </c>
      <c r="F1163" s="45">
        <v>6</v>
      </c>
      <c r="G1163" s="45">
        <v>14</v>
      </c>
      <c r="H1163" s="45">
        <v>25</v>
      </c>
      <c r="I1163" s="45">
        <v>100</v>
      </c>
    </row>
    <row r="1164" spans="1:9" x14ac:dyDescent="0.35">
      <c r="A1164" s="28" t="s">
        <v>127</v>
      </c>
      <c r="B1164" s="46">
        <v>39</v>
      </c>
      <c r="C1164" s="46">
        <v>36</v>
      </c>
      <c r="D1164" s="46">
        <v>5</v>
      </c>
      <c r="E1164" s="46">
        <v>5</v>
      </c>
      <c r="F1164" s="46">
        <v>0</v>
      </c>
      <c r="G1164" s="46">
        <v>13</v>
      </c>
      <c r="H1164" s="46">
        <v>41</v>
      </c>
      <c r="I1164" s="46">
        <v>100</v>
      </c>
    </row>
    <row r="1165" spans="1:9" x14ac:dyDescent="0.35">
      <c r="A1165" s="25" t="s">
        <v>128</v>
      </c>
      <c r="B1165" s="45">
        <v>25</v>
      </c>
      <c r="C1165" s="45" t="s">
        <v>20</v>
      </c>
      <c r="D1165" s="45" t="s">
        <v>20</v>
      </c>
      <c r="E1165" s="45" t="s">
        <v>20</v>
      </c>
      <c r="F1165" s="45" t="s">
        <v>20</v>
      </c>
      <c r="G1165" s="45" t="s">
        <v>20</v>
      </c>
      <c r="H1165" s="45" t="s">
        <v>20</v>
      </c>
      <c r="I1165" s="45" t="s">
        <v>20</v>
      </c>
    </row>
    <row r="1166" spans="1:9" x14ac:dyDescent="0.35">
      <c r="A1166" s="28" t="s">
        <v>129</v>
      </c>
      <c r="B1166" s="46">
        <v>34</v>
      </c>
      <c r="C1166" s="46">
        <v>32</v>
      </c>
      <c r="D1166" s="46">
        <v>0</v>
      </c>
      <c r="E1166" s="46">
        <v>0</v>
      </c>
      <c r="F1166" s="46">
        <v>3</v>
      </c>
      <c r="G1166" s="46">
        <v>15</v>
      </c>
      <c r="H1166" s="46">
        <v>50</v>
      </c>
      <c r="I1166" s="46">
        <v>100</v>
      </c>
    </row>
    <row r="1167" spans="1:9" x14ac:dyDescent="0.35">
      <c r="A1167" s="25" t="s">
        <v>130</v>
      </c>
      <c r="B1167" s="45">
        <v>37</v>
      </c>
      <c r="C1167" s="45">
        <v>41</v>
      </c>
      <c r="D1167" s="45">
        <v>3</v>
      </c>
      <c r="E1167" s="45">
        <v>3</v>
      </c>
      <c r="F1167" s="45">
        <v>5</v>
      </c>
      <c r="G1167" s="45">
        <v>16</v>
      </c>
      <c r="H1167" s="45">
        <v>32</v>
      </c>
      <c r="I1167" s="45">
        <v>100</v>
      </c>
    </row>
    <row r="1168" spans="1:9" x14ac:dyDescent="0.35">
      <c r="A1168" s="28" t="s">
        <v>131</v>
      </c>
      <c r="B1168" s="46">
        <v>50</v>
      </c>
      <c r="C1168" s="46">
        <v>32</v>
      </c>
      <c r="D1168" s="46">
        <v>0</v>
      </c>
      <c r="E1168" s="46">
        <v>0</v>
      </c>
      <c r="F1168" s="46">
        <v>10</v>
      </c>
      <c r="G1168" s="46">
        <v>10</v>
      </c>
      <c r="H1168" s="46">
        <v>48</v>
      </c>
      <c r="I1168" s="46">
        <v>100</v>
      </c>
    </row>
    <row r="1169" spans="1:9" x14ac:dyDescent="0.35">
      <c r="A1169" s="25" t="s">
        <v>132</v>
      </c>
      <c r="B1169" s="45">
        <v>42</v>
      </c>
      <c r="C1169" s="45">
        <v>29</v>
      </c>
      <c r="D1169" s="45">
        <v>2</v>
      </c>
      <c r="E1169" s="45">
        <v>0</v>
      </c>
      <c r="F1169" s="45">
        <v>7</v>
      </c>
      <c r="G1169" s="45">
        <v>12</v>
      </c>
      <c r="H1169" s="45">
        <v>50</v>
      </c>
      <c r="I1169" s="45">
        <v>100</v>
      </c>
    </row>
    <row r="1170" spans="1:9" x14ac:dyDescent="0.35">
      <c r="A1170" s="28" t="s">
        <v>133</v>
      </c>
      <c r="B1170" s="46">
        <v>49</v>
      </c>
      <c r="C1170" s="46">
        <v>47</v>
      </c>
      <c r="D1170" s="46">
        <v>2</v>
      </c>
      <c r="E1170" s="46">
        <v>4</v>
      </c>
      <c r="F1170" s="46">
        <v>4</v>
      </c>
      <c r="G1170" s="46">
        <v>8</v>
      </c>
      <c r="H1170" s="46">
        <v>35</v>
      </c>
      <c r="I1170" s="46">
        <v>100</v>
      </c>
    </row>
    <row r="1171" spans="1:9" x14ac:dyDescent="0.35">
      <c r="A1171" s="25" t="s">
        <v>134</v>
      </c>
      <c r="B1171" s="45">
        <v>68</v>
      </c>
      <c r="C1171" s="45">
        <v>38</v>
      </c>
      <c r="D1171" s="45">
        <v>3</v>
      </c>
      <c r="E1171" s="45">
        <v>1</v>
      </c>
      <c r="F1171" s="45">
        <v>7</v>
      </c>
      <c r="G1171" s="45">
        <v>16</v>
      </c>
      <c r="H1171" s="45">
        <v>34</v>
      </c>
      <c r="I1171" s="45">
        <v>100</v>
      </c>
    </row>
    <row r="1172" spans="1:9" x14ac:dyDescent="0.35">
      <c r="A1172" s="28" t="s">
        <v>137</v>
      </c>
      <c r="B1172" s="46">
        <v>65</v>
      </c>
      <c r="C1172" s="46">
        <v>46</v>
      </c>
      <c r="D1172" s="46">
        <v>9</v>
      </c>
      <c r="E1172" s="46">
        <v>3</v>
      </c>
      <c r="F1172" s="46">
        <v>11</v>
      </c>
      <c r="G1172" s="46">
        <v>8</v>
      </c>
      <c r="H1172" s="46">
        <v>23</v>
      </c>
      <c r="I1172" s="46">
        <v>100</v>
      </c>
    </row>
    <row r="1173" spans="1:9" x14ac:dyDescent="0.35">
      <c r="A1173" s="25" t="s">
        <v>138</v>
      </c>
      <c r="B1173" s="45">
        <v>66</v>
      </c>
      <c r="C1173" s="45">
        <v>47</v>
      </c>
      <c r="D1173" s="45">
        <v>8</v>
      </c>
      <c r="E1173" s="45">
        <v>3</v>
      </c>
      <c r="F1173" s="45">
        <v>6</v>
      </c>
      <c r="G1173" s="45">
        <v>14</v>
      </c>
      <c r="H1173" s="45">
        <v>23</v>
      </c>
      <c r="I1173" s="45">
        <v>100</v>
      </c>
    </row>
    <row r="1174" spans="1:9" x14ac:dyDescent="0.35">
      <c r="A1174" s="28" t="s">
        <v>172</v>
      </c>
      <c r="B1174" s="46"/>
      <c r="C1174" s="46"/>
      <c r="D1174" s="46"/>
      <c r="E1174" s="46"/>
      <c r="F1174" s="46"/>
      <c r="G1174" s="46"/>
      <c r="H1174" s="46"/>
      <c r="I1174" s="46"/>
    </row>
    <row r="1175" spans="1:9" x14ac:dyDescent="0.35">
      <c r="A1175" s="25" t="s">
        <v>126</v>
      </c>
      <c r="B1175" s="45">
        <v>63</v>
      </c>
      <c r="C1175" s="45">
        <v>56</v>
      </c>
      <c r="D1175" s="45">
        <v>3</v>
      </c>
      <c r="E1175" s="45">
        <v>0</v>
      </c>
      <c r="F1175" s="45">
        <v>2</v>
      </c>
      <c r="G1175" s="45">
        <v>13</v>
      </c>
      <c r="H1175" s="45">
        <v>27</v>
      </c>
      <c r="I1175" s="45">
        <v>100</v>
      </c>
    </row>
    <row r="1176" spans="1:9" x14ac:dyDescent="0.35">
      <c r="A1176" s="28" t="s">
        <v>127</v>
      </c>
      <c r="B1176" s="46">
        <v>34</v>
      </c>
      <c r="C1176" s="46">
        <v>65</v>
      </c>
      <c r="D1176" s="46">
        <v>0</v>
      </c>
      <c r="E1176" s="46">
        <v>0</v>
      </c>
      <c r="F1176" s="46">
        <v>9</v>
      </c>
      <c r="G1176" s="46">
        <v>3</v>
      </c>
      <c r="H1176" s="46">
        <v>24</v>
      </c>
      <c r="I1176" s="46">
        <v>100</v>
      </c>
    </row>
    <row r="1177" spans="1:9" x14ac:dyDescent="0.35">
      <c r="A1177" s="25" t="s">
        <v>128</v>
      </c>
      <c r="B1177" s="45">
        <v>53</v>
      </c>
      <c r="C1177" s="45">
        <v>53</v>
      </c>
      <c r="D1177" s="45">
        <v>0</v>
      </c>
      <c r="E1177" s="45">
        <v>0</v>
      </c>
      <c r="F1177" s="45">
        <v>4</v>
      </c>
      <c r="G1177" s="45">
        <v>6</v>
      </c>
      <c r="H1177" s="45">
        <v>38</v>
      </c>
      <c r="I1177" s="45">
        <v>100</v>
      </c>
    </row>
    <row r="1178" spans="1:9" x14ac:dyDescent="0.35">
      <c r="A1178" s="28" t="s">
        <v>129</v>
      </c>
      <c r="B1178" s="46">
        <v>66</v>
      </c>
      <c r="C1178" s="46">
        <v>61</v>
      </c>
      <c r="D1178" s="46">
        <v>5</v>
      </c>
      <c r="E1178" s="46">
        <v>3</v>
      </c>
      <c r="F1178" s="46">
        <v>5</v>
      </c>
      <c r="G1178" s="46">
        <v>11</v>
      </c>
      <c r="H1178" s="46">
        <v>17</v>
      </c>
      <c r="I1178" s="46">
        <v>100</v>
      </c>
    </row>
    <row r="1179" spans="1:9" x14ac:dyDescent="0.35">
      <c r="A1179" s="25" t="s">
        <v>130</v>
      </c>
      <c r="B1179" s="45">
        <v>58</v>
      </c>
      <c r="C1179" s="45">
        <v>62</v>
      </c>
      <c r="D1179" s="45">
        <v>2</v>
      </c>
      <c r="E1179" s="45">
        <v>2</v>
      </c>
      <c r="F1179" s="45">
        <v>0</v>
      </c>
      <c r="G1179" s="45">
        <v>9</v>
      </c>
      <c r="H1179" s="45">
        <v>26</v>
      </c>
      <c r="I1179" s="45">
        <v>100</v>
      </c>
    </row>
    <row r="1180" spans="1:9" x14ac:dyDescent="0.35">
      <c r="A1180" s="28" t="s">
        <v>131</v>
      </c>
      <c r="B1180" s="46">
        <v>57</v>
      </c>
      <c r="C1180" s="46">
        <v>56</v>
      </c>
      <c r="D1180" s="46">
        <v>4</v>
      </c>
      <c r="E1180" s="46">
        <v>5</v>
      </c>
      <c r="F1180" s="46">
        <v>4</v>
      </c>
      <c r="G1180" s="46">
        <v>4</v>
      </c>
      <c r="H1180" s="46">
        <v>28</v>
      </c>
      <c r="I1180" s="46">
        <v>100</v>
      </c>
    </row>
    <row r="1181" spans="1:9" x14ac:dyDescent="0.35">
      <c r="A1181" s="25" t="s">
        <v>132</v>
      </c>
      <c r="B1181" s="45">
        <v>47</v>
      </c>
      <c r="C1181" s="45">
        <v>55</v>
      </c>
      <c r="D1181" s="45">
        <v>13</v>
      </c>
      <c r="E1181" s="45">
        <v>0</v>
      </c>
      <c r="F1181" s="45">
        <v>4</v>
      </c>
      <c r="G1181" s="45">
        <v>9</v>
      </c>
      <c r="H1181" s="45">
        <v>19</v>
      </c>
      <c r="I1181" s="45">
        <v>100</v>
      </c>
    </row>
    <row r="1182" spans="1:9" x14ac:dyDescent="0.35">
      <c r="A1182" s="28" t="s">
        <v>133</v>
      </c>
      <c r="B1182" s="46">
        <v>67</v>
      </c>
      <c r="C1182" s="46">
        <v>48</v>
      </c>
      <c r="D1182" s="46">
        <v>3</v>
      </c>
      <c r="E1182" s="46">
        <v>3</v>
      </c>
      <c r="F1182" s="46">
        <v>1</v>
      </c>
      <c r="G1182" s="46">
        <v>19</v>
      </c>
      <c r="H1182" s="46">
        <v>25</v>
      </c>
      <c r="I1182" s="46">
        <v>100</v>
      </c>
    </row>
    <row r="1183" spans="1:9" x14ac:dyDescent="0.35">
      <c r="A1183" s="25" t="s">
        <v>134</v>
      </c>
      <c r="B1183" s="45">
        <v>62</v>
      </c>
      <c r="C1183" s="45">
        <v>58</v>
      </c>
      <c r="D1183" s="45">
        <v>3</v>
      </c>
      <c r="E1183" s="45">
        <v>3</v>
      </c>
      <c r="F1183" s="45">
        <v>5</v>
      </c>
      <c r="G1183" s="45">
        <v>8</v>
      </c>
      <c r="H1183" s="45">
        <v>23</v>
      </c>
      <c r="I1183" s="45">
        <v>100</v>
      </c>
    </row>
    <row r="1184" spans="1:9" x14ac:dyDescent="0.35">
      <c r="A1184" s="28" t="s">
        <v>137</v>
      </c>
      <c r="B1184" s="46">
        <v>79</v>
      </c>
      <c r="C1184" s="46">
        <v>59</v>
      </c>
      <c r="D1184" s="46">
        <v>6</v>
      </c>
      <c r="E1184" s="46">
        <v>3</v>
      </c>
      <c r="F1184" s="46">
        <v>0</v>
      </c>
      <c r="G1184" s="46">
        <v>10</v>
      </c>
      <c r="H1184" s="46">
        <v>22</v>
      </c>
      <c r="I1184" s="46">
        <v>100</v>
      </c>
    </row>
    <row r="1185" spans="1:9" x14ac:dyDescent="0.35">
      <c r="A1185" s="25" t="s">
        <v>138</v>
      </c>
      <c r="B1185" s="45">
        <v>68</v>
      </c>
      <c r="C1185" s="45">
        <v>53</v>
      </c>
      <c r="D1185" s="45">
        <v>4</v>
      </c>
      <c r="E1185" s="45">
        <v>3</v>
      </c>
      <c r="F1185" s="45">
        <v>1</v>
      </c>
      <c r="G1185" s="45">
        <v>13</v>
      </c>
      <c r="H1185" s="45">
        <v>25</v>
      </c>
      <c r="I1185" s="45">
        <v>100</v>
      </c>
    </row>
    <row r="1186" spans="1:9" x14ac:dyDescent="0.35">
      <c r="A1186" s="28" t="s">
        <v>173</v>
      </c>
      <c r="B1186" s="46"/>
      <c r="C1186" s="46"/>
      <c r="D1186" s="46"/>
      <c r="E1186" s="46"/>
      <c r="F1186" s="46"/>
      <c r="G1186" s="46"/>
      <c r="H1186" s="46"/>
      <c r="I1186" s="46"/>
    </row>
    <row r="1187" spans="1:9" x14ac:dyDescent="0.35">
      <c r="A1187" s="25" t="s">
        <v>202</v>
      </c>
      <c r="B1187" s="45">
        <v>129</v>
      </c>
      <c r="C1187" s="45">
        <v>28</v>
      </c>
      <c r="D1187" s="45">
        <v>15</v>
      </c>
      <c r="E1187" s="45">
        <v>12</v>
      </c>
      <c r="F1187" s="45">
        <v>1</v>
      </c>
      <c r="G1187" s="45">
        <v>17</v>
      </c>
      <c r="H1187" s="45">
        <v>28</v>
      </c>
      <c r="I1187" s="45">
        <v>100</v>
      </c>
    </row>
    <row r="1188" spans="1:9" x14ac:dyDescent="0.35">
      <c r="A1188" s="28" t="s">
        <v>174</v>
      </c>
      <c r="B1188" s="46"/>
      <c r="C1188" s="46"/>
      <c r="D1188" s="46"/>
      <c r="E1188" s="46"/>
      <c r="F1188" s="46"/>
      <c r="G1188" s="46"/>
      <c r="H1188" s="46"/>
      <c r="I1188" s="46"/>
    </row>
    <row r="1189" spans="1:9" x14ac:dyDescent="0.35">
      <c r="A1189" s="25" t="s">
        <v>126</v>
      </c>
      <c r="B1189" s="45">
        <v>715</v>
      </c>
      <c r="C1189" s="45">
        <v>70</v>
      </c>
      <c r="D1189" s="45">
        <v>2</v>
      </c>
      <c r="E1189" s="45">
        <v>1</v>
      </c>
      <c r="F1189" s="45">
        <v>3</v>
      </c>
      <c r="G1189" s="45">
        <v>7</v>
      </c>
      <c r="H1189" s="45">
        <v>19</v>
      </c>
      <c r="I1189" s="45">
        <v>100</v>
      </c>
    </row>
    <row r="1190" spans="1:9" x14ac:dyDescent="0.35">
      <c r="A1190" s="28" t="s">
        <v>127</v>
      </c>
      <c r="B1190" s="46">
        <v>704</v>
      </c>
      <c r="C1190" s="46">
        <v>68</v>
      </c>
      <c r="D1190" s="46">
        <v>0</v>
      </c>
      <c r="E1190" s="46">
        <v>1</v>
      </c>
      <c r="F1190" s="46">
        <v>2</v>
      </c>
      <c r="G1190" s="46">
        <v>7</v>
      </c>
      <c r="H1190" s="46">
        <v>21</v>
      </c>
      <c r="I1190" s="46">
        <v>100</v>
      </c>
    </row>
    <row r="1191" spans="1:9" x14ac:dyDescent="0.35">
      <c r="A1191" s="25" t="s">
        <v>128</v>
      </c>
      <c r="B1191" s="45">
        <v>689</v>
      </c>
      <c r="C1191" s="45">
        <v>66</v>
      </c>
      <c r="D1191" s="45">
        <v>1</v>
      </c>
      <c r="E1191" s="45">
        <v>1</v>
      </c>
      <c r="F1191" s="45">
        <v>2</v>
      </c>
      <c r="G1191" s="45">
        <v>7</v>
      </c>
      <c r="H1191" s="45">
        <v>23</v>
      </c>
      <c r="I1191" s="45">
        <v>100</v>
      </c>
    </row>
    <row r="1192" spans="1:9" x14ac:dyDescent="0.35">
      <c r="A1192" s="28" t="s">
        <v>129</v>
      </c>
      <c r="B1192" s="46">
        <v>768</v>
      </c>
      <c r="C1192" s="46">
        <v>66</v>
      </c>
      <c r="D1192" s="46">
        <v>2</v>
      </c>
      <c r="E1192" s="46">
        <v>1</v>
      </c>
      <c r="F1192" s="46">
        <v>2</v>
      </c>
      <c r="G1192" s="46">
        <v>9</v>
      </c>
      <c r="H1192" s="46">
        <v>20</v>
      </c>
      <c r="I1192" s="46">
        <v>100</v>
      </c>
    </row>
    <row r="1193" spans="1:9" x14ac:dyDescent="0.35">
      <c r="A1193" s="25" t="s">
        <v>130</v>
      </c>
      <c r="B1193" s="45">
        <v>803</v>
      </c>
      <c r="C1193" s="45">
        <v>64</v>
      </c>
      <c r="D1193" s="45">
        <v>1</v>
      </c>
      <c r="E1193" s="45">
        <v>2</v>
      </c>
      <c r="F1193" s="45">
        <v>2</v>
      </c>
      <c r="G1193" s="45">
        <v>6</v>
      </c>
      <c r="H1193" s="45">
        <v>25</v>
      </c>
      <c r="I1193" s="45">
        <v>100</v>
      </c>
    </row>
    <row r="1194" spans="1:9" x14ac:dyDescent="0.35">
      <c r="A1194" s="28" t="s">
        <v>131</v>
      </c>
      <c r="B1194" s="46">
        <v>832</v>
      </c>
      <c r="C1194" s="46">
        <v>64</v>
      </c>
      <c r="D1194" s="46">
        <v>1</v>
      </c>
      <c r="E1194" s="46">
        <v>1</v>
      </c>
      <c r="F1194" s="46">
        <v>3</v>
      </c>
      <c r="G1194" s="46">
        <v>7</v>
      </c>
      <c r="H1194" s="46">
        <v>23</v>
      </c>
      <c r="I1194" s="46">
        <v>100</v>
      </c>
    </row>
    <row r="1195" spans="1:9" x14ac:dyDescent="0.35">
      <c r="A1195" s="25" t="s">
        <v>132</v>
      </c>
      <c r="B1195" s="45">
        <v>745</v>
      </c>
      <c r="C1195" s="45">
        <v>63</v>
      </c>
      <c r="D1195" s="45">
        <v>1</v>
      </c>
      <c r="E1195" s="45">
        <v>2</v>
      </c>
      <c r="F1195" s="45">
        <v>3</v>
      </c>
      <c r="G1195" s="45">
        <v>8</v>
      </c>
      <c r="H1195" s="45">
        <v>24</v>
      </c>
      <c r="I1195" s="45">
        <v>100</v>
      </c>
    </row>
    <row r="1196" spans="1:9" x14ac:dyDescent="0.35">
      <c r="A1196" s="28" t="s">
        <v>133</v>
      </c>
      <c r="B1196" s="46">
        <v>843</v>
      </c>
      <c r="C1196" s="46">
        <v>63</v>
      </c>
      <c r="D1196" s="46">
        <v>0</v>
      </c>
      <c r="E1196" s="46">
        <v>1</v>
      </c>
      <c r="F1196" s="46">
        <v>3</v>
      </c>
      <c r="G1196" s="46">
        <v>7</v>
      </c>
      <c r="H1196" s="46">
        <v>25</v>
      </c>
      <c r="I1196" s="46">
        <v>100</v>
      </c>
    </row>
    <row r="1197" spans="1:9" x14ac:dyDescent="0.35">
      <c r="A1197" s="25" t="s">
        <v>134</v>
      </c>
      <c r="B1197" s="45">
        <v>866</v>
      </c>
      <c r="C1197" s="45">
        <v>62</v>
      </c>
      <c r="D1197" s="45">
        <v>1</v>
      </c>
      <c r="E1197" s="45">
        <v>1</v>
      </c>
      <c r="F1197" s="45">
        <v>2</v>
      </c>
      <c r="G1197" s="45">
        <v>9</v>
      </c>
      <c r="H1197" s="45">
        <v>24</v>
      </c>
      <c r="I1197" s="45">
        <v>100</v>
      </c>
    </row>
    <row r="1198" spans="1:9" x14ac:dyDescent="0.35">
      <c r="A1198" s="28" t="s">
        <v>137</v>
      </c>
      <c r="B1198" s="46">
        <v>1011</v>
      </c>
      <c r="C1198" s="46">
        <v>61</v>
      </c>
      <c r="D1198" s="46">
        <v>2</v>
      </c>
      <c r="E1198" s="46">
        <v>2</v>
      </c>
      <c r="F1198" s="46">
        <v>3</v>
      </c>
      <c r="G1198" s="46">
        <v>8</v>
      </c>
      <c r="H1198" s="46">
        <v>24</v>
      </c>
      <c r="I1198" s="46">
        <v>100</v>
      </c>
    </row>
    <row r="1199" spans="1:9" x14ac:dyDescent="0.35">
      <c r="A1199" s="25" t="s">
        <v>138</v>
      </c>
      <c r="B1199" s="45">
        <v>906</v>
      </c>
      <c r="C1199" s="45">
        <v>62</v>
      </c>
      <c r="D1199" s="45">
        <v>1</v>
      </c>
      <c r="E1199" s="45">
        <v>1</v>
      </c>
      <c r="F1199" s="45">
        <v>3</v>
      </c>
      <c r="G1199" s="45">
        <v>7</v>
      </c>
      <c r="H1199" s="45">
        <v>25</v>
      </c>
      <c r="I1199" s="45">
        <v>100</v>
      </c>
    </row>
    <row r="1200" spans="1:9" x14ac:dyDescent="0.35">
      <c r="A1200" s="28" t="s">
        <v>175</v>
      </c>
      <c r="B1200" s="46"/>
      <c r="C1200" s="46"/>
      <c r="D1200" s="46"/>
      <c r="E1200" s="46"/>
      <c r="F1200" s="46"/>
      <c r="G1200" s="46"/>
      <c r="H1200" s="46"/>
      <c r="I1200" s="46"/>
    </row>
    <row r="1201" spans="1:9" x14ac:dyDescent="0.35">
      <c r="A1201" s="25" t="s">
        <v>206</v>
      </c>
      <c r="B1201" s="45">
        <v>498</v>
      </c>
      <c r="C1201" s="45">
        <v>37</v>
      </c>
      <c r="D1201" s="45">
        <v>1</v>
      </c>
      <c r="E1201" s="45">
        <v>2</v>
      </c>
      <c r="F1201" s="45">
        <v>5</v>
      </c>
      <c r="G1201" s="45">
        <v>9</v>
      </c>
      <c r="H1201" s="45">
        <v>46</v>
      </c>
      <c r="I1201" s="45">
        <v>100</v>
      </c>
    </row>
    <row r="1202" spans="1:9" x14ac:dyDescent="0.35">
      <c r="A1202" s="28" t="s">
        <v>176</v>
      </c>
      <c r="B1202" s="46"/>
      <c r="C1202" s="46"/>
      <c r="D1202" s="46"/>
      <c r="E1202" s="46"/>
      <c r="F1202" s="46"/>
      <c r="G1202" s="46"/>
      <c r="H1202" s="46"/>
      <c r="I1202" s="46"/>
    </row>
    <row r="1203" spans="1:9" x14ac:dyDescent="0.35">
      <c r="A1203" s="25" t="s">
        <v>206</v>
      </c>
      <c r="B1203" s="45">
        <v>662</v>
      </c>
      <c r="C1203" s="45">
        <v>49</v>
      </c>
      <c r="D1203" s="45">
        <v>2</v>
      </c>
      <c r="E1203" s="45">
        <v>3</v>
      </c>
      <c r="F1203" s="45">
        <v>3</v>
      </c>
      <c r="G1203" s="45">
        <v>11</v>
      </c>
      <c r="H1203" s="45">
        <v>33</v>
      </c>
      <c r="I1203" s="45">
        <v>100</v>
      </c>
    </row>
    <row r="1204" spans="1:9" x14ac:dyDescent="0.35">
      <c r="A1204" s="28" t="s">
        <v>177</v>
      </c>
      <c r="B1204" s="46"/>
      <c r="C1204" s="46"/>
      <c r="D1204" s="46"/>
      <c r="E1204" s="46"/>
      <c r="F1204" s="46"/>
      <c r="G1204" s="46"/>
      <c r="H1204" s="46"/>
      <c r="I1204" s="46"/>
    </row>
    <row r="1205" spans="1:9" x14ac:dyDescent="0.35">
      <c r="A1205" s="25" t="s">
        <v>206</v>
      </c>
      <c r="B1205" s="45">
        <v>210</v>
      </c>
      <c r="C1205" s="45">
        <v>40</v>
      </c>
      <c r="D1205" s="45">
        <v>0</v>
      </c>
      <c r="E1205" s="45">
        <v>1</v>
      </c>
      <c r="F1205" s="45">
        <v>1</v>
      </c>
      <c r="G1205" s="45">
        <v>3</v>
      </c>
      <c r="H1205" s="45">
        <v>54</v>
      </c>
      <c r="I1205" s="45">
        <v>100</v>
      </c>
    </row>
    <row r="1206" spans="1:9" x14ac:dyDescent="0.35">
      <c r="A1206" s="28" t="s">
        <v>178</v>
      </c>
      <c r="B1206" s="46"/>
      <c r="C1206" s="46"/>
      <c r="D1206" s="46"/>
      <c r="E1206" s="46"/>
      <c r="F1206" s="46"/>
      <c r="G1206" s="46"/>
      <c r="H1206" s="46"/>
      <c r="I1206" s="46"/>
    </row>
    <row r="1207" spans="1:9" x14ac:dyDescent="0.35">
      <c r="A1207" s="25" t="s">
        <v>203</v>
      </c>
      <c r="B1207" s="45">
        <v>101</v>
      </c>
      <c r="C1207" s="45">
        <v>74</v>
      </c>
      <c r="D1207" s="45">
        <v>0</v>
      </c>
      <c r="E1207" s="45">
        <v>0</v>
      </c>
      <c r="F1207" s="45">
        <v>0</v>
      </c>
      <c r="G1207" s="45">
        <v>2</v>
      </c>
      <c r="H1207" s="45">
        <v>24</v>
      </c>
      <c r="I1207" s="45">
        <v>100</v>
      </c>
    </row>
    <row r="1208" spans="1:9" x14ac:dyDescent="0.35">
      <c r="A1208" s="28" t="s">
        <v>179</v>
      </c>
      <c r="B1208" s="46"/>
      <c r="C1208" s="46"/>
      <c r="D1208" s="46"/>
      <c r="E1208" s="46"/>
      <c r="F1208" s="46"/>
      <c r="G1208" s="46"/>
      <c r="H1208" s="46"/>
      <c r="I1208" s="46"/>
    </row>
    <row r="1209" spans="1:9" x14ac:dyDescent="0.35">
      <c r="A1209" s="25" t="s">
        <v>125</v>
      </c>
      <c r="B1209" s="45">
        <v>359</v>
      </c>
      <c r="C1209" s="45">
        <v>54</v>
      </c>
      <c r="D1209" s="45">
        <v>1</v>
      </c>
      <c r="E1209" s="45">
        <v>2</v>
      </c>
      <c r="F1209" s="45">
        <v>3</v>
      </c>
      <c r="G1209" s="45">
        <v>8</v>
      </c>
      <c r="H1209" s="45">
        <v>33</v>
      </c>
      <c r="I1209" s="45">
        <v>100</v>
      </c>
    </row>
    <row r="1210" spans="1:9" x14ac:dyDescent="0.35">
      <c r="A1210" s="28" t="s">
        <v>126</v>
      </c>
      <c r="B1210" s="46">
        <v>388</v>
      </c>
      <c r="C1210" s="46">
        <v>62</v>
      </c>
      <c r="D1210" s="46">
        <v>1</v>
      </c>
      <c r="E1210" s="46">
        <v>3</v>
      </c>
      <c r="F1210" s="46">
        <v>1</v>
      </c>
      <c r="G1210" s="46">
        <v>4</v>
      </c>
      <c r="H1210" s="46">
        <v>29</v>
      </c>
      <c r="I1210" s="46">
        <v>100</v>
      </c>
    </row>
    <row r="1211" spans="1:9" x14ac:dyDescent="0.35">
      <c r="A1211" s="25" t="s">
        <v>127</v>
      </c>
      <c r="B1211" s="45">
        <v>416</v>
      </c>
      <c r="C1211" s="45">
        <v>62</v>
      </c>
      <c r="D1211" s="45">
        <v>2</v>
      </c>
      <c r="E1211" s="45">
        <v>3</v>
      </c>
      <c r="F1211" s="45">
        <v>2</v>
      </c>
      <c r="G1211" s="45">
        <v>4</v>
      </c>
      <c r="H1211" s="45">
        <v>26</v>
      </c>
      <c r="I1211" s="45">
        <v>100</v>
      </c>
    </row>
    <row r="1212" spans="1:9" x14ac:dyDescent="0.35">
      <c r="A1212" s="28" t="s">
        <v>128</v>
      </c>
      <c r="B1212" s="46">
        <v>468</v>
      </c>
      <c r="C1212" s="46">
        <v>56</v>
      </c>
      <c r="D1212" s="46">
        <v>2</v>
      </c>
      <c r="E1212" s="46">
        <v>4</v>
      </c>
      <c r="F1212" s="46">
        <v>2</v>
      </c>
      <c r="G1212" s="46">
        <v>5</v>
      </c>
      <c r="H1212" s="46">
        <v>30</v>
      </c>
      <c r="I1212" s="46">
        <v>100</v>
      </c>
    </row>
    <row r="1213" spans="1:9" x14ac:dyDescent="0.35">
      <c r="A1213" s="25" t="s">
        <v>129</v>
      </c>
      <c r="B1213" s="45">
        <v>530</v>
      </c>
      <c r="C1213" s="45">
        <v>60</v>
      </c>
      <c r="D1213" s="45">
        <v>1</v>
      </c>
      <c r="E1213" s="45">
        <v>2</v>
      </c>
      <c r="F1213" s="45">
        <v>2</v>
      </c>
      <c r="G1213" s="45">
        <v>6</v>
      </c>
      <c r="H1213" s="45">
        <v>29</v>
      </c>
      <c r="I1213" s="45">
        <v>100</v>
      </c>
    </row>
    <row r="1214" spans="1:9" x14ac:dyDescent="0.35">
      <c r="A1214" s="28" t="s">
        <v>130</v>
      </c>
      <c r="B1214" s="46">
        <v>421</v>
      </c>
      <c r="C1214" s="46">
        <v>62</v>
      </c>
      <c r="D1214" s="46">
        <v>1</v>
      </c>
      <c r="E1214" s="46">
        <v>4</v>
      </c>
      <c r="F1214" s="46">
        <v>1</v>
      </c>
      <c r="G1214" s="46">
        <v>4</v>
      </c>
      <c r="H1214" s="46">
        <v>28</v>
      </c>
      <c r="I1214" s="46">
        <v>100</v>
      </c>
    </row>
    <row r="1215" spans="1:9" x14ac:dyDescent="0.35">
      <c r="A1215" s="25" t="s">
        <v>131</v>
      </c>
      <c r="B1215" s="45">
        <v>434</v>
      </c>
      <c r="C1215" s="45">
        <v>56</v>
      </c>
      <c r="D1215" s="45">
        <v>3</v>
      </c>
      <c r="E1215" s="45">
        <v>6</v>
      </c>
      <c r="F1215" s="45">
        <v>1</v>
      </c>
      <c r="G1215" s="45">
        <v>5</v>
      </c>
      <c r="H1215" s="45">
        <v>29</v>
      </c>
      <c r="I1215" s="45">
        <v>100</v>
      </c>
    </row>
    <row r="1216" spans="1:9" x14ac:dyDescent="0.35">
      <c r="A1216" s="28" t="s">
        <v>132</v>
      </c>
      <c r="B1216" s="46">
        <v>422</v>
      </c>
      <c r="C1216" s="46">
        <v>58</v>
      </c>
      <c r="D1216" s="46">
        <v>3</v>
      </c>
      <c r="E1216" s="46">
        <v>6</v>
      </c>
      <c r="F1216" s="46">
        <v>1</v>
      </c>
      <c r="G1216" s="46">
        <v>6</v>
      </c>
      <c r="H1216" s="46">
        <v>27</v>
      </c>
      <c r="I1216" s="46">
        <v>100</v>
      </c>
    </row>
    <row r="1217" spans="1:9" x14ac:dyDescent="0.35">
      <c r="A1217" s="25" t="s">
        <v>133</v>
      </c>
      <c r="B1217" s="45">
        <v>394</v>
      </c>
      <c r="C1217" s="45">
        <v>54</v>
      </c>
      <c r="D1217" s="45">
        <v>2</v>
      </c>
      <c r="E1217" s="45">
        <v>4</v>
      </c>
      <c r="F1217" s="45">
        <v>3</v>
      </c>
      <c r="G1217" s="45">
        <v>8</v>
      </c>
      <c r="H1217" s="45">
        <v>30</v>
      </c>
      <c r="I1217" s="45">
        <v>100</v>
      </c>
    </row>
    <row r="1218" spans="1:9" x14ac:dyDescent="0.35">
      <c r="A1218" s="28" t="s">
        <v>134</v>
      </c>
      <c r="B1218" s="46">
        <v>429</v>
      </c>
      <c r="C1218" s="46">
        <v>58</v>
      </c>
      <c r="D1218" s="46">
        <v>2</v>
      </c>
      <c r="E1218" s="46">
        <v>4</v>
      </c>
      <c r="F1218" s="46">
        <v>2</v>
      </c>
      <c r="G1218" s="46">
        <v>8</v>
      </c>
      <c r="H1218" s="46">
        <v>25</v>
      </c>
      <c r="I1218" s="46">
        <v>100</v>
      </c>
    </row>
    <row r="1219" spans="1:9" x14ac:dyDescent="0.35">
      <c r="A1219" s="25" t="s">
        <v>137</v>
      </c>
      <c r="B1219" s="45">
        <v>491</v>
      </c>
      <c r="C1219" s="45">
        <v>58</v>
      </c>
      <c r="D1219" s="45">
        <v>2</v>
      </c>
      <c r="E1219" s="45">
        <v>4</v>
      </c>
      <c r="F1219" s="45">
        <v>2</v>
      </c>
      <c r="G1219" s="45">
        <v>6</v>
      </c>
      <c r="H1219" s="45">
        <v>27</v>
      </c>
      <c r="I1219" s="45">
        <v>100</v>
      </c>
    </row>
    <row r="1220" spans="1:9" x14ac:dyDescent="0.35">
      <c r="A1220" s="28" t="s">
        <v>180</v>
      </c>
      <c r="B1220" s="46"/>
      <c r="C1220" s="46"/>
      <c r="D1220" s="46"/>
      <c r="E1220" s="46"/>
      <c r="F1220" s="46"/>
      <c r="G1220" s="46"/>
      <c r="H1220" s="46"/>
      <c r="I1220" s="46"/>
    </row>
    <row r="1221" spans="1:9" x14ac:dyDescent="0.35">
      <c r="A1221" s="25" t="s">
        <v>127</v>
      </c>
      <c r="B1221" s="45">
        <v>327</v>
      </c>
      <c r="C1221" s="45">
        <v>69</v>
      </c>
      <c r="D1221" s="45">
        <v>1</v>
      </c>
      <c r="E1221" s="45">
        <v>1</v>
      </c>
      <c r="F1221" s="45">
        <v>2</v>
      </c>
      <c r="G1221" s="45">
        <v>2</v>
      </c>
      <c r="H1221" s="45">
        <v>25</v>
      </c>
      <c r="I1221" s="45">
        <v>100</v>
      </c>
    </row>
    <row r="1222" spans="1:9" x14ac:dyDescent="0.35">
      <c r="A1222" s="28" t="s">
        <v>128</v>
      </c>
      <c r="B1222" s="46">
        <v>350</v>
      </c>
      <c r="C1222" s="46">
        <v>75</v>
      </c>
      <c r="D1222" s="46">
        <v>1</v>
      </c>
      <c r="E1222" s="46">
        <v>1</v>
      </c>
      <c r="F1222" s="46">
        <v>2</v>
      </c>
      <c r="G1222" s="46">
        <v>2</v>
      </c>
      <c r="H1222" s="46">
        <v>20</v>
      </c>
      <c r="I1222" s="46">
        <v>100</v>
      </c>
    </row>
    <row r="1223" spans="1:9" x14ac:dyDescent="0.35">
      <c r="A1223" s="25" t="s">
        <v>129</v>
      </c>
      <c r="B1223" s="45">
        <v>299</v>
      </c>
      <c r="C1223" s="45">
        <v>77</v>
      </c>
      <c r="D1223" s="45">
        <v>0</v>
      </c>
      <c r="E1223" s="45">
        <v>1</v>
      </c>
      <c r="F1223" s="45">
        <v>2</v>
      </c>
      <c r="G1223" s="45">
        <v>0</v>
      </c>
      <c r="H1223" s="45">
        <v>19</v>
      </c>
      <c r="I1223" s="45">
        <v>100</v>
      </c>
    </row>
    <row r="1224" spans="1:9" x14ac:dyDescent="0.35">
      <c r="A1224" s="28" t="s">
        <v>130</v>
      </c>
      <c r="B1224" s="46">
        <v>298</v>
      </c>
      <c r="C1224" s="46">
        <v>79</v>
      </c>
      <c r="D1224" s="46">
        <v>0</v>
      </c>
      <c r="E1224" s="46">
        <v>0</v>
      </c>
      <c r="F1224" s="46">
        <v>1</v>
      </c>
      <c r="G1224" s="46">
        <v>3</v>
      </c>
      <c r="H1224" s="46">
        <v>17</v>
      </c>
      <c r="I1224" s="46">
        <v>100</v>
      </c>
    </row>
    <row r="1225" spans="1:9" x14ac:dyDescent="0.35">
      <c r="A1225" s="25" t="s">
        <v>131</v>
      </c>
      <c r="B1225" s="45">
        <v>317</v>
      </c>
      <c r="C1225" s="45">
        <v>77</v>
      </c>
      <c r="D1225" s="45">
        <v>0</v>
      </c>
      <c r="E1225" s="45">
        <v>0</v>
      </c>
      <c r="F1225" s="45">
        <v>3</v>
      </c>
      <c r="G1225" s="45">
        <v>2</v>
      </c>
      <c r="H1225" s="45">
        <v>19</v>
      </c>
      <c r="I1225" s="45">
        <v>100</v>
      </c>
    </row>
    <row r="1226" spans="1:9" x14ac:dyDescent="0.35">
      <c r="A1226" s="28" t="s">
        <v>132</v>
      </c>
      <c r="B1226" s="46">
        <v>316</v>
      </c>
      <c r="C1226" s="46">
        <v>76</v>
      </c>
      <c r="D1226" s="46">
        <v>0</v>
      </c>
      <c r="E1226" s="46">
        <v>3</v>
      </c>
      <c r="F1226" s="46">
        <v>2</v>
      </c>
      <c r="G1226" s="46">
        <v>1</v>
      </c>
      <c r="H1226" s="46">
        <v>19</v>
      </c>
      <c r="I1226" s="46">
        <v>100</v>
      </c>
    </row>
    <row r="1227" spans="1:9" x14ac:dyDescent="0.35">
      <c r="A1227" s="25" t="s">
        <v>133</v>
      </c>
      <c r="B1227" s="45">
        <v>315</v>
      </c>
      <c r="C1227" s="45">
        <v>75</v>
      </c>
      <c r="D1227" s="45">
        <v>0</v>
      </c>
      <c r="E1227" s="45">
        <v>2</v>
      </c>
      <c r="F1227" s="45">
        <v>2</v>
      </c>
      <c r="G1227" s="45">
        <v>2</v>
      </c>
      <c r="H1227" s="45">
        <v>19</v>
      </c>
      <c r="I1227" s="45">
        <v>100</v>
      </c>
    </row>
    <row r="1228" spans="1:9" x14ac:dyDescent="0.35">
      <c r="A1228" s="28" t="s">
        <v>134</v>
      </c>
      <c r="B1228" s="46">
        <v>289</v>
      </c>
      <c r="C1228" s="46">
        <v>78</v>
      </c>
      <c r="D1228" s="46">
        <v>0</v>
      </c>
      <c r="E1228" s="46">
        <v>1</v>
      </c>
      <c r="F1228" s="46">
        <v>3</v>
      </c>
      <c r="G1228" s="46">
        <v>2</v>
      </c>
      <c r="H1228" s="46">
        <v>16</v>
      </c>
      <c r="I1228" s="46">
        <v>100</v>
      </c>
    </row>
    <row r="1229" spans="1:9" x14ac:dyDescent="0.35">
      <c r="A1229" s="25" t="s">
        <v>137</v>
      </c>
      <c r="B1229" s="45">
        <v>322</v>
      </c>
      <c r="C1229" s="45">
        <v>80</v>
      </c>
      <c r="D1229" s="45">
        <v>0</v>
      </c>
      <c r="E1229" s="45">
        <v>1</v>
      </c>
      <c r="F1229" s="45">
        <v>2</v>
      </c>
      <c r="G1229" s="45">
        <v>2</v>
      </c>
      <c r="H1229" s="45">
        <v>16</v>
      </c>
      <c r="I1229" s="45">
        <v>100</v>
      </c>
    </row>
    <row r="1230" spans="1:9" x14ac:dyDescent="0.35">
      <c r="A1230" s="28" t="s">
        <v>138</v>
      </c>
      <c r="B1230" s="46">
        <v>310</v>
      </c>
      <c r="C1230" s="46">
        <v>83</v>
      </c>
      <c r="D1230" s="46">
        <v>0</v>
      </c>
      <c r="E1230" s="46">
        <v>1</v>
      </c>
      <c r="F1230" s="46">
        <v>3</v>
      </c>
      <c r="G1230" s="46">
        <v>1</v>
      </c>
      <c r="H1230" s="46">
        <v>13</v>
      </c>
      <c r="I1230" s="46">
        <v>100</v>
      </c>
    </row>
    <row r="1231" spans="1:9" x14ac:dyDescent="0.35">
      <c r="A1231" s="25" t="s">
        <v>142</v>
      </c>
      <c r="B1231" s="45">
        <v>321</v>
      </c>
      <c r="C1231" s="45">
        <v>82</v>
      </c>
      <c r="D1231" s="45">
        <v>0</v>
      </c>
      <c r="E1231" s="45">
        <v>0</v>
      </c>
      <c r="F1231" s="45">
        <v>2</v>
      </c>
      <c r="G1231" s="45">
        <v>0</v>
      </c>
      <c r="H1231" s="45">
        <v>16</v>
      </c>
      <c r="I1231" s="45">
        <v>100</v>
      </c>
    </row>
    <row r="1232" spans="1:9" x14ac:dyDescent="0.35">
      <c r="A1232" s="28" t="s">
        <v>181</v>
      </c>
      <c r="B1232" s="46"/>
      <c r="C1232" s="46"/>
      <c r="D1232" s="46"/>
      <c r="E1232" s="46"/>
      <c r="F1232" s="46"/>
      <c r="G1232" s="46"/>
      <c r="H1232" s="46"/>
      <c r="I1232" s="46"/>
    </row>
    <row r="1233" spans="1:9" x14ac:dyDescent="0.35">
      <c r="A1233" s="25" t="s">
        <v>127</v>
      </c>
      <c r="B1233" s="45" t="s">
        <v>20</v>
      </c>
      <c r="C1233" s="45" t="s">
        <v>20</v>
      </c>
      <c r="D1233" s="45" t="s">
        <v>20</v>
      </c>
      <c r="E1233" s="45" t="s">
        <v>20</v>
      </c>
      <c r="F1233" s="45" t="s">
        <v>20</v>
      </c>
      <c r="G1233" s="45" t="s">
        <v>20</v>
      </c>
      <c r="H1233" s="45" t="s">
        <v>20</v>
      </c>
      <c r="I1233" s="45" t="s">
        <v>20</v>
      </c>
    </row>
    <row r="1234" spans="1:9" x14ac:dyDescent="0.35">
      <c r="A1234" s="28" t="s">
        <v>128</v>
      </c>
      <c r="B1234" s="46">
        <v>21</v>
      </c>
      <c r="C1234" s="46" t="s">
        <v>20</v>
      </c>
      <c r="D1234" s="46" t="s">
        <v>20</v>
      </c>
      <c r="E1234" s="46" t="s">
        <v>20</v>
      </c>
      <c r="F1234" s="46" t="s">
        <v>20</v>
      </c>
      <c r="G1234" s="46" t="s">
        <v>20</v>
      </c>
      <c r="H1234" s="46" t="s">
        <v>20</v>
      </c>
      <c r="I1234" s="46" t="s">
        <v>20</v>
      </c>
    </row>
    <row r="1235" spans="1:9" x14ac:dyDescent="0.35">
      <c r="A1235" s="25" t="s">
        <v>129</v>
      </c>
      <c r="B1235" s="45">
        <v>20</v>
      </c>
      <c r="C1235" s="45" t="s">
        <v>20</v>
      </c>
      <c r="D1235" s="45" t="s">
        <v>20</v>
      </c>
      <c r="E1235" s="45" t="s">
        <v>20</v>
      </c>
      <c r="F1235" s="45" t="s">
        <v>20</v>
      </c>
      <c r="G1235" s="45" t="s">
        <v>20</v>
      </c>
      <c r="H1235" s="45" t="s">
        <v>20</v>
      </c>
      <c r="I1235" s="45" t="s">
        <v>20</v>
      </c>
    </row>
    <row r="1236" spans="1:9" x14ac:dyDescent="0.35">
      <c r="A1236" s="28" t="s">
        <v>130</v>
      </c>
      <c r="B1236" s="46">
        <v>10</v>
      </c>
      <c r="C1236" s="46" t="s">
        <v>20</v>
      </c>
      <c r="D1236" s="46" t="s">
        <v>20</v>
      </c>
      <c r="E1236" s="46" t="s">
        <v>20</v>
      </c>
      <c r="F1236" s="46" t="s">
        <v>20</v>
      </c>
      <c r="G1236" s="46" t="s">
        <v>20</v>
      </c>
      <c r="H1236" s="46" t="s">
        <v>20</v>
      </c>
      <c r="I1236" s="46" t="s">
        <v>20</v>
      </c>
    </row>
    <row r="1237" spans="1:9" x14ac:dyDescent="0.35">
      <c r="A1237" s="25" t="s">
        <v>131</v>
      </c>
      <c r="B1237" s="45">
        <v>31</v>
      </c>
      <c r="C1237" s="45">
        <v>52</v>
      </c>
      <c r="D1237" s="45">
        <v>0</v>
      </c>
      <c r="E1237" s="45">
        <v>0</v>
      </c>
      <c r="F1237" s="45">
        <v>3</v>
      </c>
      <c r="G1237" s="45">
        <v>6</v>
      </c>
      <c r="H1237" s="45">
        <v>39</v>
      </c>
      <c r="I1237" s="45">
        <v>100</v>
      </c>
    </row>
    <row r="1238" spans="1:9" x14ac:dyDescent="0.35">
      <c r="A1238" s="28" t="s">
        <v>132</v>
      </c>
      <c r="B1238" s="46">
        <v>41</v>
      </c>
      <c r="C1238" s="46">
        <v>54</v>
      </c>
      <c r="D1238" s="46">
        <v>0</v>
      </c>
      <c r="E1238" s="46">
        <v>0</v>
      </c>
      <c r="F1238" s="46">
        <v>2</v>
      </c>
      <c r="G1238" s="46">
        <v>0</v>
      </c>
      <c r="H1238" s="46">
        <v>44</v>
      </c>
      <c r="I1238" s="46">
        <v>100</v>
      </c>
    </row>
    <row r="1239" spans="1:9" x14ac:dyDescent="0.35">
      <c r="A1239" s="25" t="s">
        <v>133</v>
      </c>
      <c r="B1239" s="45">
        <v>46</v>
      </c>
      <c r="C1239" s="45">
        <v>57</v>
      </c>
      <c r="D1239" s="45">
        <v>2</v>
      </c>
      <c r="E1239" s="45">
        <v>0</v>
      </c>
      <c r="F1239" s="45">
        <v>0</v>
      </c>
      <c r="G1239" s="45">
        <v>13</v>
      </c>
      <c r="H1239" s="45">
        <v>28</v>
      </c>
      <c r="I1239" s="45">
        <v>100</v>
      </c>
    </row>
    <row r="1240" spans="1:9" x14ac:dyDescent="0.35">
      <c r="A1240" s="28" t="s">
        <v>134</v>
      </c>
      <c r="B1240" s="46">
        <v>34</v>
      </c>
      <c r="C1240" s="46">
        <v>41</v>
      </c>
      <c r="D1240" s="46">
        <v>3</v>
      </c>
      <c r="E1240" s="46">
        <v>0</v>
      </c>
      <c r="F1240" s="46">
        <v>0</v>
      </c>
      <c r="G1240" s="46">
        <v>3</v>
      </c>
      <c r="H1240" s="46">
        <v>53</v>
      </c>
      <c r="I1240" s="46">
        <v>100</v>
      </c>
    </row>
    <row r="1241" spans="1:9" x14ac:dyDescent="0.35">
      <c r="A1241" s="25" t="s">
        <v>137</v>
      </c>
      <c r="B1241" s="45">
        <v>53</v>
      </c>
      <c r="C1241" s="45">
        <v>64</v>
      </c>
      <c r="D1241" s="45">
        <v>2</v>
      </c>
      <c r="E1241" s="45">
        <v>0</v>
      </c>
      <c r="F1241" s="45">
        <v>0</v>
      </c>
      <c r="G1241" s="45">
        <v>2</v>
      </c>
      <c r="H1241" s="45">
        <v>32</v>
      </c>
      <c r="I1241" s="45">
        <v>100</v>
      </c>
    </row>
    <row r="1242" spans="1:9" x14ac:dyDescent="0.35">
      <c r="A1242" s="28" t="s">
        <v>138</v>
      </c>
      <c r="B1242" s="46">
        <v>49</v>
      </c>
      <c r="C1242" s="46">
        <v>47</v>
      </c>
      <c r="D1242" s="46">
        <v>2</v>
      </c>
      <c r="E1242" s="46">
        <v>2</v>
      </c>
      <c r="F1242" s="46">
        <v>2</v>
      </c>
      <c r="G1242" s="46">
        <v>0</v>
      </c>
      <c r="H1242" s="46">
        <v>47</v>
      </c>
      <c r="I1242" s="46">
        <v>100</v>
      </c>
    </row>
    <row r="1243" spans="1:9" x14ac:dyDescent="0.35">
      <c r="A1243" s="25" t="s">
        <v>142</v>
      </c>
      <c r="B1243" s="45">
        <v>34</v>
      </c>
      <c r="C1243" s="45">
        <v>59</v>
      </c>
      <c r="D1243" s="45">
        <v>0</v>
      </c>
      <c r="E1243" s="45">
        <v>0</v>
      </c>
      <c r="F1243" s="45">
        <v>0</v>
      </c>
      <c r="G1243" s="45">
        <v>6</v>
      </c>
      <c r="H1243" s="45">
        <v>35</v>
      </c>
      <c r="I1243" s="45">
        <v>100</v>
      </c>
    </row>
    <row r="1244" spans="1:9" x14ac:dyDescent="0.35">
      <c r="A1244" s="28" t="s">
        <v>182</v>
      </c>
      <c r="B1244" s="46"/>
      <c r="C1244" s="46"/>
      <c r="D1244" s="46"/>
      <c r="E1244" s="46"/>
      <c r="F1244" s="46"/>
      <c r="G1244" s="46"/>
      <c r="H1244" s="46"/>
      <c r="I1244" s="46"/>
    </row>
    <row r="1245" spans="1:9" x14ac:dyDescent="0.35">
      <c r="A1245" s="25" t="s">
        <v>127</v>
      </c>
      <c r="B1245" s="45">
        <v>24</v>
      </c>
      <c r="C1245" s="45" t="s">
        <v>20</v>
      </c>
      <c r="D1245" s="45" t="s">
        <v>20</v>
      </c>
      <c r="E1245" s="45" t="s">
        <v>20</v>
      </c>
      <c r="F1245" s="45" t="s">
        <v>20</v>
      </c>
      <c r="G1245" s="45" t="s">
        <v>20</v>
      </c>
      <c r="H1245" s="45" t="s">
        <v>20</v>
      </c>
      <c r="I1245" s="45" t="s">
        <v>20</v>
      </c>
    </row>
    <row r="1246" spans="1:9" x14ac:dyDescent="0.35">
      <c r="A1246" s="28" t="s">
        <v>128</v>
      </c>
      <c r="B1246" s="46">
        <v>29</v>
      </c>
      <c r="C1246" s="46" t="s">
        <v>20</v>
      </c>
      <c r="D1246" s="46" t="s">
        <v>20</v>
      </c>
      <c r="E1246" s="46" t="s">
        <v>20</v>
      </c>
      <c r="F1246" s="46" t="s">
        <v>20</v>
      </c>
      <c r="G1246" s="46" t="s">
        <v>20</v>
      </c>
      <c r="H1246" s="46" t="s">
        <v>20</v>
      </c>
      <c r="I1246" s="46" t="s">
        <v>20</v>
      </c>
    </row>
    <row r="1247" spans="1:9" x14ac:dyDescent="0.35">
      <c r="A1247" s="25" t="s">
        <v>129</v>
      </c>
      <c r="B1247" s="45">
        <v>39</v>
      </c>
      <c r="C1247" s="45">
        <v>69</v>
      </c>
      <c r="D1247" s="45">
        <v>0</v>
      </c>
      <c r="E1247" s="45">
        <v>0</v>
      </c>
      <c r="F1247" s="45">
        <v>3</v>
      </c>
      <c r="G1247" s="45">
        <v>5</v>
      </c>
      <c r="H1247" s="45">
        <v>23</v>
      </c>
      <c r="I1247" s="45">
        <v>100</v>
      </c>
    </row>
    <row r="1248" spans="1:9" x14ac:dyDescent="0.35">
      <c r="A1248" s="28" t="s">
        <v>130</v>
      </c>
      <c r="B1248" s="46">
        <v>27</v>
      </c>
      <c r="C1248" s="46" t="s">
        <v>20</v>
      </c>
      <c r="D1248" s="46" t="s">
        <v>20</v>
      </c>
      <c r="E1248" s="46" t="s">
        <v>20</v>
      </c>
      <c r="F1248" s="46" t="s">
        <v>20</v>
      </c>
      <c r="G1248" s="46" t="s">
        <v>20</v>
      </c>
      <c r="H1248" s="46" t="s">
        <v>20</v>
      </c>
      <c r="I1248" s="46" t="s">
        <v>20</v>
      </c>
    </row>
    <row r="1249" spans="1:9" x14ac:dyDescent="0.35">
      <c r="A1249" s="25" t="s">
        <v>131</v>
      </c>
      <c r="B1249" s="45">
        <v>38</v>
      </c>
      <c r="C1249" s="45">
        <v>58</v>
      </c>
      <c r="D1249" s="45">
        <v>0</v>
      </c>
      <c r="E1249" s="45">
        <v>0</v>
      </c>
      <c r="F1249" s="45">
        <v>5</v>
      </c>
      <c r="G1249" s="45">
        <v>3</v>
      </c>
      <c r="H1249" s="45">
        <v>34</v>
      </c>
      <c r="I1249" s="45">
        <v>100</v>
      </c>
    </row>
    <row r="1250" spans="1:9" x14ac:dyDescent="0.35">
      <c r="A1250" s="28" t="s">
        <v>132</v>
      </c>
      <c r="B1250" s="46">
        <v>35</v>
      </c>
      <c r="C1250" s="46">
        <v>60</v>
      </c>
      <c r="D1250" s="46">
        <v>0</v>
      </c>
      <c r="E1250" s="46">
        <v>3</v>
      </c>
      <c r="F1250" s="46">
        <v>9</v>
      </c>
      <c r="G1250" s="46">
        <v>0</v>
      </c>
      <c r="H1250" s="46">
        <v>29</v>
      </c>
      <c r="I1250" s="46">
        <v>100</v>
      </c>
    </row>
    <row r="1251" spans="1:9" x14ac:dyDescent="0.35">
      <c r="A1251" s="25" t="s">
        <v>133</v>
      </c>
      <c r="B1251" s="45">
        <v>22</v>
      </c>
      <c r="C1251" s="45" t="s">
        <v>20</v>
      </c>
      <c r="D1251" s="45" t="s">
        <v>20</v>
      </c>
      <c r="E1251" s="45" t="s">
        <v>20</v>
      </c>
      <c r="F1251" s="45" t="s">
        <v>20</v>
      </c>
      <c r="G1251" s="45" t="s">
        <v>20</v>
      </c>
      <c r="H1251" s="45" t="s">
        <v>20</v>
      </c>
      <c r="I1251" s="45" t="s">
        <v>20</v>
      </c>
    </row>
    <row r="1252" spans="1:9" x14ac:dyDescent="0.35">
      <c r="A1252" s="28" t="s">
        <v>134</v>
      </c>
      <c r="B1252" s="46">
        <v>50</v>
      </c>
      <c r="C1252" s="46">
        <v>64</v>
      </c>
      <c r="D1252" s="46">
        <v>0</v>
      </c>
      <c r="E1252" s="46">
        <v>0</v>
      </c>
      <c r="F1252" s="46">
        <v>0</v>
      </c>
      <c r="G1252" s="46">
        <v>2</v>
      </c>
      <c r="H1252" s="46">
        <v>34</v>
      </c>
      <c r="I1252" s="46">
        <v>100</v>
      </c>
    </row>
    <row r="1253" spans="1:9" x14ac:dyDescent="0.35">
      <c r="A1253" s="25" t="s">
        <v>137</v>
      </c>
      <c r="B1253" s="45">
        <v>44</v>
      </c>
      <c r="C1253" s="45">
        <v>61</v>
      </c>
      <c r="D1253" s="45">
        <v>0</v>
      </c>
      <c r="E1253" s="45">
        <v>0</v>
      </c>
      <c r="F1253" s="45">
        <v>0</v>
      </c>
      <c r="G1253" s="45">
        <v>2</v>
      </c>
      <c r="H1253" s="45">
        <v>36</v>
      </c>
      <c r="I1253" s="45">
        <v>100</v>
      </c>
    </row>
    <row r="1254" spans="1:9" x14ac:dyDescent="0.35">
      <c r="A1254" s="28" t="s">
        <v>138</v>
      </c>
      <c r="B1254" s="46">
        <v>52</v>
      </c>
      <c r="C1254" s="46">
        <v>60</v>
      </c>
      <c r="D1254" s="46">
        <v>0</v>
      </c>
      <c r="E1254" s="46">
        <v>2</v>
      </c>
      <c r="F1254" s="46">
        <v>6</v>
      </c>
      <c r="G1254" s="46">
        <v>2</v>
      </c>
      <c r="H1254" s="46">
        <v>31</v>
      </c>
      <c r="I1254" s="46">
        <v>100</v>
      </c>
    </row>
    <row r="1255" spans="1:9" x14ac:dyDescent="0.35">
      <c r="A1255" s="25" t="s">
        <v>142</v>
      </c>
      <c r="B1255" s="45">
        <v>45</v>
      </c>
      <c r="C1255" s="45">
        <v>60</v>
      </c>
      <c r="D1255" s="45">
        <v>0</v>
      </c>
      <c r="E1255" s="45">
        <v>0</v>
      </c>
      <c r="F1255" s="45">
        <v>4</v>
      </c>
      <c r="G1255" s="45">
        <v>2</v>
      </c>
      <c r="H1255" s="45">
        <v>33</v>
      </c>
      <c r="I1255" s="45">
        <v>100</v>
      </c>
    </row>
    <row r="1256" spans="1:9" x14ac:dyDescent="0.35">
      <c r="A1256" s="28" t="s">
        <v>183</v>
      </c>
      <c r="B1256" s="46"/>
      <c r="C1256" s="46"/>
      <c r="D1256" s="46"/>
      <c r="E1256" s="46"/>
      <c r="F1256" s="46"/>
      <c r="G1256" s="46"/>
      <c r="H1256" s="46"/>
      <c r="I1256" s="46"/>
    </row>
    <row r="1257" spans="1:9" x14ac:dyDescent="0.35">
      <c r="A1257" s="25" t="s">
        <v>126</v>
      </c>
      <c r="B1257" s="45">
        <v>31</v>
      </c>
      <c r="C1257" s="45">
        <v>55</v>
      </c>
      <c r="D1257" s="45">
        <v>3</v>
      </c>
      <c r="E1257" s="45">
        <v>0</v>
      </c>
      <c r="F1257" s="45">
        <v>0</v>
      </c>
      <c r="G1257" s="45">
        <v>10</v>
      </c>
      <c r="H1257" s="45">
        <v>32</v>
      </c>
      <c r="I1257" s="45">
        <v>100</v>
      </c>
    </row>
    <row r="1258" spans="1:9" x14ac:dyDescent="0.35">
      <c r="A1258" s="28" t="s">
        <v>127</v>
      </c>
      <c r="B1258" s="46">
        <v>27</v>
      </c>
      <c r="C1258" s="46" t="s">
        <v>20</v>
      </c>
      <c r="D1258" s="46" t="s">
        <v>20</v>
      </c>
      <c r="E1258" s="46" t="s">
        <v>20</v>
      </c>
      <c r="F1258" s="46" t="s">
        <v>20</v>
      </c>
      <c r="G1258" s="46" t="s">
        <v>20</v>
      </c>
      <c r="H1258" s="46" t="s">
        <v>20</v>
      </c>
      <c r="I1258" s="46" t="s">
        <v>20</v>
      </c>
    </row>
    <row r="1259" spans="1:9" x14ac:dyDescent="0.35">
      <c r="A1259" s="25" t="s">
        <v>128</v>
      </c>
      <c r="B1259" s="45">
        <v>22</v>
      </c>
      <c r="C1259" s="45" t="s">
        <v>20</v>
      </c>
      <c r="D1259" s="45" t="s">
        <v>20</v>
      </c>
      <c r="E1259" s="45" t="s">
        <v>20</v>
      </c>
      <c r="F1259" s="45" t="s">
        <v>20</v>
      </c>
      <c r="G1259" s="45" t="s">
        <v>20</v>
      </c>
      <c r="H1259" s="45" t="s">
        <v>20</v>
      </c>
      <c r="I1259" s="45" t="s">
        <v>20</v>
      </c>
    </row>
    <row r="1260" spans="1:9" x14ac:dyDescent="0.35">
      <c r="A1260" s="28" t="s">
        <v>129</v>
      </c>
      <c r="B1260" s="46">
        <v>26</v>
      </c>
      <c r="C1260" s="46" t="s">
        <v>20</v>
      </c>
      <c r="D1260" s="46" t="s">
        <v>20</v>
      </c>
      <c r="E1260" s="46" t="s">
        <v>20</v>
      </c>
      <c r="F1260" s="46" t="s">
        <v>20</v>
      </c>
      <c r="G1260" s="46" t="s">
        <v>20</v>
      </c>
      <c r="H1260" s="46" t="s">
        <v>20</v>
      </c>
      <c r="I1260" s="46" t="s">
        <v>20</v>
      </c>
    </row>
    <row r="1261" spans="1:9" x14ac:dyDescent="0.35">
      <c r="A1261" s="25" t="s">
        <v>130</v>
      </c>
      <c r="B1261" s="45">
        <v>50</v>
      </c>
      <c r="C1261" s="45">
        <v>52</v>
      </c>
      <c r="D1261" s="45">
        <v>2</v>
      </c>
      <c r="E1261" s="45">
        <v>6</v>
      </c>
      <c r="F1261" s="45">
        <v>4</v>
      </c>
      <c r="G1261" s="45">
        <v>6</v>
      </c>
      <c r="H1261" s="45">
        <v>30</v>
      </c>
      <c r="I1261" s="45">
        <v>100</v>
      </c>
    </row>
    <row r="1262" spans="1:9" x14ac:dyDescent="0.35">
      <c r="A1262" s="28" t="s">
        <v>131</v>
      </c>
      <c r="B1262" s="46">
        <v>44</v>
      </c>
      <c r="C1262" s="46">
        <v>61</v>
      </c>
      <c r="D1262" s="46">
        <v>0</v>
      </c>
      <c r="E1262" s="46">
        <v>7</v>
      </c>
      <c r="F1262" s="46">
        <v>2</v>
      </c>
      <c r="G1262" s="46">
        <v>0</v>
      </c>
      <c r="H1262" s="46">
        <v>30</v>
      </c>
      <c r="I1262" s="46">
        <v>100</v>
      </c>
    </row>
    <row r="1263" spans="1:9" x14ac:dyDescent="0.35">
      <c r="A1263" s="25" t="s">
        <v>132</v>
      </c>
      <c r="B1263" s="45">
        <v>49</v>
      </c>
      <c r="C1263" s="45">
        <v>65</v>
      </c>
      <c r="D1263" s="45">
        <v>2</v>
      </c>
      <c r="E1263" s="45">
        <v>4</v>
      </c>
      <c r="F1263" s="45">
        <v>0</v>
      </c>
      <c r="G1263" s="45">
        <v>2</v>
      </c>
      <c r="H1263" s="45">
        <v>27</v>
      </c>
      <c r="I1263" s="45">
        <v>100</v>
      </c>
    </row>
    <row r="1264" spans="1:9" x14ac:dyDescent="0.35">
      <c r="A1264" s="28" t="s">
        <v>133</v>
      </c>
      <c r="B1264" s="46">
        <v>43</v>
      </c>
      <c r="C1264" s="46">
        <v>56</v>
      </c>
      <c r="D1264" s="46">
        <v>0</v>
      </c>
      <c r="E1264" s="46">
        <v>0</v>
      </c>
      <c r="F1264" s="46">
        <v>2</v>
      </c>
      <c r="G1264" s="46">
        <v>7</v>
      </c>
      <c r="H1264" s="46">
        <v>35</v>
      </c>
      <c r="I1264" s="46">
        <v>100</v>
      </c>
    </row>
    <row r="1265" spans="1:9" x14ac:dyDescent="0.35">
      <c r="A1265" s="25" t="s">
        <v>134</v>
      </c>
      <c r="B1265" s="45">
        <v>43</v>
      </c>
      <c r="C1265" s="45">
        <v>58</v>
      </c>
      <c r="D1265" s="45">
        <v>0</v>
      </c>
      <c r="E1265" s="45">
        <v>0</v>
      </c>
      <c r="F1265" s="45">
        <v>0</v>
      </c>
      <c r="G1265" s="45">
        <v>7</v>
      </c>
      <c r="H1265" s="45">
        <v>35</v>
      </c>
      <c r="I1265" s="45">
        <v>100</v>
      </c>
    </row>
    <row r="1266" spans="1:9" x14ac:dyDescent="0.35">
      <c r="A1266" s="28" t="s">
        <v>137</v>
      </c>
      <c r="B1266" s="46">
        <v>41</v>
      </c>
      <c r="C1266" s="46">
        <v>61</v>
      </c>
      <c r="D1266" s="46">
        <v>5</v>
      </c>
      <c r="E1266" s="46">
        <v>0</v>
      </c>
      <c r="F1266" s="46">
        <v>0</v>
      </c>
      <c r="G1266" s="46">
        <v>10</v>
      </c>
      <c r="H1266" s="46">
        <v>24</v>
      </c>
      <c r="I1266" s="46">
        <v>100</v>
      </c>
    </row>
    <row r="1267" spans="1:9" x14ac:dyDescent="0.35">
      <c r="A1267" s="25" t="s">
        <v>138</v>
      </c>
      <c r="B1267" s="45">
        <v>49</v>
      </c>
      <c r="C1267" s="45">
        <v>61</v>
      </c>
      <c r="D1267" s="45">
        <v>0</v>
      </c>
      <c r="E1267" s="45">
        <v>4</v>
      </c>
      <c r="F1267" s="45">
        <v>0</v>
      </c>
      <c r="G1267" s="45">
        <v>0</v>
      </c>
      <c r="H1267" s="45">
        <v>35</v>
      </c>
      <c r="I1267" s="45">
        <v>100</v>
      </c>
    </row>
    <row r="1268" spans="1:9" x14ac:dyDescent="0.35">
      <c r="A1268" s="28" t="s">
        <v>184</v>
      </c>
      <c r="B1268" s="46"/>
      <c r="C1268" s="46"/>
      <c r="D1268" s="46"/>
      <c r="E1268" s="46"/>
      <c r="F1268" s="46"/>
      <c r="G1268" s="46"/>
      <c r="H1268" s="46"/>
      <c r="I1268" s="46"/>
    </row>
    <row r="1269" spans="1:9" x14ac:dyDescent="0.35">
      <c r="A1269" s="25" t="s">
        <v>210</v>
      </c>
      <c r="B1269" s="45">
        <v>145</v>
      </c>
      <c r="C1269" s="45">
        <v>54</v>
      </c>
      <c r="D1269" s="45">
        <v>2</v>
      </c>
      <c r="E1269" s="45">
        <v>1</v>
      </c>
      <c r="F1269" s="45">
        <v>2</v>
      </c>
      <c r="G1269" s="45">
        <v>16</v>
      </c>
      <c r="H1269" s="45">
        <v>24</v>
      </c>
      <c r="I1269" s="45">
        <v>100</v>
      </c>
    </row>
    <row r="1270" spans="1:9" x14ac:dyDescent="0.35">
      <c r="A1270" s="28" t="s">
        <v>185</v>
      </c>
      <c r="B1270" s="46"/>
      <c r="C1270" s="46"/>
      <c r="D1270" s="46"/>
      <c r="E1270" s="46"/>
      <c r="F1270" s="46"/>
      <c r="G1270" s="46"/>
      <c r="H1270" s="46"/>
      <c r="I1270" s="46"/>
    </row>
    <row r="1271" spans="1:9" x14ac:dyDescent="0.35">
      <c r="A1271" s="25" t="s">
        <v>124</v>
      </c>
      <c r="B1271" s="45">
        <v>83</v>
      </c>
      <c r="C1271" s="45">
        <v>82</v>
      </c>
      <c r="D1271" s="45">
        <v>6</v>
      </c>
      <c r="E1271" s="45">
        <v>1</v>
      </c>
      <c r="F1271" s="45">
        <v>0</v>
      </c>
      <c r="G1271" s="45">
        <v>4</v>
      </c>
      <c r="H1271" s="45">
        <v>7</v>
      </c>
      <c r="I1271" s="45">
        <v>100</v>
      </c>
    </row>
    <row r="1272" spans="1:9" x14ac:dyDescent="0.35">
      <c r="A1272" s="28" t="s">
        <v>125</v>
      </c>
      <c r="B1272" s="46">
        <v>88</v>
      </c>
      <c r="C1272" s="46">
        <v>82</v>
      </c>
      <c r="D1272" s="46">
        <v>7</v>
      </c>
      <c r="E1272" s="46">
        <v>0</v>
      </c>
      <c r="F1272" s="46">
        <v>1</v>
      </c>
      <c r="G1272" s="46">
        <v>5</v>
      </c>
      <c r="H1272" s="46">
        <v>6</v>
      </c>
      <c r="I1272" s="46">
        <v>100</v>
      </c>
    </row>
    <row r="1273" spans="1:9" x14ac:dyDescent="0.35">
      <c r="A1273" s="25" t="s">
        <v>126</v>
      </c>
      <c r="B1273" s="45">
        <v>80</v>
      </c>
      <c r="C1273" s="45">
        <v>78</v>
      </c>
      <c r="D1273" s="45">
        <v>8</v>
      </c>
      <c r="E1273" s="45">
        <v>1</v>
      </c>
      <c r="F1273" s="45">
        <v>1</v>
      </c>
      <c r="G1273" s="45">
        <v>5</v>
      </c>
      <c r="H1273" s="45">
        <v>8</v>
      </c>
      <c r="I1273" s="45">
        <v>100</v>
      </c>
    </row>
    <row r="1274" spans="1:9" x14ac:dyDescent="0.35">
      <c r="A1274" s="28" t="s">
        <v>127</v>
      </c>
      <c r="B1274" s="46">
        <v>96</v>
      </c>
      <c r="C1274" s="46">
        <v>78</v>
      </c>
      <c r="D1274" s="46">
        <v>9</v>
      </c>
      <c r="E1274" s="46">
        <v>2</v>
      </c>
      <c r="F1274" s="46">
        <v>3</v>
      </c>
      <c r="G1274" s="46">
        <v>1</v>
      </c>
      <c r="H1274" s="46">
        <v>6</v>
      </c>
      <c r="I1274" s="46">
        <v>100</v>
      </c>
    </row>
    <row r="1275" spans="1:9" x14ac:dyDescent="0.35">
      <c r="A1275" s="25" t="s">
        <v>128</v>
      </c>
      <c r="B1275" s="45">
        <v>113</v>
      </c>
      <c r="C1275" s="45">
        <v>80</v>
      </c>
      <c r="D1275" s="45">
        <v>8</v>
      </c>
      <c r="E1275" s="45">
        <v>0</v>
      </c>
      <c r="F1275" s="45">
        <v>1</v>
      </c>
      <c r="G1275" s="45">
        <v>7</v>
      </c>
      <c r="H1275" s="45">
        <v>4</v>
      </c>
      <c r="I1275" s="45">
        <v>100</v>
      </c>
    </row>
    <row r="1276" spans="1:9" x14ac:dyDescent="0.35">
      <c r="A1276" s="28" t="s">
        <v>129</v>
      </c>
      <c r="B1276" s="46">
        <v>121</v>
      </c>
      <c r="C1276" s="46">
        <v>72</v>
      </c>
      <c r="D1276" s="46">
        <v>13</v>
      </c>
      <c r="E1276" s="46">
        <v>1</v>
      </c>
      <c r="F1276" s="46">
        <v>2</v>
      </c>
      <c r="G1276" s="46">
        <v>3</v>
      </c>
      <c r="H1276" s="46">
        <v>8</v>
      </c>
      <c r="I1276" s="46">
        <v>100</v>
      </c>
    </row>
    <row r="1277" spans="1:9" x14ac:dyDescent="0.35">
      <c r="A1277" s="25" t="s">
        <v>130</v>
      </c>
      <c r="B1277" s="45">
        <v>127</v>
      </c>
      <c r="C1277" s="45">
        <v>77</v>
      </c>
      <c r="D1277" s="45">
        <v>12</v>
      </c>
      <c r="E1277" s="45">
        <v>0</v>
      </c>
      <c r="F1277" s="45">
        <v>0</v>
      </c>
      <c r="G1277" s="45">
        <v>3</v>
      </c>
      <c r="H1277" s="45">
        <v>8</v>
      </c>
      <c r="I1277" s="45">
        <v>100</v>
      </c>
    </row>
    <row r="1278" spans="1:9" x14ac:dyDescent="0.35">
      <c r="A1278" s="28" t="s">
        <v>131</v>
      </c>
      <c r="B1278" s="46">
        <v>143</v>
      </c>
      <c r="C1278" s="46">
        <v>75</v>
      </c>
      <c r="D1278" s="46">
        <v>10</v>
      </c>
      <c r="E1278" s="46">
        <v>1</v>
      </c>
      <c r="F1278" s="46">
        <v>0</v>
      </c>
      <c r="G1278" s="46">
        <v>6</v>
      </c>
      <c r="H1278" s="46">
        <v>8</v>
      </c>
      <c r="I1278" s="46">
        <v>100</v>
      </c>
    </row>
    <row r="1279" spans="1:9" x14ac:dyDescent="0.35">
      <c r="A1279" s="25" t="s">
        <v>132</v>
      </c>
      <c r="B1279" s="45">
        <v>116</v>
      </c>
      <c r="C1279" s="45">
        <v>72</v>
      </c>
      <c r="D1279" s="45">
        <v>5</v>
      </c>
      <c r="E1279" s="45">
        <v>3</v>
      </c>
      <c r="F1279" s="45">
        <v>2</v>
      </c>
      <c r="G1279" s="45">
        <v>9</v>
      </c>
      <c r="H1279" s="45">
        <v>9</v>
      </c>
      <c r="I1279" s="45">
        <v>100</v>
      </c>
    </row>
    <row r="1280" spans="1:9" x14ac:dyDescent="0.35">
      <c r="A1280" s="28" t="s">
        <v>133</v>
      </c>
      <c r="B1280" s="46">
        <v>119</v>
      </c>
      <c r="C1280" s="46">
        <v>63</v>
      </c>
      <c r="D1280" s="46">
        <v>14</v>
      </c>
      <c r="E1280" s="46">
        <v>2</v>
      </c>
      <c r="F1280" s="46">
        <v>3</v>
      </c>
      <c r="G1280" s="46">
        <v>9</v>
      </c>
      <c r="H1280" s="46">
        <v>8</v>
      </c>
      <c r="I1280" s="46">
        <v>100</v>
      </c>
    </row>
    <row r="1281" spans="1:9" x14ac:dyDescent="0.35">
      <c r="A1281" s="25" t="s">
        <v>134</v>
      </c>
      <c r="B1281" s="45">
        <v>130</v>
      </c>
      <c r="C1281" s="45">
        <v>72</v>
      </c>
      <c r="D1281" s="45">
        <v>11</v>
      </c>
      <c r="E1281" s="45">
        <v>0</v>
      </c>
      <c r="F1281" s="45">
        <v>1</v>
      </c>
      <c r="G1281" s="45">
        <v>5</v>
      </c>
      <c r="H1281" s="45">
        <v>12</v>
      </c>
      <c r="I1281" s="45">
        <v>100</v>
      </c>
    </row>
    <row r="1282" spans="1:9" x14ac:dyDescent="0.35">
      <c r="A1282" s="28" t="s">
        <v>186</v>
      </c>
      <c r="B1282" s="46"/>
      <c r="C1282" s="46"/>
      <c r="D1282" s="46"/>
      <c r="E1282" s="46"/>
      <c r="F1282" s="46"/>
      <c r="G1282" s="46"/>
      <c r="H1282" s="46"/>
      <c r="I1282" s="46"/>
    </row>
    <row r="1283" spans="1:9" x14ac:dyDescent="0.35">
      <c r="A1283" s="25" t="s">
        <v>206</v>
      </c>
      <c r="B1283" s="45">
        <v>104</v>
      </c>
      <c r="C1283" s="45">
        <v>42</v>
      </c>
      <c r="D1283" s="45">
        <v>8</v>
      </c>
      <c r="E1283" s="45">
        <v>6</v>
      </c>
      <c r="F1283" s="45">
        <v>0</v>
      </c>
      <c r="G1283" s="45">
        <v>15</v>
      </c>
      <c r="H1283" s="45">
        <v>29</v>
      </c>
      <c r="I1283" s="45">
        <v>100</v>
      </c>
    </row>
    <row r="1284" spans="1:9" x14ac:dyDescent="0.35">
      <c r="A1284" s="28" t="s">
        <v>187</v>
      </c>
      <c r="B1284" s="46" t="s">
        <v>1</v>
      </c>
      <c r="C1284" s="46"/>
      <c r="D1284" s="46"/>
      <c r="E1284" s="46"/>
      <c r="F1284" s="46"/>
      <c r="G1284" s="46"/>
      <c r="H1284" s="46"/>
      <c r="I1284" s="46"/>
    </row>
    <row r="1285" spans="1:9" x14ac:dyDescent="0.35">
      <c r="A1285" s="25" t="s">
        <v>207</v>
      </c>
      <c r="B1285" s="45">
        <v>32</v>
      </c>
      <c r="C1285" s="45">
        <v>25</v>
      </c>
      <c r="D1285" s="45">
        <v>0</v>
      </c>
      <c r="E1285" s="45">
        <v>3</v>
      </c>
      <c r="F1285" s="45">
        <v>0</v>
      </c>
      <c r="G1285" s="45">
        <v>19</v>
      </c>
      <c r="H1285" s="45">
        <v>53</v>
      </c>
      <c r="I1285" s="45">
        <v>100</v>
      </c>
    </row>
    <row r="1286" spans="1:9" x14ac:dyDescent="0.35">
      <c r="A1286" s="28" t="s">
        <v>188</v>
      </c>
      <c r="B1286" s="46" t="s">
        <v>1</v>
      </c>
      <c r="C1286" s="46"/>
      <c r="D1286" s="46"/>
      <c r="E1286" s="46"/>
      <c r="F1286" s="46"/>
      <c r="G1286" s="46"/>
      <c r="H1286" s="46"/>
      <c r="I1286" s="46"/>
    </row>
    <row r="1287" spans="1:9" x14ac:dyDescent="0.35">
      <c r="A1287" s="25" t="s">
        <v>211</v>
      </c>
      <c r="B1287" s="45">
        <v>57</v>
      </c>
      <c r="C1287" s="45">
        <v>63</v>
      </c>
      <c r="D1287" s="45">
        <v>12</v>
      </c>
      <c r="E1287" s="45">
        <v>2</v>
      </c>
      <c r="F1287" s="45">
        <v>0</v>
      </c>
      <c r="G1287" s="45">
        <v>5</v>
      </c>
      <c r="H1287" s="45">
        <v>18</v>
      </c>
      <c r="I1287" s="45">
        <v>100</v>
      </c>
    </row>
    <row r="1288" spans="1:9" x14ac:dyDescent="0.35">
      <c r="A1288" s="28" t="s">
        <v>192</v>
      </c>
      <c r="B1288" s="46"/>
      <c r="C1288" s="46"/>
      <c r="D1288" s="46"/>
      <c r="E1288" s="46"/>
      <c r="F1288" s="46"/>
      <c r="G1288" s="46"/>
      <c r="H1288" s="46"/>
      <c r="I1288" s="46"/>
    </row>
    <row r="1289" spans="1:9" x14ac:dyDescent="0.35">
      <c r="A1289" s="25" t="s">
        <v>131</v>
      </c>
      <c r="B1289" s="45">
        <v>261</v>
      </c>
      <c r="C1289" s="45">
        <v>53</v>
      </c>
      <c r="D1289" s="45">
        <v>6</v>
      </c>
      <c r="E1289" s="45">
        <v>0</v>
      </c>
      <c r="F1289" s="45">
        <v>2</v>
      </c>
      <c r="G1289" s="45">
        <v>2</v>
      </c>
      <c r="H1289" s="45">
        <v>36</v>
      </c>
      <c r="I1289" s="45">
        <v>100</v>
      </c>
    </row>
    <row r="1290" spans="1:9" x14ac:dyDescent="0.35">
      <c r="A1290" s="28" t="s">
        <v>132</v>
      </c>
      <c r="B1290" s="46">
        <v>238</v>
      </c>
      <c r="C1290" s="46">
        <v>61</v>
      </c>
      <c r="D1290" s="46">
        <v>0</v>
      </c>
      <c r="E1290" s="46">
        <v>0</v>
      </c>
      <c r="F1290" s="46">
        <v>1</v>
      </c>
      <c r="G1290" s="46">
        <v>5</v>
      </c>
      <c r="H1290" s="46">
        <v>31</v>
      </c>
      <c r="I1290" s="46">
        <v>100</v>
      </c>
    </row>
    <row r="1291" spans="1:9" x14ac:dyDescent="0.35">
      <c r="A1291" s="25" t="s">
        <v>133</v>
      </c>
      <c r="B1291" s="45">
        <v>267</v>
      </c>
      <c r="C1291" s="45">
        <v>56</v>
      </c>
      <c r="D1291" s="45">
        <v>1</v>
      </c>
      <c r="E1291" s="45">
        <v>0</v>
      </c>
      <c r="F1291" s="45">
        <v>3</v>
      </c>
      <c r="G1291" s="45">
        <v>3</v>
      </c>
      <c r="H1291" s="45">
        <v>37</v>
      </c>
      <c r="I1291" s="45">
        <v>100</v>
      </c>
    </row>
    <row r="1292" spans="1:9" x14ac:dyDescent="0.35">
      <c r="A1292" s="28" t="s">
        <v>134</v>
      </c>
      <c r="B1292" s="46">
        <v>209</v>
      </c>
      <c r="C1292" s="46">
        <v>53</v>
      </c>
      <c r="D1292" s="46">
        <v>0</v>
      </c>
      <c r="E1292" s="46">
        <v>0</v>
      </c>
      <c r="F1292" s="46">
        <v>1</v>
      </c>
      <c r="G1292" s="46">
        <v>3</v>
      </c>
      <c r="H1292" s="46">
        <v>42</v>
      </c>
      <c r="I1292" s="46">
        <v>100</v>
      </c>
    </row>
    <row r="1293" spans="1:9" x14ac:dyDescent="0.35">
      <c r="A1293" s="25" t="s">
        <v>137</v>
      </c>
      <c r="B1293" s="45">
        <v>243</v>
      </c>
      <c r="C1293" s="45">
        <v>63</v>
      </c>
      <c r="D1293" s="45">
        <v>1</v>
      </c>
      <c r="E1293" s="45">
        <v>0</v>
      </c>
      <c r="F1293" s="45">
        <v>2</v>
      </c>
      <c r="G1293" s="45">
        <v>4</v>
      </c>
      <c r="H1293" s="45">
        <v>30</v>
      </c>
      <c r="I1293" s="45">
        <v>100</v>
      </c>
    </row>
    <row r="1294" spans="1:9" x14ac:dyDescent="0.35">
      <c r="A1294" s="28" t="s">
        <v>138</v>
      </c>
      <c r="B1294" s="46">
        <v>212</v>
      </c>
      <c r="C1294" s="46">
        <v>60</v>
      </c>
      <c r="D1294" s="46">
        <v>0</v>
      </c>
      <c r="E1294" s="46">
        <v>0</v>
      </c>
      <c r="F1294" s="46">
        <v>3</v>
      </c>
      <c r="G1294" s="46">
        <v>2</v>
      </c>
      <c r="H1294" s="46">
        <v>34</v>
      </c>
      <c r="I1294" s="46">
        <v>100</v>
      </c>
    </row>
    <row r="1295" spans="1:9" x14ac:dyDescent="0.35">
      <c r="A1295" s="25" t="s">
        <v>142</v>
      </c>
      <c r="B1295" s="45">
        <v>233</v>
      </c>
      <c r="C1295" s="45">
        <v>60</v>
      </c>
      <c r="D1295" s="45">
        <v>0</v>
      </c>
      <c r="E1295" s="45">
        <v>0</v>
      </c>
      <c r="F1295" s="45">
        <v>3</v>
      </c>
      <c r="G1295" s="45">
        <v>4</v>
      </c>
      <c r="H1295" s="45">
        <v>33</v>
      </c>
      <c r="I1295" s="45">
        <v>100</v>
      </c>
    </row>
    <row r="1296" spans="1:9" x14ac:dyDescent="0.35">
      <c r="A1296" s="28" t="s">
        <v>194</v>
      </c>
      <c r="B1296" s="46"/>
      <c r="C1296" s="46"/>
      <c r="D1296" s="46"/>
      <c r="E1296" s="46"/>
      <c r="F1296" s="46"/>
      <c r="G1296" s="46"/>
      <c r="H1296" s="46"/>
      <c r="I1296" s="46"/>
    </row>
    <row r="1297" spans="1:9" x14ac:dyDescent="0.35">
      <c r="A1297" s="25" t="s">
        <v>131</v>
      </c>
      <c r="B1297" s="45">
        <v>1404</v>
      </c>
      <c r="C1297" s="45">
        <v>36</v>
      </c>
      <c r="D1297" s="45">
        <v>5</v>
      </c>
      <c r="E1297" s="45">
        <v>6</v>
      </c>
      <c r="F1297" s="45">
        <v>3</v>
      </c>
      <c r="G1297" s="45">
        <v>8</v>
      </c>
      <c r="H1297" s="45">
        <v>42</v>
      </c>
      <c r="I1297" s="45">
        <v>100</v>
      </c>
    </row>
    <row r="1298" spans="1:9" x14ac:dyDescent="0.35">
      <c r="A1298" s="28" t="s">
        <v>132</v>
      </c>
      <c r="B1298" s="46">
        <v>1603</v>
      </c>
      <c r="C1298" s="46">
        <v>38</v>
      </c>
      <c r="D1298" s="46">
        <v>7</v>
      </c>
      <c r="E1298" s="46">
        <v>6</v>
      </c>
      <c r="F1298" s="46">
        <v>2</v>
      </c>
      <c r="G1298" s="46">
        <v>7</v>
      </c>
      <c r="H1298" s="46">
        <v>39</v>
      </c>
      <c r="I1298" s="46">
        <v>100</v>
      </c>
    </row>
    <row r="1299" spans="1:9" ht="14.5" thickBot="1" x14ac:dyDescent="0.4">
      <c r="A1299" s="34" t="s">
        <v>133</v>
      </c>
      <c r="B1299" s="49">
        <v>1733</v>
      </c>
      <c r="C1299" s="49">
        <v>39</v>
      </c>
      <c r="D1299" s="49">
        <v>6</v>
      </c>
      <c r="E1299" s="49">
        <v>5</v>
      </c>
      <c r="F1299" s="49">
        <v>3</v>
      </c>
      <c r="G1299" s="49">
        <v>8</v>
      </c>
      <c r="H1299" s="49">
        <v>39</v>
      </c>
      <c r="I1299" s="49">
        <v>100</v>
      </c>
    </row>
    <row r="1300" spans="1:9" x14ac:dyDescent="0.35">
      <c r="A1300" t="s">
        <v>196</v>
      </c>
    </row>
    <row r="1301" spans="1:9" x14ac:dyDescent="0.35">
      <c r="A1301" t="s">
        <v>197</v>
      </c>
    </row>
    <row r="1302" spans="1:9" x14ac:dyDescent="0.35">
      <c r="A1302" t="s">
        <v>198</v>
      </c>
    </row>
    <row r="1303" spans="1:9" x14ac:dyDescent="0.35">
      <c r="A1303" t="s">
        <v>199</v>
      </c>
    </row>
    <row r="1304" spans="1:9" x14ac:dyDescent="0.35">
      <c r="A1304" t="s">
        <v>200</v>
      </c>
    </row>
  </sheetData>
  <mergeCells count="5">
    <mergeCell ref="C5:I5"/>
    <mergeCell ref="C6:E6"/>
    <mergeCell ref="F6:H6"/>
    <mergeCell ref="B5:B7"/>
    <mergeCell ref="I6:I7"/>
  </mergeCells>
  <phoneticPr fontId="9" type="noConversion"/>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710E5-F297-4AED-B4EE-1D9941400589}">
  <dimension ref="A1:R25"/>
  <sheetViews>
    <sheetView workbookViewId="0"/>
  </sheetViews>
  <sheetFormatPr defaultColWidth="9.1796875" defaultRowHeight="14" x14ac:dyDescent="0.35"/>
  <cols>
    <col min="1" max="1" width="29" style="61" customWidth="1"/>
    <col min="2" max="9" width="9.1796875" style="61" customWidth="1"/>
    <col min="10" max="10" width="30.81640625" style="61" customWidth="1"/>
    <col min="11" max="17" width="9.1796875" style="61" customWidth="1"/>
    <col min="18" max="18" width="10.81640625" style="61" customWidth="1"/>
    <col min="19" max="16384" width="9.1796875" style="61"/>
  </cols>
  <sheetData>
    <row r="1" spans="1:18" x14ac:dyDescent="0.35">
      <c r="A1" s="18" t="s">
        <v>270</v>
      </c>
    </row>
    <row r="2" spans="1:18" x14ac:dyDescent="0.35">
      <c r="A2" s="62"/>
    </row>
    <row r="3" spans="1:18" ht="14.5" thickBot="1" x14ac:dyDescent="0.4">
      <c r="A3" s="63"/>
      <c r="B3" s="64"/>
      <c r="C3" s="64"/>
      <c r="D3" s="64"/>
      <c r="E3" s="65"/>
      <c r="F3" s="64"/>
      <c r="G3" s="64"/>
      <c r="H3" s="66"/>
      <c r="J3" s="62"/>
    </row>
    <row r="4" spans="1:18" ht="17.25" customHeight="1" thickBot="1" x14ac:dyDescent="0.45">
      <c r="A4" s="67" t="s">
        <v>271</v>
      </c>
      <c r="B4" s="258" t="s">
        <v>272</v>
      </c>
      <c r="C4" s="259"/>
      <c r="D4" s="259"/>
      <c r="E4" s="259"/>
      <c r="F4" s="259"/>
      <c r="G4" s="259"/>
      <c r="H4" s="260"/>
      <c r="I4" s="68"/>
      <c r="J4" s="69" t="s">
        <v>271</v>
      </c>
      <c r="K4" s="258" t="s">
        <v>273</v>
      </c>
      <c r="L4" s="259"/>
      <c r="M4" s="259"/>
      <c r="N4" s="259"/>
      <c r="O4" s="259"/>
      <c r="P4" s="259"/>
      <c r="Q4" s="260"/>
      <c r="R4" s="70"/>
    </row>
    <row r="5" spans="1:18" ht="16" thickBot="1" x14ac:dyDescent="0.45">
      <c r="A5" s="71" t="s">
        <v>272</v>
      </c>
      <c r="B5" s="72">
        <v>2015</v>
      </c>
      <c r="C5" s="72">
        <v>2016</v>
      </c>
      <c r="D5" s="72">
        <v>2017</v>
      </c>
      <c r="E5" s="73">
        <v>2018</v>
      </c>
      <c r="F5" s="72">
        <v>2019</v>
      </c>
      <c r="G5" s="72">
        <v>2020</v>
      </c>
      <c r="H5" s="74">
        <v>2021</v>
      </c>
      <c r="I5" s="68"/>
      <c r="J5" s="75" t="s">
        <v>273</v>
      </c>
      <c r="K5" s="75">
        <v>2015</v>
      </c>
      <c r="L5" s="75">
        <v>2016</v>
      </c>
      <c r="M5" s="75">
        <v>2017</v>
      </c>
      <c r="N5" s="76">
        <v>2018</v>
      </c>
      <c r="O5" s="75">
        <v>2019</v>
      </c>
      <c r="P5" s="75">
        <v>2020</v>
      </c>
      <c r="Q5" s="75">
        <v>2021</v>
      </c>
      <c r="R5" s="70"/>
    </row>
    <row r="6" spans="1:18" ht="16.5" thickTop="1" thickBot="1" x14ac:dyDescent="0.45">
      <c r="A6" s="77" t="s">
        <v>42</v>
      </c>
      <c r="B6" s="78">
        <v>11683</v>
      </c>
      <c r="C6" s="78">
        <v>12020</v>
      </c>
      <c r="D6" s="78">
        <v>12586</v>
      </c>
      <c r="E6" s="78">
        <v>13018</v>
      </c>
      <c r="F6" s="78">
        <v>12892</v>
      </c>
      <c r="G6" s="78">
        <v>14201</v>
      </c>
      <c r="H6" s="79">
        <v>13916</v>
      </c>
      <c r="I6" s="80"/>
      <c r="J6" s="81" t="s">
        <v>42</v>
      </c>
      <c r="K6" s="78">
        <v>10730</v>
      </c>
      <c r="L6" s="78">
        <v>11015</v>
      </c>
      <c r="M6" s="78">
        <v>11490</v>
      </c>
      <c r="N6" s="78">
        <v>11969</v>
      </c>
      <c r="O6" s="78">
        <v>11926</v>
      </c>
      <c r="P6" s="78">
        <v>13170</v>
      </c>
      <c r="Q6" s="79">
        <v>12771</v>
      </c>
      <c r="R6" s="82"/>
    </row>
    <row r="7" spans="1:18" ht="16" thickBot="1" x14ac:dyDescent="0.45">
      <c r="A7" s="83" t="s">
        <v>274</v>
      </c>
      <c r="B7" s="84">
        <v>8190</v>
      </c>
      <c r="C7" s="84">
        <v>8350</v>
      </c>
      <c r="D7" s="84">
        <v>8175</v>
      </c>
      <c r="E7" s="84">
        <v>8495</v>
      </c>
      <c r="F7" s="84">
        <v>8923</v>
      </c>
      <c r="G7" s="84">
        <v>10147</v>
      </c>
      <c r="H7" s="85">
        <v>9337</v>
      </c>
      <c r="I7" s="80"/>
      <c r="J7" s="86" t="s">
        <v>274</v>
      </c>
      <c r="K7" s="84">
        <v>7394</v>
      </c>
      <c r="L7" s="84">
        <v>7554</v>
      </c>
      <c r="M7" s="84">
        <v>7444</v>
      </c>
      <c r="N7" s="84">
        <v>7707</v>
      </c>
      <c r="O7" s="84">
        <v>8222</v>
      </c>
      <c r="P7" s="84">
        <v>9363</v>
      </c>
      <c r="Q7" s="85">
        <v>8464</v>
      </c>
      <c r="R7" s="82"/>
    </row>
    <row r="8" spans="1:18" ht="16" thickBot="1" x14ac:dyDescent="0.45">
      <c r="A8" s="77" t="s">
        <v>44</v>
      </c>
      <c r="B8" s="87">
        <v>6901</v>
      </c>
      <c r="C8" s="88">
        <v>6495</v>
      </c>
      <c r="D8" s="78">
        <v>6384</v>
      </c>
      <c r="E8" s="78">
        <v>6597</v>
      </c>
      <c r="F8" s="78">
        <v>6773</v>
      </c>
      <c r="G8" s="78">
        <v>8988</v>
      </c>
      <c r="H8" s="79">
        <v>7858</v>
      </c>
      <c r="I8" s="80"/>
      <c r="J8" s="81" t="s">
        <v>44</v>
      </c>
      <c r="K8" s="87">
        <v>3278</v>
      </c>
      <c r="L8" s="88">
        <v>3052</v>
      </c>
      <c r="M8" s="78">
        <v>3083</v>
      </c>
      <c r="N8" s="78">
        <v>3232</v>
      </c>
      <c r="O8" s="78">
        <v>3482</v>
      </c>
      <c r="P8" s="78">
        <v>4642</v>
      </c>
      <c r="Q8" s="79">
        <v>3729</v>
      </c>
      <c r="R8" s="82"/>
    </row>
    <row r="9" spans="1:18" ht="16" thickBot="1" x14ac:dyDescent="0.45">
      <c r="A9" s="71" t="s">
        <v>275</v>
      </c>
      <c r="B9" s="89">
        <v>26774</v>
      </c>
      <c r="C9" s="89">
        <v>26865</v>
      </c>
      <c r="D9" s="89">
        <v>27145</v>
      </c>
      <c r="E9" s="90">
        <v>28110</v>
      </c>
      <c r="F9" s="89">
        <v>28588</v>
      </c>
      <c r="G9" s="89">
        <v>33336</v>
      </c>
      <c r="H9" s="91">
        <v>31111</v>
      </c>
      <c r="I9" s="92"/>
      <c r="J9" s="75" t="s">
        <v>275</v>
      </c>
      <c r="K9" s="89">
        <v>21402</v>
      </c>
      <c r="L9" s="89">
        <v>21621</v>
      </c>
      <c r="M9" s="89">
        <v>22017</v>
      </c>
      <c r="N9" s="90">
        <v>22908</v>
      </c>
      <c r="O9" s="89">
        <v>23630</v>
      </c>
      <c r="P9" s="89">
        <v>27175</v>
      </c>
      <c r="Q9" s="91">
        <v>24964</v>
      </c>
      <c r="R9" s="93"/>
    </row>
    <row r="10" spans="1:18" ht="14.5" thickTop="1" x14ac:dyDescent="0.35"/>
    <row r="12" spans="1:18" ht="14.5" thickBot="1" x14ac:dyDescent="0.4">
      <c r="A12" s="94"/>
      <c r="B12" s="6"/>
      <c r="C12" s="6"/>
      <c r="D12" s="6"/>
      <c r="E12" s="6"/>
      <c r="F12" s="6"/>
      <c r="G12" s="6"/>
      <c r="H12" s="6"/>
      <c r="I12" s="6"/>
      <c r="J12" s="94"/>
      <c r="K12" s="6"/>
      <c r="L12" s="6"/>
      <c r="M12" s="6"/>
      <c r="N12" s="6"/>
      <c r="O12" s="6"/>
      <c r="P12" s="6"/>
      <c r="Q12" s="6"/>
    </row>
    <row r="13" spans="1:18" ht="14.5" thickBot="1" x14ac:dyDescent="0.4">
      <c r="A13" s="67" t="s">
        <v>276</v>
      </c>
      <c r="B13" s="258" t="s">
        <v>272</v>
      </c>
      <c r="C13" s="259"/>
      <c r="D13" s="259"/>
      <c r="E13" s="259"/>
      <c r="F13" s="259"/>
      <c r="G13" s="259"/>
      <c r="H13" s="260"/>
      <c r="I13" s="95"/>
      <c r="J13" s="67" t="s">
        <v>276</v>
      </c>
      <c r="K13" s="258" t="s">
        <v>273</v>
      </c>
      <c r="L13" s="259"/>
      <c r="M13" s="259"/>
      <c r="N13" s="259"/>
      <c r="O13" s="259"/>
      <c r="P13" s="259"/>
      <c r="Q13" s="260"/>
    </row>
    <row r="14" spans="1:18" ht="14.5" thickBot="1" x14ac:dyDescent="0.4">
      <c r="A14" s="71" t="s">
        <v>272</v>
      </c>
      <c r="B14" s="75">
        <v>2015</v>
      </c>
      <c r="C14" s="75">
        <v>2016</v>
      </c>
      <c r="D14" s="75">
        <v>2017</v>
      </c>
      <c r="E14" s="76">
        <v>2018</v>
      </c>
      <c r="F14" s="75">
        <v>2019</v>
      </c>
      <c r="G14" s="75">
        <v>2020</v>
      </c>
      <c r="H14" s="96">
        <v>2021</v>
      </c>
      <c r="I14" s="95"/>
      <c r="J14" s="75" t="s">
        <v>273</v>
      </c>
      <c r="K14" s="75">
        <v>2015</v>
      </c>
      <c r="L14" s="75">
        <v>2016</v>
      </c>
      <c r="M14" s="75">
        <v>2017</v>
      </c>
      <c r="N14" s="76">
        <v>2018</v>
      </c>
      <c r="O14" s="75">
        <v>2019</v>
      </c>
      <c r="P14" s="75">
        <v>2020</v>
      </c>
      <c r="Q14" s="75">
        <v>2021</v>
      </c>
    </row>
    <row r="15" spans="1:18" ht="15" thickTop="1" thickBot="1" x14ac:dyDescent="0.4">
      <c r="A15" s="77" t="s">
        <v>42</v>
      </c>
      <c r="B15" s="78">
        <v>8663</v>
      </c>
      <c r="C15" s="78">
        <v>9071</v>
      </c>
      <c r="D15" s="78">
        <v>9134</v>
      </c>
      <c r="E15" s="78">
        <v>9598</v>
      </c>
      <c r="F15" s="78">
        <v>9987</v>
      </c>
      <c r="G15" s="78">
        <v>10644</v>
      </c>
      <c r="H15" s="79">
        <v>10413</v>
      </c>
      <c r="I15" s="97"/>
      <c r="J15" s="81" t="s">
        <v>42</v>
      </c>
      <c r="K15" s="78">
        <v>7787</v>
      </c>
      <c r="L15" s="78">
        <v>8180</v>
      </c>
      <c r="M15" s="78">
        <v>8249</v>
      </c>
      <c r="N15" s="78">
        <v>8700</v>
      </c>
      <c r="O15" s="78">
        <v>9140</v>
      </c>
      <c r="P15" s="78">
        <v>9644</v>
      </c>
      <c r="Q15" s="79">
        <v>9369</v>
      </c>
    </row>
    <row r="16" spans="1:18" ht="14.5" thickBot="1" x14ac:dyDescent="0.4">
      <c r="A16" s="83" t="s">
        <v>274</v>
      </c>
      <c r="B16" s="84">
        <v>6709</v>
      </c>
      <c r="C16" s="84">
        <v>6637</v>
      </c>
      <c r="D16" s="84">
        <v>6818</v>
      </c>
      <c r="E16" s="84">
        <v>6950</v>
      </c>
      <c r="F16" s="84">
        <v>7351</v>
      </c>
      <c r="G16" s="84">
        <v>7774</v>
      </c>
      <c r="H16" s="85">
        <v>7519</v>
      </c>
      <c r="I16" s="97"/>
      <c r="J16" s="86" t="s">
        <v>274</v>
      </c>
      <c r="K16" s="84">
        <v>5783</v>
      </c>
      <c r="L16" s="84">
        <v>5707</v>
      </c>
      <c r="M16" s="84">
        <v>5912</v>
      </c>
      <c r="N16" s="84">
        <v>6021</v>
      </c>
      <c r="O16" s="84">
        <v>6461</v>
      </c>
      <c r="P16" s="84">
        <v>6807</v>
      </c>
      <c r="Q16" s="85">
        <v>6494</v>
      </c>
    </row>
    <row r="17" spans="1:17" ht="14.5" thickBot="1" x14ac:dyDescent="0.4">
      <c r="A17" s="77" t="s">
        <v>44</v>
      </c>
      <c r="B17" s="87">
        <v>4644</v>
      </c>
      <c r="C17" s="88">
        <v>4150</v>
      </c>
      <c r="D17" s="78">
        <v>3872</v>
      </c>
      <c r="E17" s="78">
        <v>3839</v>
      </c>
      <c r="F17" s="78">
        <v>4000</v>
      </c>
      <c r="G17" s="78">
        <v>5077</v>
      </c>
      <c r="H17" s="79">
        <v>4551</v>
      </c>
      <c r="I17" s="97"/>
      <c r="J17" s="81" t="s">
        <v>44</v>
      </c>
      <c r="K17" s="87">
        <v>2132</v>
      </c>
      <c r="L17" s="88">
        <v>1855</v>
      </c>
      <c r="M17" s="78">
        <v>1783</v>
      </c>
      <c r="N17" s="78">
        <v>1878</v>
      </c>
      <c r="O17" s="78">
        <v>1959</v>
      </c>
      <c r="P17" s="78">
        <v>2490</v>
      </c>
      <c r="Q17" s="79">
        <v>2061</v>
      </c>
    </row>
    <row r="18" spans="1:17" ht="14.5" thickBot="1" x14ac:dyDescent="0.4">
      <c r="A18" s="71" t="s">
        <v>275</v>
      </c>
      <c r="B18" s="89">
        <v>20016</v>
      </c>
      <c r="C18" s="89">
        <v>19858</v>
      </c>
      <c r="D18" s="89">
        <v>19824</v>
      </c>
      <c r="E18" s="90">
        <v>20387</v>
      </c>
      <c r="F18" s="89">
        <v>21338</v>
      </c>
      <c r="G18" s="89">
        <v>23495</v>
      </c>
      <c r="H18" s="91">
        <v>22483</v>
      </c>
      <c r="I18" s="98"/>
      <c r="J18" s="75" t="s">
        <v>275</v>
      </c>
      <c r="K18" s="89">
        <v>15702</v>
      </c>
      <c r="L18" s="89">
        <v>15742</v>
      </c>
      <c r="M18" s="89">
        <v>15944</v>
      </c>
      <c r="N18" s="90">
        <v>16599</v>
      </c>
      <c r="O18" s="89">
        <v>17560</v>
      </c>
      <c r="P18" s="89">
        <v>18941</v>
      </c>
      <c r="Q18" s="91">
        <v>17924</v>
      </c>
    </row>
    <row r="19" spans="1:17" ht="14.5" thickTop="1" x14ac:dyDescent="0.35">
      <c r="P19" s="62"/>
    </row>
    <row r="20" spans="1:17" ht="14.5" thickBot="1" x14ac:dyDescent="0.4"/>
    <row r="21" spans="1:17" ht="14.5" thickBot="1" x14ac:dyDescent="0.4">
      <c r="A21" s="67" t="s">
        <v>111</v>
      </c>
      <c r="B21" s="258" t="s">
        <v>277</v>
      </c>
      <c r="C21" s="259"/>
      <c r="D21" s="259"/>
      <c r="E21" s="259"/>
      <c r="F21" s="259"/>
      <c r="G21" s="259"/>
      <c r="H21" s="260"/>
      <c r="J21" s="67" t="s">
        <v>46</v>
      </c>
      <c r="K21" s="258" t="s">
        <v>277</v>
      </c>
      <c r="L21" s="259"/>
      <c r="M21" s="259"/>
      <c r="N21" s="259"/>
      <c r="O21" s="259"/>
      <c r="P21" s="259"/>
      <c r="Q21" s="260"/>
    </row>
    <row r="22" spans="1:17" ht="14.5" thickBot="1" x14ac:dyDescent="0.4">
      <c r="A22" s="71" t="s">
        <v>272</v>
      </c>
      <c r="B22" s="72" t="s">
        <v>278</v>
      </c>
      <c r="C22" s="72"/>
      <c r="D22" s="72" t="s">
        <v>279</v>
      </c>
      <c r="E22" s="73"/>
      <c r="F22" s="72" t="s">
        <v>280</v>
      </c>
      <c r="G22" s="72"/>
      <c r="H22" s="74" t="s">
        <v>281</v>
      </c>
      <c r="J22" s="71" t="s">
        <v>272</v>
      </c>
      <c r="K22" s="72" t="s">
        <v>278</v>
      </c>
      <c r="L22" s="72"/>
      <c r="M22" s="72" t="s">
        <v>279</v>
      </c>
      <c r="N22" s="73"/>
      <c r="O22" s="72" t="s">
        <v>280</v>
      </c>
      <c r="P22" s="72"/>
      <c r="Q22" s="74" t="s">
        <v>281</v>
      </c>
    </row>
    <row r="23" spans="1:17" ht="15" thickTop="1" thickBot="1" x14ac:dyDescent="0.4">
      <c r="A23" s="77" t="s">
        <v>42</v>
      </c>
      <c r="B23" s="99">
        <f>K6/B6*100</f>
        <v>91.842848583411794</v>
      </c>
      <c r="C23" s="99">
        <f t="shared" ref="C23:H25" si="0">L6/C6*100</f>
        <v>91.638935108153078</v>
      </c>
      <c r="D23" s="99">
        <f t="shared" si="0"/>
        <v>91.291911647862705</v>
      </c>
      <c r="E23" s="99">
        <f t="shared" si="0"/>
        <v>91.94192656322015</v>
      </c>
      <c r="F23" s="99">
        <f t="shared" si="0"/>
        <v>92.506981073533979</v>
      </c>
      <c r="G23" s="99">
        <f t="shared" si="0"/>
        <v>92.739947890993591</v>
      </c>
      <c r="H23" s="99">
        <f t="shared" si="0"/>
        <v>91.772060937050881</v>
      </c>
      <c r="J23" s="77" t="s">
        <v>42</v>
      </c>
      <c r="K23" s="99">
        <f>K15/B15*100</f>
        <v>89.888029550963864</v>
      </c>
      <c r="L23" s="99">
        <f t="shared" ref="L23:Q25" si="1">L15/C15*100</f>
        <v>90.177488700253562</v>
      </c>
      <c r="M23" s="99">
        <f t="shared" si="1"/>
        <v>90.310926209765711</v>
      </c>
      <c r="N23" s="99">
        <f t="shared" si="1"/>
        <v>90.6438841425297</v>
      </c>
      <c r="O23" s="99">
        <f t="shared" si="1"/>
        <v>91.518974667067184</v>
      </c>
      <c r="P23" s="99">
        <f t="shared" si="1"/>
        <v>90.605035700864335</v>
      </c>
      <c r="Q23" s="99">
        <f t="shared" si="1"/>
        <v>89.97407087294728</v>
      </c>
    </row>
    <row r="24" spans="1:17" ht="14.5" thickBot="1" x14ac:dyDescent="0.4">
      <c r="A24" s="83" t="s">
        <v>274</v>
      </c>
      <c r="B24" s="100">
        <f>K7/B7*100</f>
        <v>90.280830280830287</v>
      </c>
      <c r="C24" s="100">
        <f t="shared" si="0"/>
        <v>90.467065868263475</v>
      </c>
      <c r="D24" s="100">
        <f t="shared" si="0"/>
        <v>91.058103975535161</v>
      </c>
      <c r="E24" s="100">
        <f t="shared" si="0"/>
        <v>90.723955267804584</v>
      </c>
      <c r="F24" s="100">
        <f t="shared" si="0"/>
        <v>92.143897792222347</v>
      </c>
      <c r="G24" s="100">
        <f t="shared" si="0"/>
        <v>92.273578397555937</v>
      </c>
      <c r="H24" s="100">
        <f t="shared" si="0"/>
        <v>90.650101745742745</v>
      </c>
      <c r="J24" s="83" t="s">
        <v>274</v>
      </c>
      <c r="K24" s="100">
        <f t="shared" ref="K24:K25" si="2">K16/B16*100</f>
        <v>86.197644954538674</v>
      </c>
      <c r="L24" s="100">
        <f t="shared" si="1"/>
        <v>85.987645020340523</v>
      </c>
      <c r="M24" s="100">
        <f t="shared" si="1"/>
        <v>86.711645643883841</v>
      </c>
      <c r="N24" s="100">
        <f t="shared" si="1"/>
        <v>86.633093525179859</v>
      </c>
      <c r="O24" s="100">
        <f t="shared" si="1"/>
        <v>87.892803700176842</v>
      </c>
      <c r="P24" s="100">
        <f t="shared" si="1"/>
        <v>87.561101106251598</v>
      </c>
      <c r="Q24" s="100">
        <f t="shared" si="1"/>
        <v>86.367868067562185</v>
      </c>
    </row>
    <row r="25" spans="1:17" ht="14.5" thickBot="1" x14ac:dyDescent="0.4">
      <c r="A25" s="77" t="s">
        <v>44</v>
      </c>
      <c r="B25" s="99">
        <f>K8/B8*100</f>
        <v>47.500362266338215</v>
      </c>
      <c r="C25" s="99">
        <f t="shared" si="0"/>
        <v>46.989992301770592</v>
      </c>
      <c r="D25" s="99">
        <f t="shared" si="0"/>
        <v>48.292606516290725</v>
      </c>
      <c r="E25" s="99">
        <f t="shared" si="0"/>
        <v>48.991966045172049</v>
      </c>
      <c r="F25" s="99">
        <f t="shared" si="0"/>
        <v>51.41001033515429</v>
      </c>
      <c r="G25" s="99">
        <f t="shared" si="0"/>
        <v>51.646639964396982</v>
      </c>
      <c r="H25" s="99">
        <f t="shared" si="0"/>
        <v>47.454823110206156</v>
      </c>
      <c r="J25" s="77" t="s">
        <v>44</v>
      </c>
      <c r="K25" s="99">
        <f t="shared" si="2"/>
        <v>45.908699397071487</v>
      </c>
      <c r="L25" s="99">
        <f t="shared" si="1"/>
        <v>44.69879518072289</v>
      </c>
      <c r="M25" s="99">
        <f t="shared" si="1"/>
        <v>46.048553719008268</v>
      </c>
      <c r="N25" s="99">
        <f t="shared" si="1"/>
        <v>48.918989320135452</v>
      </c>
      <c r="O25" s="99">
        <f t="shared" si="1"/>
        <v>48.975000000000001</v>
      </c>
      <c r="P25" s="99">
        <f t="shared" si="1"/>
        <v>49.044711443766005</v>
      </c>
      <c r="Q25" s="99">
        <f t="shared" si="1"/>
        <v>45.286750164798946</v>
      </c>
    </row>
  </sheetData>
  <mergeCells count="6">
    <mergeCell ref="B4:H4"/>
    <mergeCell ref="K4:Q4"/>
    <mergeCell ref="B13:H13"/>
    <mergeCell ref="K13:Q13"/>
    <mergeCell ref="B21:H21"/>
    <mergeCell ref="K21:Q21"/>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29BBCBF21362E4099AE6C2F27C58737" ma:contentTypeVersion="17" ma:contentTypeDescription="Skapa ett nytt dokument." ma:contentTypeScope="" ma:versionID="7785c3c1a8c888d84ed956005c4d488a">
  <xsd:schema xmlns:xsd="http://www.w3.org/2001/XMLSchema" xmlns:xs="http://www.w3.org/2001/XMLSchema" xmlns:p="http://schemas.microsoft.com/office/2006/metadata/properties" xmlns:ns2="10c3a147-0d64-46aa-a281-dc97358e8373" xmlns:ns3="d7532cd0-e888-47d6-8f58-db0210f25002" targetNamespace="http://schemas.microsoft.com/office/2006/metadata/properties" ma:root="true" ma:fieldsID="58607038f51c2c8ae8f7c256b578483b" ns2:_="" ns3:_="">
    <xsd:import namespace="10c3a147-0d64-46aa-a281-dc97358e8373"/>
    <xsd:import namespace="d7532cd0-e888-47d6-8f58-db0210f2500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2:MediaServiceGenerationTime" minOccurs="0"/>
                <xsd:element ref="ns2:MediaServiceEventHashCode" minOccurs="0"/>
                <xsd:element ref="ns2:MediaServiceOCR" minOccurs="0"/>
                <xsd:element ref="ns2:Godk_x00e4_nd"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c3a147-0d64-46aa-a281-dc97358e83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Godk_x00e4_nd" ma:index="18" nillable="true" ma:displayName="Godkänd" ma:default="0" ma:format="Dropdown" ma:internalName="Godk_x00e4_nd">
      <xsd:simpleType>
        <xsd:restriction base="dms:Boolean"/>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Bildmarkeringar" ma:readOnly="false" ma:fieldId="{5cf76f15-5ced-4ddc-b409-7134ff3c332f}" ma:taxonomyMulti="true" ma:sspId="e641fc9e-d469-439b-858c-bb315f8f2b4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7532cd0-e888-47d6-8f58-db0210f25002" elementFormDefault="qualified">
    <xsd:import namespace="http://schemas.microsoft.com/office/2006/documentManagement/types"/>
    <xsd:import namespace="http://schemas.microsoft.com/office/infopath/2007/PartnerControls"/>
    <xsd:element name="SharedWithUsers" ma:index="19"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at med information" ma:internalName="SharedWithDetails" ma:readOnly="true">
      <xsd:simpleType>
        <xsd:restriction base="dms:Note">
          <xsd:maxLength value="255"/>
        </xsd:restriction>
      </xsd:simpleType>
    </xsd:element>
    <xsd:element name="TaxCatchAll" ma:index="24" nillable="true" ma:displayName="Taxonomy Catch All Column" ma:hidden="true" ma:list="{bb681454-5b20-4870-936e-b523090ef0fb}" ma:internalName="TaxCatchAll" ma:showField="CatchAllData" ma:web="d7532cd0-e888-47d6-8f58-db0210f2500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odk_x00e4_nd xmlns="10c3a147-0d64-46aa-a281-dc97358e8373">false</Godk_x00e4_nd>
    <lcf76f155ced4ddcb4097134ff3c332f xmlns="10c3a147-0d64-46aa-a281-dc97358e8373">
      <Terms xmlns="http://schemas.microsoft.com/office/infopath/2007/PartnerControls"/>
    </lcf76f155ced4ddcb4097134ff3c332f>
    <TaxCatchAll xmlns="d7532cd0-e888-47d6-8f58-db0210f25002" xsi:nil="true"/>
  </documentManagement>
</p:properties>
</file>

<file path=customXml/itemProps1.xml><?xml version="1.0" encoding="utf-8"?>
<ds:datastoreItem xmlns:ds="http://schemas.openxmlformats.org/officeDocument/2006/customXml" ds:itemID="{7545E3CF-EAE5-4820-A8AE-F8CF8C1D1F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c3a147-0d64-46aa-a281-dc97358e8373"/>
    <ds:schemaRef ds:uri="d7532cd0-e888-47d6-8f58-db0210f250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ED9B67-0A39-4582-9AA3-AD2768A1BA72}">
  <ds:schemaRefs>
    <ds:schemaRef ds:uri="http://schemas.microsoft.com/sharepoint/v3/contenttype/forms"/>
  </ds:schemaRefs>
</ds:datastoreItem>
</file>

<file path=customXml/itemProps3.xml><?xml version="1.0" encoding="utf-8"?>
<ds:datastoreItem xmlns:ds="http://schemas.openxmlformats.org/officeDocument/2006/customXml" ds:itemID="{A27D42D3-AA93-4612-8356-2EB0FE4E8EB4}">
  <ds:schemaRefs>
    <ds:schemaRef ds:uri="http://schemas.microsoft.com/office/2006/metadata/properties"/>
    <ds:schemaRef ds:uri="http://schemas.microsoft.com/office/infopath/2007/PartnerControls"/>
    <ds:schemaRef ds:uri="10c3a147-0d64-46aa-a281-dc97358e8373"/>
    <ds:schemaRef ds:uri="d7532cd0-e888-47d6-8f58-db0210f2500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34</vt:i4>
      </vt:variant>
    </vt:vector>
  </HeadingPairs>
  <TitlesOfParts>
    <vt:vector size="34" baseType="lpstr">
      <vt:lpstr>Definitioner</vt:lpstr>
      <vt:lpstr>Innehållsförteckning</vt:lpstr>
      <vt:lpstr>Tabell 1A</vt:lpstr>
      <vt:lpstr>Tabell 1B</vt:lpstr>
      <vt:lpstr>Tabell 2</vt:lpstr>
      <vt:lpstr>Tabell 3</vt:lpstr>
      <vt:lpstr>Tabell 4</vt:lpstr>
      <vt:lpstr>Tabell 5</vt:lpstr>
      <vt:lpstr>Figur 1</vt:lpstr>
      <vt:lpstr>Figur 2 </vt:lpstr>
      <vt:lpstr>Figur 3</vt:lpstr>
      <vt:lpstr>Figur 4</vt:lpstr>
      <vt:lpstr>Figur 5</vt:lpstr>
      <vt:lpstr>Figur 6</vt:lpstr>
      <vt:lpstr>Figur 7</vt:lpstr>
      <vt:lpstr>Figur 8</vt:lpstr>
      <vt:lpstr>Figur 9</vt:lpstr>
      <vt:lpstr>Figur 10</vt:lpstr>
      <vt:lpstr>Figur 11</vt:lpstr>
      <vt:lpstr>Figur 12</vt:lpstr>
      <vt:lpstr>Figur 13</vt:lpstr>
      <vt:lpstr>Figur 14</vt:lpstr>
      <vt:lpstr>Figur 15</vt:lpstr>
      <vt:lpstr>Figur 16</vt:lpstr>
      <vt:lpstr>Figur 17</vt:lpstr>
      <vt:lpstr>Figur 18</vt:lpstr>
      <vt:lpstr>Figur 19</vt:lpstr>
      <vt:lpstr>Figur 20</vt:lpstr>
      <vt:lpstr>Figur 21</vt:lpstr>
      <vt:lpstr>Figur 22</vt:lpstr>
      <vt:lpstr>Figur 23</vt:lpstr>
      <vt:lpstr>Figur 24</vt:lpstr>
      <vt:lpstr>Figur 25</vt:lpstr>
      <vt:lpstr>Figur 26</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Nyström Angelina SSA/AU/UTB-Ö</dc:creator>
  <cp:lastModifiedBy>Larsson Sofia SSA/AU/UTB-Ö</cp:lastModifiedBy>
  <dcterms:created xsi:type="dcterms:W3CDTF">2019-04-08T08:22:48Z</dcterms:created>
  <dcterms:modified xsi:type="dcterms:W3CDTF">2024-01-30T09:22:29Z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0x010100129BBCBF21362E4099AE6C2F27C58737</vt:lpwstr>
  </property>
  <property fmtid="{D5CDD505-2E9C-101B-9397-08002B2CF9AE}" pid="3" name="Order">
    <vt:r8>1506800</vt:r8>
  </property>
</Properties>
</file>