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d\RM\MIR\Utsläpp_Energi\Arbetsår 2024\Luft- och energiräkenskaper år\5_Publicering utsläpp\Efterfrågade tabeller och diagram\"/>
    </mc:Choice>
  </mc:AlternateContent>
  <xr:revisionPtr revIDLastSave="0" documentId="13_ncr:1_{716B2751-57FE-4C63-A4CC-EC983EAC56B3}" xr6:coauthVersionLast="47" xr6:coauthVersionMax="47" xr10:uidLastSave="{00000000-0000-0000-0000-000000000000}"/>
  <bookViews>
    <workbookView xWindow="1170" yWindow="0" windowWidth="40125" windowHeight="17385" tabRatio="797" xr2:uid="{00000000-000D-0000-FFFF-FFFF00000000}"/>
  </bookViews>
  <sheets>
    <sheet name="Innehåll-Content" sheetId="63" r:id="rId1"/>
    <sheet name="1 Profil" sheetId="23" r:id="rId2"/>
    <sheet name="1 Profile" sheetId="20" r:id="rId3"/>
    <sheet name="2 Intensiteter" sheetId="64" r:id="rId4"/>
    <sheet name="2 Intensities" sheetId="65" r:id="rId5"/>
    <sheet name="3 Bränslen" sheetId="68" r:id="rId6"/>
    <sheet name="3 Fuels" sheetId="69" r:id="rId7"/>
    <sheet name="4 Utsläpp data" sheetId="47" r:id="rId8"/>
    <sheet name="4 Emissions data" sheetId="75" r:id="rId9"/>
    <sheet name="5 Bränslen data" sheetId="58" r:id="rId10"/>
    <sheet name="5 Fuel data" sheetId="59" r:id="rId11"/>
    <sheet name="6 Intensiteter data" sheetId="45" r:id="rId12"/>
    <sheet name="6 Intensities data" sheetId="76" r:id="rId13"/>
  </sheets>
  <definedNames>
    <definedName name="CO22008_2009" localSheetId="1">#REF!</definedName>
    <definedName name="CO22008_2009" localSheetId="8">#REF!</definedName>
    <definedName name="CO22008_2009" localSheetId="12">#REF!</definedName>
    <definedName name="CO22008_2009">#REF!</definedName>
    <definedName name="TILLPUBLDETALJ" localSheetId="8">#REF!</definedName>
    <definedName name="TILLPUBLDETALJ" localSheetId="12">#REF!</definedName>
    <definedName name="TILLPUBLDETALJ">#REF!</definedName>
    <definedName name="TILLPUBLICERING_20180322">#REF!</definedName>
    <definedName name="_xlnm.Print_Area" localSheetId="0">'Innehåll-Content'!$A$2:$I$52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6" i="76" l="1"/>
  <c r="E66" i="76"/>
  <c r="F66" i="76"/>
  <c r="G66" i="76"/>
  <c r="H66" i="76"/>
  <c r="I66" i="76"/>
  <c r="J66" i="76"/>
  <c r="K66" i="76"/>
  <c r="L66" i="76"/>
  <c r="M66" i="76"/>
  <c r="N66" i="76"/>
  <c r="O66" i="76"/>
  <c r="P66" i="76"/>
  <c r="Q66" i="76"/>
  <c r="R66" i="76"/>
  <c r="S66" i="76"/>
  <c r="T66" i="76"/>
  <c r="U66" i="76"/>
  <c r="V66" i="76"/>
  <c r="W66" i="76"/>
  <c r="X66" i="76"/>
  <c r="Y66" i="76"/>
  <c r="Z66" i="76"/>
  <c r="AA66" i="76"/>
  <c r="AB66" i="76"/>
  <c r="AC66" i="76"/>
  <c r="AD66" i="76"/>
  <c r="AE66" i="76"/>
  <c r="AT66" i="76"/>
  <c r="AU66" i="76"/>
  <c r="AV66" i="76"/>
  <c r="AW66" i="76"/>
  <c r="AX66" i="76"/>
  <c r="AX75" i="76" s="1"/>
  <c r="AY66" i="76"/>
  <c r="AZ66" i="76"/>
  <c r="BA66" i="76"/>
  <c r="BB66" i="76"/>
  <c r="BC66" i="76"/>
  <c r="BD66" i="76"/>
  <c r="BE66" i="76"/>
  <c r="BF66" i="76"/>
  <c r="BF75" i="76" s="1"/>
  <c r="BG66" i="76"/>
  <c r="D67" i="76"/>
  <c r="E67" i="76"/>
  <c r="F67" i="76"/>
  <c r="G67" i="76"/>
  <c r="H67" i="76"/>
  <c r="I67" i="76"/>
  <c r="J67" i="76"/>
  <c r="K67" i="76"/>
  <c r="L67" i="76"/>
  <c r="M67" i="76"/>
  <c r="N67" i="76"/>
  <c r="O67" i="76"/>
  <c r="P67" i="76"/>
  <c r="Q67" i="76"/>
  <c r="R67" i="76"/>
  <c r="S67" i="76"/>
  <c r="T67" i="76"/>
  <c r="U67" i="76"/>
  <c r="V67" i="76"/>
  <c r="W67" i="76"/>
  <c r="X67" i="76"/>
  <c r="Y67" i="76"/>
  <c r="Z67" i="76"/>
  <c r="AA67" i="76"/>
  <c r="AB67" i="76"/>
  <c r="AC67" i="76"/>
  <c r="AD67" i="76"/>
  <c r="AE67" i="76"/>
  <c r="AT67" i="76"/>
  <c r="AU67" i="76"/>
  <c r="AV67" i="76"/>
  <c r="AV75" i="76" s="1"/>
  <c r="AW67" i="76"/>
  <c r="AX67" i="76"/>
  <c r="AY67" i="76"/>
  <c r="AZ67" i="76"/>
  <c r="BA67" i="76"/>
  <c r="BB67" i="76"/>
  <c r="BC67" i="76"/>
  <c r="BD67" i="76"/>
  <c r="BD75" i="76" s="1"/>
  <c r="BE67" i="76"/>
  <c r="BF67" i="76"/>
  <c r="BG67" i="76"/>
  <c r="D68" i="76"/>
  <c r="E68" i="76"/>
  <c r="F68" i="76"/>
  <c r="G68" i="76"/>
  <c r="H68" i="76"/>
  <c r="I68" i="76"/>
  <c r="J68" i="76"/>
  <c r="K68" i="76"/>
  <c r="L68" i="76"/>
  <c r="M68" i="76"/>
  <c r="N68" i="76"/>
  <c r="O68" i="76"/>
  <c r="P68" i="76"/>
  <c r="Q68" i="76"/>
  <c r="R68" i="76"/>
  <c r="S68" i="76"/>
  <c r="T68" i="76"/>
  <c r="U68" i="76"/>
  <c r="V68" i="76"/>
  <c r="W68" i="76"/>
  <c r="X68" i="76"/>
  <c r="Y68" i="76"/>
  <c r="Z68" i="76"/>
  <c r="AA68" i="76"/>
  <c r="AB68" i="76"/>
  <c r="AC68" i="76"/>
  <c r="AD68" i="76"/>
  <c r="AE68" i="76"/>
  <c r="AT68" i="76"/>
  <c r="AT75" i="76" s="1"/>
  <c r="AU68" i="76"/>
  <c r="AV68" i="76"/>
  <c r="AW68" i="76"/>
  <c r="AX68" i="76"/>
  <c r="AY68" i="76"/>
  <c r="AZ68" i="76"/>
  <c r="BA68" i="76"/>
  <c r="BB68" i="76"/>
  <c r="BB75" i="76" s="1"/>
  <c r="BC68" i="76"/>
  <c r="BD68" i="76"/>
  <c r="BE68" i="76"/>
  <c r="BF68" i="76"/>
  <c r="BG68" i="76"/>
  <c r="D69" i="76"/>
  <c r="E69" i="76"/>
  <c r="F69" i="76"/>
  <c r="G69" i="76"/>
  <c r="H69" i="76"/>
  <c r="I69" i="76"/>
  <c r="J69" i="76"/>
  <c r="K69" i="76"/>
  <c r="L69" i="76"/>
  <c r="M69" i="76"/>
  <c r="N69" i="76"/>
  <c r="O69" i="76"/>
  <c r="P69" i="76"/>
  <c r="Q69" i="76"/>
  <c r="R69" i="76"/>
  <c r="S69" i="76"/>
  <c r="T69" i="76"/>
  <c r="U69" i="76"/>
  <c r="V69" i="76"/>
  <c r="W69" i="76"/>
  <c r="X69" i="76"/>
  <c r="Y69" i="76"/>
  <c r="Z69" i="76"/>
  <c r="AA69" i="76"/>
  <c r="AB69" i="76"/>
  <c r="AC69" i="76"/>
  <c r="AD69" i="76"/>
  <c r="AE69" i="76"/>
  <c r="AT69" i="76"/>
  <c r="AU69" i="76"/>
  <c r="AV69" i="76"/>
  <c r="AW69" i="76"/>
  <c r="AX69" i="76"/>
  <c r="AY69" i="76"/>
  <c r="AZ69" i="76"/>
  <c r="BA69" i="76"/>
  <c r="BB69" i="76"/>
  <c r="BC69" i="76"/>
  <c r="BD69" i="76"/>
  <c r="BE69" i="76"/>
  <c r="BF69" i="76"/>
  <c r="BG69" i="76"/>
  <c r="D70" i="76"/>
  <c r="E70" i="76"/>
  <c r="F70" i="76"/>
  <c r="G70" i="76"/>
  <c r="H70" i="76"/>
  <c r="I70" i="76"/>
  <c r="J70" i="76"/>
  <c r="K70" i="76"/>
  <c r="L70" i="76"/>
  <c r="M70" i="76"/>
  <c r="N70" i="76"/>
  <c r="O70" i="76"/>
  <c r="P70" i="76"/>
  <c r="Q70" i="76"/>
  <c r="R70" i="76"/>
  <c r="S70" i="76"/>
  <c r="T70" i="76"/>
  <c r="U70" i="76"/>
  <c r="V70" i="76"/>
  <c r="W70" i="76"/>
  <c r="X70" i="76"/>
  <c r="Y70" i="76"/>
  <c r="Z70" i="76"/>
  <c r="AA70" i="76"/>
  <c r="AB70" i="76"/>
  <c r="AC70" i="76"/>
  <c r="AD70" i="76"/>
  <c r="AE70" i="76"/>
  <c r="AT70" i="76"/>
  <c r="AU70" i="76"/>
  <c r="AV70" i="76"/>
  <c r="AW70" i="76"/>
  <c r="AX70" i="76"/>
  <c r="AY70" i="76"/>
  <c r="AZ70" i="76"/>
  <c r="BA70" i="76"/>
  <c r="BB70" i="76"/>
  <c r="BC70" i="76"/>
  <c r="BD70" i="76"/>
  <c r="BE70" i="76"/>
  <c r="BF70" i="76"/>
  <c r="BG70" i="76"/>
  <c r="D71" i="76"/>
  <c r="E71" i="76"/>
  <c r="F71" i="76"/>
  <c r="G71" i="76"/>
  <c r="H71" i="76"/>
  <c r="I71" i="76"/>
  <c r="J71" i="76"/>
  <c r="K71" i="76"/>
  <c r="L71" i="76"/>
  <c r="M71" i="76"/>
  <c r="N71" i="76"/>
  <c r="O71" i="76"/>
  <c r="P71" i="76"/>
  <c r="Q71" i="76"/>
  <c r="R71" i="76"/>
  <c r="S71" i="76"/>
  <c r="T71" i="76"/>
  <c r="U71" i="76"/>
  <c r="V71" i="76"/>
  <c r="W71" i="76"/>
  <c r="X71" i="76"/>
  <c r="Y71" i="76"/>
  <c r="Z71" i="76"/>
  <c r="AA71" i="76"/>
  <c r="AB71" i="76"/>
  <c r="AC71" i="76"/>
  <c r="AD71" i="76"/>
  <c r="AE71" i="76"/>
  <c r="AT71" i="76"/>
  <c r="AU71" i="76"/>
  <c r="AV71" i="76"/>
  <c r="AW71" i="76"/>
  <c r="AX71" i="76"/>
  <c r="AY71" i="76"/>
  <c r="AZ71" i="76"/>
  <c r="BA71" i="76"/>
  <c r="BB71" i="76"/>
  <c r="BC71" i="76"/>
  <c r="BD71" i="76"/>
  <c r="BE71" i="76"/>
  <c r="BF71" i="76"/>
  <c r="BG71" i="76"/>
  <c r="D72" i="76"/>
  <c r="E72" i="76"/>
  <c r="F72" i="76"/>
  <c r="G72" i="76"/>
  <c r="H72" i="76"/>
  <c r="I72" i="76"/>
  <c r="J72" i="76"/>
  <c r="K72" i="76"/>
  <c r="L72" i="76"/>
  <c r="M72" i="76"/>
  <c r="N72" i="76"/>
  <c r="O72" i="76"/>
  <c r="P72" i="76"/>
  <c r="Q72" i="76"/>
  <c r="R72" i="76"/>
  <c r="S72" i="76"/>
  <c r="T72" i="76"/>
  <c r="U72" i="76"/>
  <c r="V72" i="76"/>
  <c r="W72" i="76"/>
  <c r="X72" i="76"/>
  <c r="Y72" i="76"/>
  <c r="Z72" i="76"/>
  <c r="AA72" i="76"/>
  <c r="AB72" i="76"/>
  <c r="AC72" i="76"/>
  <c r="AD72" i="76"/>
  <c r="AE72" i="76"/>
  <c r="AT72" i="76"/>
  <c r="AU72" i="76"/>
  <c r="AV72" i="76"/>
  <c r="AW72" i="76"/>
  <c r="AX72" i="76"/>
  <c r="AY72" i="76"/>
  <c r="AZ72" i="76"/>
  <c r="BA72" i="76"/>
  <c r="BB72" i="76"/>
  <c r="BC72" i="76"/>
  <c r="BD72" i="76"/>
  <c r="BE72" i="76"/>
  <c r="BF72" i="76"/>
  <c r="BG72" i="76"/>
  <c r="D73" i="76"/>
  <c r="E73" i="76"/>
  <c r="F73" i="76"/>
  <c r="G73" i="76"/>
  <c r="H73" i="76"/>
  <c r="I73" i="76"/>
  <c r="J73" i="76"/>
  <c r="K73" i="76"/>
  <c r="L73" i="76"/>
  <c r="M73" i="76"/>
  <c r="N73" i="76"/>
  <c r="O73" i="76"/>
  <c r="P73" i="76"/>
  <c r="Q73" i="76"/>
  <c r="R73" i="76"/>
  <c r="S73" i="76"/>
  <c r="T73" i="76"/>
  <c r="U73" i="76"/>
  <c r="V73" i="76"/>
  <c r="W73" i="76"/>
  <c r="X73" i="76"/>
  <c r="Y73" i="76"/>
  <c r="Z73" i="76"/>
  <c r="AA73" i="76"/>
  <c r="AB73" i="76"/>
  <c r="AC73" i="76"/>
  <c r="AD73" i="76"/>
  <c r="AE73" i="76"/>
  <c r="AT73" i="76"/>
  <c r="AU73" i="76"/>
  <c r="AV73" i="76"/>
  <c r="AW73" i="76"/>
  <c r="AX73" i="76"/>
  <c r="AY73" i="76"/>
  <c r="AZ73" i="76"/>
  <c r="BA73" i="76"/>
  <c r="BB73" i="76"/>
  <c r="BC73" i="76"/>
  <c r="BD73" i="76"/>
  <c r="BE73" i="76"/>
  <c r="BF73" i="76"/>
  <c r="BG73" i="76"/>
  <c r="D74" i="76"/>
  <c r="E74" i="76"/>
  <c r="F74" i="76"/>
  <c r="G74" i="76"/>
  <c r="H74" i="76"/>
  <c r="I74" i="76"/>
  <c r="J74" i="76"/>
  <c r="K74" i="76"/>
  <c r="L74" i="76"/>
  <c r="M74" i="76"/>
  <c r="N74" i="76"/>
  <c r="O74" i="76"/>
  <c r="P74" i="76"/>
  <c r="Q74" i="76"/>
  <c r="R74" i="76"/>
  <c r="S74" i="76"/>
  <c r="T74" i="76"/>
  <c r="U74" i="76"/>
  <c r="V74" i="76"/>
  <c r="W74" i="76"/>
  <c r="X74" i="76"/>
  <c r="Y74" i="76"/>
  <c r="Z74" i="76"/>
  <c r="AA74" i="76"/>
  <c r="AB74" i="76"/>
  <c r="AC74" i="76"/>
  <c r="AD74" i="76"/>
  <c r="AE74" i="76"/>
  <c r="AT74" i="76"/>
  <c r="AU74" i="76"/>
  <c r="AV74" i="76"/>
  <c r="AW74" i="76"/>
  <c r="AX74" i="76"/>
  <c r="AY74" i="76"/>
  <c r="AZ74" i="76"/>
  <c r="BA74" i="76"/>
  <c r="BB74" i="76"/>
  <c r="BC74" i="76"/>
  <c r="BD74" i="76"/>
  <c r="BE74" i="76"/>
  <c r="BF74" i="76"/>
  <c r="BG74" i="76"/>
  <c r="D75" i="76"/>
  <c r="E75" i="76"/>
  <c r="F75" i="76"/>
  <c r="G75" i="76"/>
  <c r="H75" i="76"/>
  <c r="I75" i="76"/>
  <c r="J75" i="76"/>
  <c r="K75" i="76"/>
  <c r="L75" i="76"/>
  <c r="M75" i="76"/>
  <c r="N75" i="76"/>
  <c r="O75" i="76"/>
  <c r="P75" i="76"/>
  <c r="Q75" i="76"/>
  <c r="R75" i="76"/>
  <c r="S75" i="76"/>
  <c r="T75" i="76"/>
  <c r="U75" i="76"/>
  <c r="V75" i="76"/>
  <c r="W75" i="76"/>
  <c r="X75" i="76"/>
  <c r="Y75" i="76"/>
  <c r="Z75" i="76"/>
  <c r="AA75" i="76"/>
  <c r="AB75" i="76"/>
  <c r="AC75" i="76"/>
  <c r="AD75" i="76"/>
  <c r="AE75" i="76"/>
  <c r="AF75" i="76"/>
  <c r="AG75" i="76"/>
  <c r="AH75" i="76"/>
  <c r="AI75" i="76"/>
  <c r="AJ75" i="76"/>
  <c r="AK75" i="76"/>
  <c r="AL75" i="76"/>
  <c r="AM75" i="76"/>
  <c r="AN75" i="76"/>
  <c r="AO75" i="76"/>
  <c r="AP75" i="76"/>
  <c r="AQ75" i="76"/>
  <c r="AU75" i="76"/>
  <c r="AW75" i="76"/>
  <c r="AY75" i="76"/>
  <c r="AZ75" i="76"/>
  <c r="BA75" i="76"/>
  <c r="BC75" i="76"/>
  <c r="BE75" i="76"/>
  <c r="BG75" i="76"/>
  <c r="D6" i="76"/>
  <c r="D7" i="76"/>
  <c r="D8" i="76"/>
  <c r="D9" i="76"/>
  <c r="D10" i="76"/>
  <c r="D11" i="76"/>
  <c r="D12" i="76"/>
  <c r="D13" i="76"/>
  <c r="D14" i="76"/>
  <c r="D15" i="76"/>
  <c r="D16" i="76"/>
  <c r="D17" i="76"/>
  <c r="D18" i="76"/>
  <c r="D19" i="76"/>
  <c r="D20" i="76"/>
  <c r="D21" i="76"/>
  <c r="D22" i="76"/>
  <c r="D23" i="76"/>
  <c r="D25" i="76"/>
  <c r="E25" i="76"/>
  <c r="D26" i="76"/>
  <c r="E26" i="76"/>
  <c r="D27" i="76"/>
  <c r="E27" i="76"/>
  <c r="D28" i="76"/>
  <c r="E28" i="76"/>
  <c r="D29" i="76"/>
  <c r="E29" i="76"/>
  <c r="D30" i="76"/>
  <c r="E30" i="76"/>
  <c r="D31" i="76"/>
  <c r="E31" i="76"/>
  <c r="D32" i="76"/>
  <c r="E32" i="76"/>
  <c r="D33" i="76"/>
  <c r="E33" i="76"/>
  <c r="D34" i="76"/>
  <c r="E34" i="76"/>
  <c r="D35" i="76"/>
  <c r="E35" i="76"/>
  <c r="D36" i="76"/>
  <c r="E36" i="76"/>
  <c r="D37" i="76"/>
  <c r="E37" i="76"/>
  <c r="D38" i="76"/>
  <c r="E38" i="76"/>
  <c r="D39" i="76"/>
  <c r="E39" i="76"/>
  <c r="D40" i="76"/>
  <c r="E40" i="76"/>
  <c r="D41" i="76"/>
  <c r="E41" i="76"/>
  <c r="D42" i="76"/>
  <c r="E42" i="76"/>
  <c r="D43" i="76"/>
  <c r="E43" i="76"/>
  <c r="D44" i="76"/>
  <c r="E44" i="76"/>
  <c r="D45" i="76"/>
  <c r="E45" i="76"/>
  <c r="D46" i="76"/>
  <c r="E46" i="76"/>
  <c r="D47" i="76"/>
  <c r="E47" i="76"/>
  <c r="D48" i="76"/>
  <c r="E48" i="76"/>
  <c r="D49" i="76"/>
  <c r="E49" i="76"/>
  <c r="D50" i="76"/>
  <c r="E50" i="76"/>
  <c r="D51" i="76"/>
  <c r="E51" i="76"/>
  <c r="D52" i="76"/>
  <c r="E52" i="76"/>
  <c r="D53" i="76"/>
  <c r="E53" i="76"/>
  <c r="D54" i="76"/>
  <c r="E54" i="76"/>
  <c r="D55" i="76"/>
  <c r="E55" i="76"/>
  <c r="D57" i="76"/>
  <c r="E57" i="76"/>
  <c r="D58" i="76"/>
  <c r="E58" i="76"/>
  <c r="D60" i="76"/>
  <c r="E60" i="76"/>
  <c r="HS66" i="75"/>
  <c r="HT66" i="75"/>
  <c r="HT75" i="75" s="1"/>
  <c r="HS67" i="75"/>
  <c r="HT67" i="75"/>
  <c r="HS68" i="75"/>
  <c r="HT68" i="75"/>
  <c r="HS69" i="75"/>
  <c r="HT69" i="75"/>
  <c r="HS70" i="75"/>
  <c r="HT70" i="75"/>
  <c r="HS71" i="75"/>
  <c r="HT71" i="75"/>
  <c r="HS72" i="75"/>
  <c r="HT72" i="75"/>
  <c r="HS73" i="75"/>
  <c r="HT73" i="75"/>
  <c r="HS74" i="75"/>
  <c r="HT74" i="75"/>
  <c r="HS75" i="75"/>
  <c r="FZ67" i="75"/>
  <c r="GA67" i="75"/>
  <c r="FZ68" i="75"/>
  <c r="FZ75" i="75" s="1"/>
  <c r="GA68" i="75"/>
  <c r="FZ69" i="75"/>
  <c r="GA69" i="75"/>
  <c r="FZ70" i="75"/>
  <c r="GA70" i="75"/>
  <c r="GA75" i="75" s="1"/>
  <c r="FZ71" i="75"/>
  <c r="GA71" i="75"/>
  <c r="FZ72" i="75"/>
  <c r="GA72" i="75"/>
  <c r="FZ73" i="75"/>
  <c r="GA73" i="75"/>
  <c r="FZ74" i="75"/>
  <c r="GA74" i="75"/>
  <c r="GO67" i="75"/>
  <c r="GP67" i="75"/>
  <c r="GO68" i="75"/>
  <c r="GP68" i="75"/>
  <c r="GO69" i="75"/>
  <c r="GP69" i="75"/>
  <c r="GO70" i="75"/>
  <c r="GO75" i="75" s="1"/>
  <c r="GP70" i="75"/>
  <c r="GP75" i="75" s="1"/>
  <c r="GO71" i="75"/>
  <c r="GP71" i="75"/>
  <c r="GO72" i="75"/>
  <c r="GP72" i="75"/>
  <c r="GO73" i="75"/>
  <c r="GP73" i="75"/>
  <c r="GO74" i="75"/>
  <c r="GP74" i="75"/>
  <c r="HD66" i="75"/>
  <c r="HD75" i="75" s="1"/>
  <c r="HE66" i="75"/>
  <c r="HE75" i="75" s="1"/>
  <c r="HD67" i="75"/>
  <c r="HE67" i="75"/>
  <c r="HD68" i="75"/>
  <c r="HE68" i="75"/>
  <c r="HD69" i="75"/>
  <c r="HE69" i="75"/>
  <c r="HD70" i="75"/>
  <c r="HE70" i="75"/>
  <c r="HD71" i="75"/>
  <c r="HE71" i="75"/>
  <c r="HD72" i="75"/>
  <c r="HE72" i="75"/>
  <c r="HD73" i="75"/>
  <c r="HE73" i="75"/>
  <c r="HD74" i="75"/>
  <c r="HE74" i="75"/>
  <c r="AF66" i="59"/>
  <c r="AG66" i="59"/>
  <c r="AF67" i="59"/>
  <c r="AG67" i="59"/>
  <c r="AF68" i="59"/>
  <c r="AG68" i="59"/>
  <c r="AG75" i="59" s="1"/>
  <c r="AF69" i="59"/>
  <c r="AG69" i="59"/>
  <c r="AF70" i="59"/>
  <c r="AG70" i="59"/>
  <c r="AF71" i="59"/>
  <c r="AG71" i="59"/>
  <c r="AF72" i="59"/>
  <c r="AF75" i="59" s="1"/>
  <c r="AG72" i="59"/>
  <c r="AG73" i="59"/>
  <c r="AF73" i="59"/>
  <c r="AF74" i="59"/>
  <c r="AG74" i="59"/>
  <c r="AF66" i="58"/>
  <c r="AG66" i="58"/>
  <c r="AF67" i="58"/>
  <c r="AG67" i="58"/>
  <c r="AF68" i="58"/>
  <c r="AG68" i="58"/>
  <c r="AF69" i="58"/>
  <c r="AG69" i="58"/>
  <c r="Q9" i="68" s="1"/>
  <c r="AF70" i="58"/>
  <c r="AG70" i="58"/>
  <c r="AF71" i="58"/>
  <c r="AG71" i="58"/>
  <c r="AF72" i="58"/>
  <c r="AG72" i="58"/>
  <c r="Q12" i="68" s="1"/>
  <c r="AF73" i="58"/>
  <c r="AG73" i="58"/>
  <c r="AF74" i="58"/>
  <c r="AG74" i="58"/>
  <c r="Q14" i="68" s="1"/>
  <c r="R66" i="58"/>
  <c r="R67" i="58"/>
  <c r="R68" i="58"/>
  <c r="R69" i="58"/>
  <c r="R70" i="58"/>
  <c r="R71" i="58"/>
  <c r="R72" i="58"/>
  <c r="R73" i="58"/>
  <c r="R74" i="58"/>
  <c r="C6" i="68"/>
  <c r="Q6" i="68"/>
  <c r="Q8" i="68"/>
  <c r="Q10" i="68"/>
  <c r="P66" i="59"/>
  <c r="P75" i="59" s="1"/>
  <c r="Q66" i="59"/>
  <c r="R66" i="59"/>
  <c r="P67" i="59"/>
  <c r="Q67" i="59"/>
  <c r="Q75" i="59" s="1"/>
  <c r="R67" i="59"/>
  <c r="P68" i="59"/>
  <c r="Q68" i="59"/>
  <c r="R68" i="59"/>
  <c r="R75" i="59" s="1"/>
  <c r="P69" i="59"/>
  <c r="Q69" i="59"/>
  <c r="R69" i="59"/>
  <c r="P70" i="59"/>
  <c r="Q70" i="59"/>
  <c r="R70" i="59"/>
  <c r="P71" i="59"/>
  <c r="Q71" i="59"/>
  <c r="R71" i="59"/>
  <c r="P72" i="59"/>
  <c r="Q72" i="59"/>
  <c r="R72" i="59"/>
  <c r="P73" i="59"/>
  <c r="Q73" i="59"/>
  <c r="R73" i="59"/>
  <c r="P74" i="59"/>
  <c r="Q74" i="59"/>
  <c r="R74" i="59"/>
  <c r="AS66" i="75"/>
  <c r="AT66" i="75"/>
  <c r="AU66" i="75"/>
  <c r="AV66" i="75"/>
  <c r="AS67" i="75"/>
  <c r="AT67" i="75"/>
  <c r="AU67" i="75"/>
  <c r="AV67" i="75"/>
  <c r="AS68" i="75"/>
  <c r="AT68" i="75"/>
  <c r="AU68" i="75"/>
  <c r="AV68" i="75"/>
  <c r="AS69" i="75"/>
  <c r="AT69" i="75"/>
  <c r="AU69" i="75"/>
  <c r="AV69" i="75"/>
  <c r="AS70" i="75"/>
  <c r="AT70" i="75"/>
  <c r="AU70" i="75"/>
  <c r="AV70" i="75"/>
  <c r="AS71" i="75"/>
  <c r="AT71" i="75"/>
  <c r="AU71" i="75"/>
  <c r="AV71" i="75"/>
  <c r="AV75" i="75" s="1"/>
  <c r="AS72" i="75"/>
  <c r="AS75" i="75" s="1"/>
  <c r="AT72" i="75"/>
  <c r="AT75" i="75" s="1"/>
  <c r="AU72" i="75"/>
  <c r="AU75" i="75" s="1"/>
  <c r="AV72" i="75"/>
  <c r="AS73" i="75"/>
  <c r="AT73" i="75"/>
  <c r="AU73" i="75"/>
  <c r="AV73" i="75"/>
  <c r="AS74" i="75"/>
  <c r="AT74" i="75"/>
  <c r="AU74" i="75"/>
  <c r="AV74" i="75"/>
  <c r="AF67" i="75"/>
  <c r="AF75" i="75" s="1"/>
  <c r="AF68" i="75"/>
  <c r="AF69" i="75"/>
  <c r="AF70" i="75"/>
  <c r="AF71" i="75"/>
  <c r="AF72" i="75"/>
  <c r="AF73" i="75"/>
  <c r="AF74" i="75"/>
  <c r="BJ67" i="75"/>
  <c r="BK67" i="75"/>
  <c r="BJ68" i="75"/>
  <c r="BK68" i="75"/>
  <c r="BK75" i="75" s="1"/>
  <c r="BJ69" i="75"/>
  <c r="BK69" i="75"/>
  <c r="BJ70" i="75"/>
  <c r="BJ75" i="75" s="1"/>
  <c r="BK70" i="75"/>
  <c r="BJ71" i="75"/>
  <c r="BK71" i="75"/>
  <c r="BJ72" i="75"/>
  <c r="BK72" i="75"/>
  <c r="BJ73" i="75"/>
  <c r="BK73" i="75"/>
  <c r="BJ74" i="75"/>
  <c r="BK74" i="75"/>
  <c r="BY66" i="75"/>
  <c r="BZ66" i="75"/>
  <c r="BZ75" i="75" s="1"/>
  <c r="BY67" i="75"/>
  <c r="BZ67" i="75"/>
  <c r="BY68" i="75"/>
  <c r="BY75" i="75" s="1"/>
  <c r="BZ68" i="75"/>
  <c r="BY69" i="75"/>
  <c r="BZ69" i="75"/>
  <c r="BY70" i="75"/>
  <c r="BZ70" i="75"/>
  <c r="BY71" i="75"/>
  <c r="BZ71" i="75"/>
  <c r="BY72" i="75"/>
  <c r="BZ72" i="75"/>
  <c r="BY73" i="75"/>
  <c r="BZ73" i="75"/>
  <c r="BY74" i="75"/>
  <c r="BZ74" i="75"/>
  <c r="DC66" i="75"/>
  <c r="DD66" i="75"/>
  <c r="DC67" i="75"/>
  <c r="DD67" i="75"/>
  <c r="DC68" i="75"/>
  <c r="DC75" i="75" s="1"/>
  <c r="DD68" i="75"/>
  <c r="DD75" i="75" s="1"/>
  <c r="DC69" i="75"/>
  <c r="DD69" i="75"/>
  <c r="DC70" i="75"/>
  <c r="DD70" i="75"/>
  <c r="DC71" i="75"/>
  <c r="DD71" i="75"/>
  <c r="DC72" i="75"/>
  <c r="DD72" i="75"/>
  <c r="DC73" i="75"/>
  <c r="DD73" i="75"/>
  <c r="DC74" i="75"/>
  <c r="DD74" i="75"/>
  <c r="EV67" i="75"/>
  <c r="EW67" i="75"/>
  <c r="EV68" i="75"/>
  <c r="EW68" i="75"/>
  <c r="EV69" i="75"/>
  <c r="EW69" i="75"/>
  <c r="EV70" i="75"/>
  <c r="EV75" i="75" s="1"/>
  <c r="EW70" i="75"/>
  <c r="EV71" i="75"/>
  <c r="EW71" i="75"/>
  <c r="EW75" i="75" s="1"/>
  <c r="EV72" i="75"/>
  <c r="EW72" i="75"/>
  <c r="EV73" i="75"/>
  <c r="EW73" i="75"/>
  <c r="EV74" i="75"/>
  <c r="EW74" i="75"/>
  <c r="EG66" i="75"/>
  <c r="EG75" i="75" s="1"/>
  <c r="EH66" i="75"/>
  <c r="EG67" i="75"/>
  <c r="EH67" i="75"/>
  <c r="EG68" i="75"/>
  <c r="EH68" i="75"/>
  <c r="EG69" i="75"/>
  <c r="EH69" i="75"/>
  <c r="EG70" i="75"/>
  <c r="EH70" i="75"/>
  <c r="EG71" i="75"/>
  <c r="EH71" i="75"/>
  <c r="EG72" i="75"/>
  <c r="EH72" i="75"/>
  <c r="EG73" i="75"/>
  <c r="EH73" i="75"/>
  <c r="EG74" i="75"/>
  <c r="EH74" i="75"/>
  <c r="EH75" i="75"/>
  <c r="DR66" i="75"/>
  <c r="DR75" i="75" s="1"/>
  <c r="DS66" i="75"/>
  <c r="DR67" i="75"/>
  <c r="DS67" i="75"/>
  <c r="DR68" i="75"/>
  <c r="DS68" i="75"/>
  <c r="DS75" i="75" s="1"/>
  <c r="DR69" i="75"/>
  <c r="DS69" i="75"/>
  <c r="DR70" i="75"/>
  <c r="DS70" i="75"/>
  <c r="DR71" i="75"/>
  <c r="DS71" i="75"/>
  <c r="DR72" i="75"/>
  <c r="DS72" i="75"/>
  <c r="DR73" i="75"/>
  <c r="DS73" i="75"/>
  <c r="DR74" i="75"/>
  <c r="DS74" i="75"/>
  <c r="AV66" i="47"/>
  <c r="AV67" i="47"/>
  <c r="AV68" i="47"/>
  <c r="AV69" i="47"/>
  <c r="AV70" i="47"/>
  <c r="AV71" i="47"/>
  <c r="AV75" i="47" s="1"/>
  <c r="AV72" i="47"/>
  <c r="AV73" i="47"/>
  <c r="AV74" i="47"/>
  <c r="AG66" i="47"/>
  <c r="AG75" i="47" s="1"/>
  <c r="AG67" i="47"/>
  <c r="AG68" i="47"/>
  <c r="AG69" i="47"/>
  <c r="AG70" i="47"/>
  <c r="AG71" i="47"/>
  <c r="AG72" i="47"/>
  <c r="AG73" i="47"/>
  <c r="AG74" i="47"/>
  <c r="D75" i="45"/>
  <c r="Q60" i="76"/>
  <c r="Q6" i="76"/>
  <c r="Q7" i="76"/>
  <c r="Q8" i="76"/>
  <c r="Q9" i="76"/>
  <c r="Q10" i="76"/>
  <c r="Q11" i="76"/>
  <c r="Q12" i="76"/>
  <c r="Q13" i="76"/>
  <c r="Q14" i="76"/>
  <c r="Q16" i="76"/>
  <c r="Q17" i="76"/>
  <c r="Q18" i="76"/>
  <c r="Q19" i="76"/>
  <c r="Q20" i="76"/>
  <c r="Q21" i="76"/>
  <c r="Q22" i="76"/>
  <c r="Q23" i="76"/>
  <c r="Q24" i="76"/>
  <c r="Q25" i="76"/>
  <c r="Q26" i="76"/>
  <c r="Q27" i="76"/>
  <c r="Q28" i="76"/>
  <c r="Q29" i="76"/>
  <c r="Q30" i="76"/>
  <c r="Q31" i="76"/>
  <c r="Q32" i="76"/>
  <c r="Q33" i="76"/>
  <c r="Q34" i="76"/>
  <c r="Q36" i="76"/>
  <c r="Q37" i="76"/>
  <c r="Q38" i="76"/>
  <c r="Q39" i="76"/>
  <c r="Q40" i="76"/>
  <c r="Q41" i="76"/>
  <c r="Q42" i="76"/>
  <c r="Q43" i="76"/>
  <c r="Q44" i="76"/>
  <c r="Q45" i="76"/>
  <c r="Q46" i="76"/>
  <c r="Q47" i="76"/>
  <c r="Q48" i="76"/>
  <c r="Q49" i="76"/>
  <c r="Q50" i="76"/>
  <c r="Q51" i="76"/>
  <c r="Q52" i="76"/>
  <c r="Q53" i="76"/>
  <c r="Q54" i="76"/>
  <c r="Q55" i="76"/>
  <c r="Q57" i="76"/>
  <c r="Q58" i="76"/>
  <c r="AE6" i="76"/>
  <c r="AE7" i="76"/>
  <c r="AE8" i="76"/>
  <c r="AE9" i="76"/>
  <c r="AE10" i="76"/>
  <c r="AE11" i="76"/>
  <c r="AE12" i="76"/>
  <c r="AE13" i="76"/>
  <c r="AE14" i="76"/>
  <c r="AE15" i="76"/>
  <c r="AE16" i="76"/>
  <c r="AE17" i="76"/>
  <c r="AE18" i="76"/>
  <c r="AE19" i="76"/>
  <c r="AE20" i="76"/>
  <c r="AE21" i="76"/>
  <c r="AE22" i="76"/>
  <c r="AE23" i="76"/>
  <c r="AE24" i="76"/>
  <c r="AE25" i="76"/>
  <c r="AE26" i="76"/>
  <c r="AE27" i="76"/>
  <c r="AE28" i="76"/>
  <c r="AE29" i="76"/>
  <c r="AE30" i="76"/>
  <c r="AE31" i="76"/>
  <c r="AE32" i="76"/>
  <c r="AE33" i="76"/>
  <c r="AE34" i="76"/>
  <c r="AE35" i="76"/>
  <c r="AE36" i="76"/>
  <c r="AE37" i="76"/>
  <c r="AE38" i="76"/>
  <c r="AE39" i="76"/>
  <c r="AE40" i="76"/>
  <c r="AE41" i="76"/>
  <c r="AE42" i="76"/>
  <c r="AE43" i="76"/>
  <c r="AE44" i="76"/>
  <c r="AE45" i="76"/>
  <c r="AE46" i="76"/>
  <c r="AE47" i="76"/>
  <c r="AE48" i="76"/>
  <c r="AE49" i="76"/>
  <c r="AE50" i="76"/>
  <c r="AE51" i="76"/>
  <c r="AE52" i="76"/>
  <c r="AE53" i="76"/>
  <c r="AE54" i="76"/>
  <c r="AE55" i="76"/>
  <c r="AE57" i="76"/>
  <c r="AE58" i="76"/>
  <c r="AE60" i="76"/>
  <c r="AE66" i="45"/>
  <c r="AE67" i="45"/>
  <c r="AE68" i="45"/>
  <c r="AE69" i="45"/>
  <c r="AE70" i="45"/>
  <c r="AE71" i="45"/>
  <c r="AE72" i="45"/>
  <c r="AE73" i="45"/>
  <c r="AE74" i="45"/>
  <c r="AE75" i="45"/>
  <c r="Q66" i="45"/>
  <c r="Q67" i="45"/>
  <c r="Q68" i="45"/>
  <c r="Q69" i="45"/>
  <c r="Q70" i="45"/>
  <c r="Q71" i="45"/>
  <c r="Q72" i="45"/>
  <c r="Q73" i="45"/>
  <c r="Q74" i="45"/>
  <c r="Q75" i="45"/>
  <c r="Q6" i="45"/>
  <c r="Q7" i="45"/>
  <c r="Q8" i="45"/>
  <c r="Q9" i="45"/>
  <c r="Q10" i="45"/>
  <c r="Q11" i="45"/>
  <c r="Q12" i="45"/>
  <c r="Q13" i="45"/>
  <c r="Q14" i="45"/>
  <c r="Q16" i="45"/>
  <c r="Q17" i="45"/>
  <c r="Q18" i="45"/>
  <c r="Q19" i="45"/>
  <c r="Q20" i="45"/>
  <c r="Q21" i="45"/>
  <c r="Q22" i="45"/>
  <c r="Q23" i="45"/>
  <c r="Q24" i="45"/>
  <c r="Q25" i="45"/>
  <c r="Q26" i="45"/>
  <c r="Q27" i="45"/>
  <c r="Q28" i="45"/>
  <c r="Q29" i="45"/>
  <c r="Q30" i="45"/>
  <c r="Q31" i="45"/>
  <c r="Q32" i="45"/>
  <c r="Q33" i="45"/>
  <c r="Q34" i="45"/>
  <c r="Q36" i="45"/>
  <c r="Q37" i="45"/>
  <c r="Q38" i="45"/>
  <c r="Q39" i="45"/>
  <c r="Q40" i="45"/>
  <c r="Q41" i="45"/>
  <c r="Q42" i="45"/>
  <c r="Q43" i="45"/>
  <c r="Q44" i="45"/>
  <c r="Q45" i="45"/>
  <c r="Q46" i="45"/>
  <c r="Q47" i="45"/>
  <c r="Q48" i="45"/>
  <c r="Q49" i="45"/>
  <c r="Q50" i="45"/>
  <c r="Q51" i="45"/>
  <c r="Q52" i="45"/>
  <c r="Q53" i="45"/>
  <c r="Q54" i="45"/>
  <c r="Q55" i="45"/>
  <c r="Q57" i="45"/>
  <c r="Q58" i="45"/>
  <c r="Q60" i="45"/>
  <c r="AE6" i="45"/>
  <c r="AE7" i="45"/>
  <c r="AE8" i="45"/>
  <c r="AE9" i="45"/>
  <c r="AE10" i="45"/>
  <c r="AE11" i="45"/>
  <c r="AE12" i="45"/>
  <c r="AE13" i="45"/>
  <c r="AE14" i="45"/>
  <c r="AE15" i="45"/>
  <c r="AE16" i="45"/>
  <c r="AE17" i="45"/>
  <c r="AE18" i="45"/>
  <c r="AE19" i="45"/>
  <c r="AE20" i="45"/>
  <c r="AE21" i="45"/>
  <c r="AE22" i="45"/>
  <c r="AE23" i="45"/>
  <c r="AE24" i="45"/>
  <c r="AE25" i="45"/>
  <c r="AE26" i="45"/>
  <c r="AE27" i="45"/>
  <c r="AE28" i="45"/>
  <c r="AE29" i="45"/>
  <c r="AE30" i="45"/>
  <c r="AE31" i="45"/>
  <c r="AE32" i="45"/>
  <c r="AE33" i="45"/>
  <c r="AE34" i="45"/>
  <c r="AE35" i="45"/>
  <c r="AE36" i="45"/>
  <c r="AE37" i="45"/>
  <c r="AE38" i="45"/>
  <c r="AE39" i="45"/>
  <c r="AE40" i="45"/>
  <c r="AE41" i="45"/>
  <c r="AE42" i="45"/>
  <c r="AE43" i="45"/>
  <c r="AE44" i="45"/>
  <c r="AE45" i="45"/>
  <c r="AE46" i="45"/>
  <c r="AE47" i="45"/>
  <c r="AE48" i="45"/>
  <c r="AE49" i="45"/>
  <c r="AE50" i="45"/>
  <c r="AE51" i="45"/>
  <c r="AE52" i="45"/>
  <c r="AE53" i="45"/>
  <c r="AE54" i="45"/>
  <c r="AE55" i="45"/>
  <c r="AE57" i="45"/>
  <c r="AE58" i="45"/>
  <c r="AE60" i="45"/>
  <c r="AS75" i="45"/>
  <c r="BG66" i="45"/>
  <c r="BG67" i="45"/>
  <c r="BG68" i="45"/>
  <c r="BG75" i="45" s="1"/>
  <c r="BG69" i="45"/>
  <c r="BG70" i="45"/>
  <c r="BG71" i="45"/>
  <c r="BG72" i="45"/>
  <c r="BG73" i="45"/>
  <c r="BG74" i="45"/>
  <c r="AF75" i="58" l="1"/>
  <c r="AG75" i="58"/>
  <c r="Q15" i="69" s="1"/>
  <c r="Q11" i="68"/>
  <c r="Q7" i="68"/>
  <c r="Q13" i="68"/>
  <c r="R75" i="58"/>
  <c r="GP66" i="75"/>
  <c r="GA66" i="75"/>
  <c r="FL66" i="75"/>
  <c r="FL67" i="75"/>
  <c r="FL68" i="75"/>
  <c r="FL69" i="75"/>
  <c r="FL70" i="75"/>
  <c r="FL71" i="75"/>
  <c r="FL75" i="75" s="1"/>
  <c r="FL72" i="75"/>
  <c r="FL73" i="75"/>
  <c r="FL74" i="75"/>
  <c r="EW66" i="75"/>
  <c r="CO66" i="75"/>
  <c r="CO67" i="75"/>
  <c r="CO75" i="75" s="1"/>
  <c r="CO68" i="75"/>
  <c r="CO69" i="75"/>
  <c r="CO70" i="75"/>
  <c r="CO71" i="75"/>
  <c r="CO72" i="75"/>
  <c r="CO73" i="75"/>
  <c r="CO74" i="75"/>
  <c r="BK66" i="75"/>
  <c r="AG66" i="75"/>
  <c r="AG75" i="75" s="1"/>
  <c r="AG67" i="75"/>
  <c r="AG68" i="75"/>
  <c r="AG69" i="75"/>
  <c r="AG70" i="75"/>
  <c r="AG71" i="75"/>
  <c r="AG72" i="75"/>
  <c r="AG73" i="75"/>
  <c r="AG74" i="75"/>
  <c r="R66" i="75"/>
  <c r="R67" i="75"/>
  <c r="R68" i="75"/>
  <c r="R69" i="75"/>
  <c r="R70" i="75"/>
  <c r="R75" i="75" s="1"/>
  <c r="R71" i="75"/>
  <c r="R72" i="75"/>
  <c r="R73" i="75"/>
  <c r="R74" i="75"/>
  <c r="HT66" i="47"/>
  <c r="HT67" i="47"/>
  <c r="HT68" i="47"/>
  <c r="HT69" i="47"/>
  <c r="HT70" i="47"/>
  <c r="HT75" i="47" s="1"/>
  <c r="HT71" i="47"/>
  <c r="HT72" i="47"/>
  <c r="HT73" i="47"/>
  <c r="HT74" i="47"/>
  <c r="GP66" i="47"/>
  <c r="GP75" i="47" s="1"/>
  <c r="GP67" i="47"/>
  <c r="GP68" i="47"/>
  <c r="GP69" i="47"/>
  <c r="GP70" i="47"/>
  <c r="GP71" i="47"/>
  <c r="GP72" i="47"/>
  <c r="GP73" i="47"/>
  <c r="GP74" i="47"/>
  <c r="HE66" i="47"/>
  <c r="HE75" i="47" s="1"/>
  <c r="HE67" i="47"/>
  <c r="HE68" i="47"/>
  <c r="HE69" i="47"/>
  <c r="HE70" i="47"/>
  <c r="HE71" i="47"/>
  <c r="HE72" i="47"/>
  <c r="HE73" i="47"/>
  <c r="HE74" i="47"/>
  <c r="GA66" i="47"/>
  <c r="GA67" i="47"/>
  <c r="GA68" i="47"/>
  <c r="GA69" i="47"/>
  <c r="GA70" i="47"/>
  <c r="GA71" i="47"/>
  <c r="GA72" i="47"/>
  <c r="GA73" i="47"/>
  <c r="GA74" i="47"/>
  <c r="GA75" i="47"/>
  <c r="FL66" i="47"/>
  <c r="FL67" i="47"/>
  <c r="FL68" i="47"/>
  <c r="FL75" i="47" s="1"/>
  <c r="FL69" i="47"/>
  <c r="FL70" i="47"/>
  <c r="FL71" i="47"/>
  <c r="FL72" i="47"/>
  <c r="FL73" i="47"/>
  <c r="FL74" i="47"/>
  <c r="EW66" i="47"/>
  <c r="EW67" i="47"/>
  <c r="EW68" i="47"/>
  <c r="EW75" i="47" s="1"/>
  <c r="EW69" i="47"/>
  <c r="EW70" i="47"/>
  <c r="EW71" i="47"/>
  <c r="EW72" i="47"/>
  <c r="EW73" i="47"/>
  <c r="EW74" i="47"/>
  <c r="EH66" i="47"/>
  <c r="EH67" i="47"/>
  <c r="EH68" i="47"/>
  <c r="EH69" i="47"/>
  <c r="EH70" i="47"/>
  <c r="EH71" i="47"/>
  <c r="EH75" i="47" s="1"/>
  <c r="EH72" i="47"/>
  <c r="EH73" i="47"/>
  <c r="EH74" i="47"/>
  <c r="DS66" i="47"/>
  <c r="DS75" i="47" s="1"/>
  <c r="DS67" i="47"/>
  <c r="DS68" i="47"/>
  <c r="DS69" i="47"/>
  <c r="DS70" i="47"/>
  <c r="DS71" i="47"/>
  <c r="DS72" i="47"/>
  <c r="DS73" i="47"/>
  <c r="DS74" i="47"/>
  <c r="DD66" i="47"/>
  <c r="DD67" i="47"/>
  <c r="DD68" i="47"/>
  <c r="DD69" i="47"/>
  <c r="DD70" i="47"/>
  <c r="DD71" i="47"/>
  <c r="DD75" i="47" s="1"/>
  <c r="DD72" i="47"/>
  <c r="DD73" i="47"/>
  <c r="DD74" i="47"/>
  <c r="CO66" i="47"/>
  <c r="CO67" i="47"/>
  <c r="CO68" i="47"/>
  <c r="CO69" i="47"/>
  <c r="CO70" i="47"/>
  <c r="CO71" i="47"/>
  <c r="CO72" i="47"/>
  <c r="CO75" i="47" s="1"/>
  <c r="CO73" i="47"/>
  <c r="CO74" i="47"/>
  <c r="BZ66" i="47"/>
  <c r="BZ67" i="47"/>
  <c r="BZ75" i="47" s="1"/>
  <c r="BZ68" i="47"/>
  <c r="BZ69" i="47"/>
  <c r="BZ70" i="47"/>
  <c r="BZ71" i="47"/>
  <c r="BZ72" i="47"/>
  <c r="BZ73" i="47"/>
  <c r="BZ74" i="47"/>
  <c r="BK66" i="47"/>
  <c r="BK67" i="47"/>
  <c r="BK68" i="47"/>
  <c r="BK69" i="47"/>
  <c r="BK70" i="47"/>
  <c r="BK71" i="47"/>
  <c r="BK72" i="47"/>
  <c r="BK75" i="47" s="1"/>
  <c r="BK73" i="47"/>
  <c r="BK74" i="47"/>
  <c r="R66" i="47"/>
  <c r="R67" i="47"/>
  <c r="R68" i="47"/>
  <c r="R75" i="47" s="1"/>
  <c r="R69" i="47"/>
  <c r="R70" i="47"/>
  <c r="R71" i="47"/>
  <c r="R72" i="47"/>
  <c r="R73" i="47"/>
  <c r="R74" i="47"/>
  <c r="U40" i="45"/>
  <c r="S66" i="58"/>
  <c r="Q11" i="69"/>
  <c r="Q12" i="69"/>
  <c r="Q13" i="69"/>
  <c r="Q6" i="69"/>
  <c r="Q7" i="69"/>
  <c r="Q8" i="69"/>
  <c r="Q9" i="69"/>
  <c r="Q10" i="69"/>
  <c r="Q14" i="69"/>
  <c r="Q15" i="68" l="1"/>
  <c r="C16" i="23"/>
  <c r="D16" i="23"/>
  <c r="G9" i="23" s="1"/>
  <c r="B16" i="23"/>
  <c r="H9" i="23"/>
  <c r="H9" i="20"/>
  <c r="I9" i="20" s="1"/>
  <c r="H7" i="20"/>
  <c r="GY68" i="47"/>
  <c r="CC68" i="75"/>
  <c r="CD68" i="75"/>
  <c r="AD60" i="76"/>
  <c r="AD58" i="76"/>
  <c r="AD57" i="76"/>
  <c r="AA51" i="76"/>
  <c r="AB51" i="76"/>
  <c r="AC51" i="76"/>
  <c r="AD51" i="76"/>
  <c r="AA52" i="76"/>
  <c r="AB52" i="76"/>
  <c r="AC52" i="76"/>
  <c r="AD52" i="76"/>
  <c r="AA53" i="76"/>
  <c r="AB53" i="76"/>
  <c r="AC53" i="76"/>
  <c r="AD53" i="76"/>
  <c r="AA54" i="76"/>
  <c r="AB54" i="76"/>
  <c r="AC54" i="76"/>
  <c r="AD54" i="76"/>
  <c r="AA55" i="76"/>
  <c r="AB55" i="76"/>
  <c r="AC55" i="76"/>
  <c r="AD55" i="76"/>
  <c r="AA36" i="76"/>
  <c r="AB36" i="76"/>
  <c r="AC36" i="76"/>
  <c r="AD36" i="76"/>
  <c r="AA37" i="76"/>
  <c r="AB37" i="76"/>
  <c r="AC37" i="76"/>
  <c r="AD37" i="76"/>
  <c r="AA38" i="76"/>
  <c r="AB38" i="76"/>
  <c r="AC38" i="76"/>
  <c r="AD38" i="76"/>
  <c r="AA39" i="76"/>
  <c r="AB39" i="76"/>
  <c r="AC39" i="76"/>
  <c r="AD39" i="76"/>
  <c r="AA40" i="76"/>
  <c r="AB40" i="76"/>
  <c r="AC40" i="76"/>
  <c r="AD40" i="76"/>
  <c r="AA41" i="76"/>
  <c r="AB41" i="76"/>
  <c r="AC41" i="76"/>
  <c r="AD41" i="76"/>
  <c r="AA42" i="76"/>
  <c r="AB42" i="76"/>
  <c r="AC42" i="76"/>
  <c r="AD42" i="76"/>
  <c r="AA43" i="76"/>
  <c r="AB43" i="76"/>
  <c r="AC43" i="76"/>
  <c r="AD43" i="76"/>
  <c r="AA44" i="76"/>
  <c r="AB44" i="76"/>
  <c r="AC44" i="76"/>
  <c r="AD44" i="76"/>
  <c r="AA45" i="76"/>
  <c r="AB45" i="76"/>
  <c r="AC45" i="76"/>
  <c r="AD45" i="76"/>
  <c r="AA46" i="76"/>
  <c r="AB46" i="76"/>
  <c r="AC46" i="76"/>
  <c r="AD46" i="76"/>
  <c r="AA47" i="76"/>
  <c r="AB47" i="76"/>
  <c r="AC47" i="76"/>
  <c r="AD47" i="76"/>
  <c r="AA48" i="76"/>
  <c r="AB48" i="76"/>
  <c r="AC48" i="76"/>
  <c r="AD48" i="76"/>
  <c r="AA49" i="76"/>
  <c r="AB49" i="76"/>
  <c r="AC49" i="76"/>
  <c r="AD49" i="76"/>
  <c r="AA50" i="76"/>
  <c r="AB50" i="76"/>
  <c r="AC50" i="76"/>
  <c r="AD50" i="76"/>
  <c r="AA7" i="76"/>
  <c r="AB7" i="76"/>
  <c r="AC7" i="76"/>
  <c r="AD7" i="76"/>
  <c r="AA8" i="76"/>
  <c r="AB8" i="76"/>
  <c r="AC8" i="76"/>
  <c r="AD8" i="76"/>
  <c r="AA9" i="76"/>
  <c r="AB9" i="76"/>
  <c r="AC9" i="76"/>
  <c r="AD9" i="76"/>
  <c r="AA10" i="76"/>
  <c r="AB10" i="76"/>
  <c r="AC10" i="76"/>
  <c r="AD10" i="76"/>
  <c r="AA11" i="76"/>
  <c r="AB11" i="76"/>
  <c r="AC11" i="76"/>
  <c r="AD11" i="76"/>
  <c r="AA12" i="76"/>
  <c r="AB12" i="76"/>
  <c r="AC12" i="76"/>
  <c r="AD12" i="76"/>
  <c r="AA13" i="76"/>
  <c r="AB13" i="76"/>
  <c r="AC13" i="76"/>
  <c r="AD13" i="76"/>
  <c r="AA14" i="76"/>
  <c r="AB14" i="76"/>
  <c r="AC14" i="76"/>
  <c r="AD14" i="76"/>
  <c r="AA15" i="76"/>
  <c r="AB15" i="76"/>
  <c r="AC15" i="76"/>
  <c r="AD15" i="76"/>
  <c r="AA16" i="76"/>
  <c r="AB16" i="76"/>
  <c r="AC16" i="76"/>
  <c r="AD16" i="76"/>
  <c r="AA17" i="76"/>
  <c r="AB17" i="76"/>
  <c r="AC17" i="76"/>
  <c r="AD17" i="76"/>
  <c r="AA18" i="76"/>
  <c r="AB18" i="76"/>
  <c r="AC18" i="76"/>
  <c r="AD18" i="76"/>
  <c r="AA19" i="76"/>
  <c r="AB19" i="76"/>
  <c r="AC19" i="76"/>
  <c r="AD19" i="76"/>
  <c r="AA20" i="76"/>
  <c r="AB20" i="76"/>
  <c r="AC20" i="76"/>
  <c r="AD20" i="76"/>
  <c r="AA21" i="76"/>
  <c r="AB21" i="76"/>
  <c r="AC21" i="76"/>
  <c r="AD21" i="76"/>
  <c r="AA22" i="76"/>
  <c r="AB22" i="76"/>
  <c r="AC22" i="76"/>
  <c r="AD22" i="76"/>
  <c r="AA23" i="76"/>
  <c r="AB23" i="76"/>
  <c r="AC23" i="76"/>
  <c r="AD23" i="76"/>
  <c r="AA24" i="76"/>
  <c r="AB24" i="76"/>
  <c r="AC24" i="76"/>
  <c r="AD24" i="76"/>
  <c r="AA25" i="76"/>
  <c r="AB25" i="76"/>
  <c r="AC25" i="76"/>
  <c r="AD25" i="76"/>
  <c r="AA26" i="76"/>
  <c r="AB26" i="76"/>
  <c r="AC26" i="76"/>
  <c r="AD26" i="76"/>
  <c r="AA27" i="76"/>
  <c r="AB27" i="76"/>
  <c r="AC27" i="76"/>
  <c r="AD27" i="76"/>
  <c r="AA28" i="76"/>
  <c r="AB28" i="76"/>
  <c r="AC28" i="76"/>
  <c r="AD28" i="76"/>
  <c r="AA29" i="76"/>
  <c r="AB29" i="76"/>
  <c r="AC29" i="76"/>
  <c r="AD29" i="76"/>
  <c r="AA30" i="76"/>
  <c r="AB30" i="76"/>
  <c r="AC30" i="76"/>
  <c r="AD30" i="76"/>
  <c r="AA31" i="76"/>
  <c r="AB31" i="76"/>
  <c r="AC31" i="76"/>
  <c r="AD31" i="76"/>
  <c r="AA32" i="76"/>
  <c r="AB32" i="76"/>
  <c r="AC32" i="76"/>
  <c r="AD32" i="76"/>
  <c r="AA33" i="76"/>
  <c r="AB33" i="76"/>
  <c r="AC33" i="76"/>
  <c r="AD33" i="76"/>
  <c r="AA34" i="76"/>
  <c r="AB34" i="76"/>
  <c r="AC34" i="76"/>
  <c r="AD34" i="76"/>
  <c r="AA35" i="76"/>
  <c r="AB35" i="76"/>
  <c r="AC35" i="76"/>
  <c r="AD35" i="76"/>
  <c r="AB6" i="76"/>
  <c r="AC6" i="76"/>
  <c r="AD6" i="76"/>
  <c r="O60" i="76"/>
  <c r="P60" i="76"/>
  <c r="N58" i="76"/>
  <c r="O58" i="76"/>
  <c r="P58" i="76"/>
  <c r="O57" i="76"/>
  <c r="P57" i="76"/>
  <c r="N7" i="76"/>
  <c r="O7" i="76"/>
  <c r="P7" i="76"/>
  <c r="N8" i="76"/>
  <c r="O8" i="76"/>
  <c r="P8" i="76"/>
  <c r="N9" i="76"/>
  <c r="O9" i="76"/>
  <c r="P9" i="76"/>
  <c r="N10" i="76"/>
  <c r="O10" i="76"/>
  <c r="P10" i="76"/>
  <c r="N11" i="76"/>
  <c r="O11" i="76"/>
  <c r="P11" i="76"/>
  <c r="N12" i="76"/>
  <c r="O12" i="76"/>
  <c r="P12" i="76"/>
  <c r="N13" i="76"/>
  <c r="O13" i="76"/>
  <c r="P13" i="76"/>
  <c r="N14" i="76"/>
  <c r="O14" i="76"/>
  <c r="P14" i="76"/>
  <c r="N15" i="76"/>
  <c r="O15" i="76"/>
  <c r="N16" i="76"/>
  <c r="O16" i="76"/>
  <c r="P16" i="76"/>
  <c r="N17" i="76"/>
  <c r="O17" i="76"/>
  <c r="P17" i="76"/>
  <c r="N18" i="76"/>
  <c r="O18" i="76"/>
  <c r="P18" i="76"/>
  <c r="N19" i="76"/>
  <c r="O19" i="76"/>
  <c r="P19" i="76"/>
  <c r="N20" i="76"/>
  <c r="O20" i="76"/>
  <c r="P20" i="76"/>
  <c r="N21" i="76"/>
  <c r="O21" i="76"/>
  <c r="P21" i="76"/>
  <c r="N22" i="76"/>
  <c r="O22" i="76"/>
  <c r="P22" i="76"/>
  <c r="N23" i="76"/>
  <c r="O23" i="76"/>
  <c r="P23" i="76"/>
  <c r="N24" i="76"/>
  <c r="O24" i="76"/>
  <c r="P24" i="76"/>
  <c r="N25" i="76"/>
  <c r="O25" i="76"/>
  <c r="P25" i="76"/>
  <c r="N26" i="76"/>
  <c r="O26" i="76"/>
  <c r="P26" i="76"/>
  <c r="N27" i="76"/>
  <c r="O27" i="76"/>
  <c r="P27" i="76"/>
  <c r="N28" i="76"/>
  <c r="O28" i="76"/>
  <c r="P28" i="76"/>
  <c r="N29" i="76"/>
  <c r="O29" i="76"/>
  <c r="P29" i="76"/>
  <c r="N30" i="76"/>
  <c r="O30" i="76"/>
  <c r="P30" i="76"/>
  <c r="N31" i="76"/>
  <c r="O31" i="76"/>
  <c r="P31" i="76"/>
  <c r="N32" i="76"/>
  <c r="O32" i="76"/>
  <c r="P32" i="76"/>
  <c r="N33" i="76"/>
  <c r="O33" i="76"/>
  <c r="P33" i="76"/>
  <c r="N34" i="76"/>
  <c r="O34" i="76"/>
  <c r="P34" i="76"/>
  <c r="N35" i="76"/>
  <c r="O35" i="76"/>
  <c r="N36" i="76"/>
  <c r="O36" i="76"/>
  <c r="P36" i="76"/>
  <c r="N37" i="76"/>
  <c r="O37" i="76"/>
  <c r="P37" i="76"/>
  <c r="N38" i="76"/>
  <c r="O38" i="76"/>
  <c r="P38" i="76"/>
  <c r="N39" i="76"/>
  <c r="O39" i="76"/>
  <c r="P39" i="76"/>
  <c r="N40" i="76"/>
  <c r="O40" i="76"/>
  <c r="P40" i="76"/>
  <c r="N41" i="76"/>
  <c r="O41" i="76"/>
  <c r="P41" i="76"/>
  <c r="N42" i="76"/>
  <c r="O42" i="76"/>
  <c r="P42" i="76"/>
  <c r="N43" i="76"/>
  <c r="O43" i="76"/>
  <c r="P43" i="76"/>
  <c r="N44" i="76"/>
  <c r="O44" i="76"/>
  <c r="P44" i="76"/>
  <c r="N45" i="76"/>
  <c r="O45" i="76"/>
  <c r="P45" i="76"/>
  <c r="N46" i="76"/>
  <c r="O46" i="76"/>
  <c r="P46" i="76"/>
  <c r="N47" i="76"/>
  <c r="O47" i="76"/>
  <c r="P47" i="76"/>
  <c r="N48" i="76"/>
  <c r="O48" i="76"/>
  <c r="P48" i="76"/>
  <c r="N49" i="76"/>
  <c r="O49" i="76"/>
  <c r="P49" i="76"/>
  <c r="N50" i="76"/>
  <c r="O50" i="76"/>
  <c r="P50" i="76"/>
  <c r="N51" i="76"/>
  <c r="O51" i="76"/>
  <c r="P51" i="76"/>
  <c r="N52" i="76"/>
  <c r="O52" i="76"/>
  <c r="P52" i="76"/>
  <c r="N53" i="76"/>
  <c r="O53" i="76"/>
  <c r="P53" i="76"/>
  <c r="N54" i="76"/>
  <c r="O54" i="76"/>
  <c r="P54" i="76"/>
  <c r="N55" i="76"/>
  <c r="O55" i="76"/>
  <c r="P55" i="76"/>
  <c r="O6" i="76"/>
  <c r="P6" i="76"/>
  <c r="N6" i="76"/>
  <c r="HR74" i="75"/>
  <c r="HQ74" i="75"/>
  <c r="HP74" i="75"/>
  <c r="HO74" i="75"/>
  <c r="HN74" i="75"/>
  <c r="HM74" i="75"/>
  <c r="HL74" i="75"/>
  <c r="HK74" i="75"/>
  <c r="HJ74" i="75"/>
  <c r="HI74" i="75"/>
  <c r="HH74" i="75"/>
  <c r="HG74" i="75"/>
  <c r="HF74" i="75"/>
  <c r="HC74" i="75"/>
  <c r="HB74" i="75"/>
  <c r="HA74" i="75"/>
  <c r="GZ74" i="75"/>
  <c r="GY74" i="75"/>
  <c r="GX74" i="75"/>
  <c r="GW74" i="75"/>
  <c r="GV74" i="75"/>
  <c r="GU74" i="75"/>
  <c r="GT74" i="75"/>
  <c r="GS74" i="75"/>
  <c r="GR74" i="75"/>
  <c r="GQ74" i="75"/>
  <c r="GN74" i="75"/>
  <c r="GM74" i="75"/>
  <c r="GL74" i="75"/>
  <c r="GK74" i="75"/>
  <c r="GJ74" i="75"/>
  <c r="GI74" i="75"/>
  <c r="GH74" i="75"/>
  <c r="GG74" i="75"/>
  <c r="GF74" i="75"/>
  <c r="GE74" i="75"/>
  <c r="GD74" i="75"/>
  <c r="GC74" i="75"/>
  <c r="GB74" i="75"/>
  <c r="FY74" i="75"/>
  <c r="FX74" i="75"/>
  <c r="FW74" i="75"/>
  <c r="FV74" i="75"/>
  <c r="FU74" i="75"/>
  <c r="FT74" i="75"/>
  <c r="FS74" i="75"/>
  <c r="FR74" i="75"/>
  <c r="FQ74" i="75"/>
  <c r="FP74" i="75"/>
  <c r="FO74" i="75"/>
  <c r="FN74" i="75"/>
  <c r="FM74" i="75"/>
  <c r="FK74" i="75"/>
  <c r="FJ74" i="75"/>
  <c r="FI74" i="75"/>
  <c r="FH74" i="75"/>
  <c r="FG74" i="75"/>
  <c r="FF74" i="75"/>
  <c r="FE74" i="75"/>
  <c r="FD74" i="75"/>
  <c r="FC74" i="75"/>
  <c r="FB74" i="75"/>
  <c r="FA74" i="75"/>
  <c r="EZ74" i="75"/>
  <c r="EY74" i="75"/>
  <c r="EX74" i="75"/>
  <c r="EU74" i="75"/>
  <c r="ET74" i="75"/>
  <c r="ES74" i="75"/>
  <c r="ER74" i="75"/>
  <c r="EQ74" i="75"/>
  <c r="EP74" i="75"/>
  <c r="EO74" i="75"/>
  <c r="EN74" i="75"/>
  <c r="EM74" i="75"/>
  <c r="EL74" i="75"/>
  <c r="EK74" i="75"/>
  <c r="EJ74" i="75"/>
  <c r="EI74" i="75"/>
  <c r="EF74" i="75"/>
  <c r="EE74" i="75"/>
  <c r="ED74" i="75"/>
  <c r="EC74" i="75"/>
  <c r="EB74" i="75"/>
  <c r="EA74" i="75"/>
  <c r="DZ74" i="75"/>
  <c r="DY74" i="75"/>
  <c r="DX74" i="75"/>
  <c r="DW74" i="75"/>
  <c r="DV74" i="75"/>
  <c r="DU74" i="75"/>
  <c r="DT74" i="75"/>
  <c r="DQ74" i="75"/>
  <c r="DP74" i="75"/>
  <c r="DO74" i="75"/>
  <c r="DN74" i="75"/>
  <c r="DM74" i="75"/>
  <c r="DL74" i="75"/>
  <c r="DK74" i="75"/>
  <c r="DJ74" i="75"/>
  <c r="DI74" i="75"/>
  <c r="DH74" i="75"/>
  <c r="DG74" i="75"/>
  <c r="DF74" i="75"/>
  <c r="DE74" i="75"/>
  <c r="DB74" i="75"/>
  <c r="DA74" i="75"/>
  <c r="CZ74" i="75"/>
  <c r="CY74" i="75"/>
  <c r="CX74" i="75"/>
  <c r="CW74" i="75"/>
  <c r="CV74" i="75"/>
  <c r="CU74" i="75"/>
  <c r="CT74" i="75"/>
  <c r="CS74" i="75"/>
  <c r="CR74" i="75"/>
  <c r="CQ74" i="75"/>
  <c r="CP74" i="75"/>
  <c r="CN74" i="75"/>
  <c r="CM74" i="75"/>
  <c r="CL74" i="75"/>
  <c r="CK74" i="75"/>
  <c r="CJ74" i="75"/>
  <c r="CI74" i="75"/>
  <c r="CH74" i="75"/>
  <c r="CG74" i="75"/>
  <c r="CF74" i="75"/>
  <c r="CE74" i="75"/>
  <c r="CD74" i="75"/>
  <c r="CC74" i="75"/>
  <c r="CB74" i="75"/>
  <c r="CA74" i="75"/>
  <c r="BX74" i="75"/>
  <c r="BW74" i="75"/>
  <c r="BV74" i="75"/>
  <c r="BU74" i="75"/>
  <c r="BT74" i="75"/>
  <c r="BS74" i="75"/>
  <c r="BR74" i="75"/>
  <c r="BQ74" i="75"/>
  <c r="BP74" i="75"/>
  <c r="BO74" i="75"/>
  <c r="BN74" i="75"/>
  <c r="BM74" i="75"/>
  <c r="BL74" i="75"/>
  <c r="BI74" i="75"/>
  <c r="BH74" i="75"/>
  <c r="BG74" i="75"/>
  <c r="BF74" i="75"/>
  <c r="BE74" i="75"/>
  <c r="BD74" i="75"/>
  <c r="BC74" i="75"/>
  <c r="BB74" i="75"/>
  <c r="BA74" i="75"/>
  <c r="AZ74" i="75"/>
  <c r="AY74" i="75"/>
  <c r="AX74" i="75"/>
  <c r="AW74" i="75"/>
  <c r="AR74" i="75"/>
  <c r="AQ74" i="75"/>
  <c r="AP74" i="75"/>
  <c r="AO74" i="75"/>
  <c r="AN74" i="75"/>
  <c r="AM74" i="75"/>
  <c r="AL74" i="75"/>
  <c r="AK74" i="75"/>
  <c r="AJ74" i="75"/>
  <c r="AI74" i="75"/>
  <c r="AH74" i="75"/>
  <c r="AE74" i="75"/>
  <c r="AD74" i="75"/>
  <c r="AC74" i="75"/>
  <c r="AB74" i="75"/>
  <c r="AA74" i="75"/>
  <c r="Z74" i="75"/>
  <c r="Y74" i="75"/>
  <c r="X74" i="75"/>
  <c r="W74" i="75"/>
  <c r="V74" i="75"/>
  <c r="U74" i="75"/>
  <c r="T74" i="75"/>
  <c r="S74" i="75"/>
  <c r="Q74" i="75"/>
  <c r="P74" i="75"/>
  <c r="O74" i="75"/>
  <c r="N74" i="75"/>
  <c r="M74" i="75"/>
  <c r="L74" i="75"/>
  <c r="K74" i="75"/>
  <c r="J74" i="75"/>
  <c r="I74" i="75"/>
  <c r="H74" i="75"/>
  <c r="G74" i="75"/>
  <c r="F74" i="75"/>
  <c r="E74" i="75"/>
  <c r="D74" i="75"/>
  <c r="HR73" i="75"/>
  <c r="HQ73" i="75"/>
  <c r="HP73" i="75"/>
  <c r="HO73" i="75"/>
  <c r="HN73" i="75"/>
  <c r="HM73" i="75"/>
  <c r="HL73" i="75"/>
  <c r="HK73" i="75"/>
  <c r="HJ73" i="75"/>
  <c r="HI73" i="75"/>
  <c r="HH73" i="75"/>
  <c r="HG73" i="75"/>
  <c r="HF73" i="75"/>
  <c r="HC73" i="75"/>
  <c r="HB73" i="75"/>
  <c r="HA73" i="75"/>
  <c r="GZ73" i="75"/>
  <c r="GY73" i="75"/>
  <c r="GX73" i="75"/>
  <c r="GW73" i="75"/>
  <c r="GV73" i="75"/>
  <c r="GU73" i="75"/>
  <c r="GT73" i="75"/>
  <c r="GS73" i="75"/>
  <c r="GR73" i="75"/>
  <c r="GQ73" i="75"/>
  <c r="GN73" i="75"/>
  <c r="GM73" i="75"/>
  <c r="GL73" i="75"/>
  <c r="GK73" i="75"/>
  <c r="GJ73" i="75"/>
  <c r="GI73" i="75"/>
  <c r="GH73" i="75"/>
  <c r="GG73" i="75"/>
  <c r="GF73" i="75"/>
  <c r="GE73" i="75"/>
  <c r="GD73" i="75"/>
  <c r="GC73" i="75"/>
  <c r="GB73" i="75"/>
  <c r="FY73" i="75"/>
  <c r="FX73" i="75"/>
  <c r="FW73" i="75"/>
  <c r="FV73" i="75"/>
  <c r="FU73" i="75"/>
  <c r="FT73" i="75"/>
  <c r="FS73" i="75"/>
  <c r="FR73" i="75"/>
  <c r="FQ73" i="75"/>
  <c r="FP73" i="75"/>
  <c r="FO73" i="75"/>
  <c r="FN73" i="75"/>
  <c r="FM73" i="75"/>
  <c r="FK73" i="75"/>
  <c r="FJ73" i="75"/>
  <c r="FI73" i="75"/>
  <c r="FH73" i="75"/>
  <c r="FG73" i="75"/>
  <c r="FF73" i="75"/>
  <c r="FE73" i="75"/>
  <c r="FD73" i="75"/>
  <c r="FC73" i="75"/>
  <c r="FB73" i="75"/>
  <c r="FA73" i="75"/>
  <c r="EZ73" i="75"/>
  <c r="EY73" i="75"/>
  <c r="EX73" i="75"/>
  <c r="EU73" i="75"/>
  <c r="ET73" i="75"/>
  <c r="ES73" i="75"/>
  <c r="ER73" i="75"/>
  <c r="EQ73" i="75"/>
  <c r="EP73" i="75"/>
  <c r="EO73" i="75"/>
  <c r="EN73" i="75"/>
  <c r="EM73" i="75"/>
  <c r="EL73" i="75"/>
  <c r="EK73" i="75"/>
  <c r="EJ73" i="75"/>
  <c r="EI73" i="75"/>
  <c r="EF73" i="75"/>
  <c r="EE73" i="75"/>
  <c r="ED73" i="75"/>
  <c r="EC73" i="75"/>
  <c r="EB73" i="75"/>
  <c r="EA73" i="75"/>
  <c r="DZ73" i="75"/>
  <c r="DY73" i="75"/>
  <c r="DX73" i="75"/>
  <c r="DW73" i="75"/>
  <c r="DV73" i="75"/>
  <c r="DU73" i="75"/>
  <c r="DT73" i="75"/>
  <c r="DQ73" i="75"/>
  <c r="DP73" i="75"/>
  <c r="DO73" i="75"/>
  <c r="DN73" i="75"/>
  <c r="DM73" i="75"/>
  <c r="DL73" i="75"/>
  <c r="DK73" i="75"/>
  <c r="DJ73" i="75"/>
  <c r="DI73" i="75"/>
  <c r="DH73" i="75"/>
  <c r="DG73" i="75"/>
  <c r="DF73" i="75"/>
  <c r="DE73" i="75"/>
  <c r="DB73" i="75"/>
  <c r="DA73" i="75"/>
  <c r="CZ73" i="75"/>
  <c r="CY73" i="75"/>
  <c r="CX73" i="75"/>
  <c r="CW73" i="75"/>
  <c r="CV73" i="75"/>
  <c r="CU73" i="75"/>
  <c r="CT73" i="75"/>
  <c r="CS73" i="75"/>
  <c r="CR73" i="75"/>
  <c r="CQ73" i="75"/>
  <c r="CP73" i="75"/>
  <c r="CN73" i="75"/>
  <c r="CM73" i="75"/>
  <c r="CL73" i="75"/>
  <c r="CK73" i="75"/>
  <c r="CJ73" i="75"/>
  <c r="CI73" i="75"/>
  <c r="CH73" i="75"/>
  <c r="CG73" i="75"/>
  <c r="CF73" i="75"/>
  <c r="CE73" i="75"/>
  <c r="CD73" i="75"/>
  <c r="CC73" i="75"/>
  <c r="CB73" i="75"/>
  <c r="CA73" i="75"/>
  <c r="BX73" i="75"/>
  <c r="BW73" i="75"/>
  <c r="BV73" i="75"/>
  <c r="BU73" i="75"/>
  <c r="BT73" i="75"/>
  <c r="BS73" i="75"/>
  <c r="BR73" i="75"/>
  <c r="BQ73" i="75"/>
  <c r="BP73" i="75"/>
  <c r="BO73" i="75"/>
  <c r="BN73" i="75"/>
  <c r="BM73" i="75"/>
  <c r="BL73" i="75"/>
  <c r="BI73" i="75"/>
  <c r="BH73" i="75"/>
  <c r="BG73" i="75"/>
  <c r="BF73" i="75"/>
  <c r="BE73" i="75"/>
  <c r="BD73" i="75"/>
  <c r="BC73" i="75"/>
  <c r="BB73" i="75"/>
  <c r="BA73" i="75"/>
  <c r="AZ73" i="75"/>
  <c r="AY73" i="75"/>
  <c r="AX73" i="75"/>
  <c r="AW73" i="75"/>
  <c r="AR73" i="75"/>
  <c r="AQ73" i="75"/>
  <c r="AP73" i="75"/>
  <c r="AO73" i="75"/>
  <c r="AN73" i="75"/>
  <c r="AM73" i="75"/>
  <c r="AL73" i="75"/>
  <c r="AK73" i="75"/>
  <c r="AJ73" i="75"/>
  <c r="AI73" i="75"/>
  <c r="AH73" i="75"/>
  <c r="AE73" i="75"/>
  <c r="AD73" i="75"/>
  <c r="AC73" i="75"/>
  <c r="AB73" i="75"/>
  <c r="AA73" i="75"/>
  <c r="Z73" i="75"/>
  <c r="Y73" i="75"/>
  <c r="X73" i="75"/>
  <c r="W73" i="75"/>
  <c r="V73" i="75"/>
  <c r="U73" i="75"/>
  <c r="T73" i="75"/>
  <c r="S73" i="75"/>
  <c r="Q73" i="75"/>
  <c r="P73" i="75"/>
  <c r="O73" i="75"/>
  <c r="N73" i="75"/>
  <c r="M73" i="75"/>
  <c r="L73" i="75"/>
  <c r="K73" i="75"/>
  <c r="J73" i="75"/>
  <c r="I73" i="75"/>
  <c r="H73" i="75"/>
  <c r="G73" i="75"/>
  <c r="F73" i="75"/>
  <c r="E73" i="75"/>
  <c r="D73" i="75"/>
  <c r="HR72" i="75"/>
  <c r="HQ72" i="75"/>
  <c r="HP72" i="75"/>
  <c r="HO72" i="75"/>
  <c r="HN72" i="75"/>
  <c r="HM72" i="75"/>
  <c r="HL72" i="75"/>
  <c r="HK72" i="75"/>
  <c r="HJ72" i="75"/>
  <c r="HI72" i="75"/>
  <c r="HH72" i="75"/>
  <c r="HG72" i="75"/>
  <c r="HF72" i="75"/>
  <c r="HC72" i="75"/>
  <c r="HB72" i="75"/>
  <c r="HA72" i="75"/>
  <c r="GZ72" i="75"/>
  <c r="GY72" i="75"/>
  <c r="GX72" i="75"/>
  <c r="GW72" i="75"/>
  <c r="GV72" i="75"/>
  <c r="GU72" i="75"/>
  <c r="GT72" i="75"/>
  <c r="GS72" i="75"/>
  <c r="GR72" i="75"/>
  <c r="GQ72" i="75"/>
  <c r="GN72" i="75"/>
  <c r="GM72" i="75"/>
  <c r="GL72" i="75"/>
  <c r="GK72" i="75"/>
  <c r="GJ72" i="75"/>
  <c r="GI72" i="75"/>
  <c r="GH72" i="75"/>
  <c r="GG72" i="75"/>
  <c r="GF72" i="75"/>
  <c r="GE72" i="75"/>
  <c r="GD72" i="75"/>
  <c r="GC72" i="75"/>
  <c r="GB72" i="75"/>
  <c r="FY72" i="75"/>
  <c r="FX72" i="75"/>
  <c r="FW72" i="75"/>
  <c r="FV72" i="75"/>
  <c r="FU72" i="75"/>
  <c r="FT72" i="75"/>
  <c r="FS72" i="75"/>
  <c r="FR72" i="75"/>
  <c r="FQ72" i="75"/>
  <c r="FP72" i="75"/>
  <c r="FO72" i="75"/>
  <c r="FN72" i="75"/>
  <c r="FM72" i="75"/>
  <c r="FK72" i="75"/>
  <c r="FJ72" i="75"/>
  <c r="FI72" i="75"/>
  <c r="FH72" i="75"/>
  <c r="FG72" i="75"/>
  <c r="FF72" i="75"/>
  <c r="FE72" i="75"/>
  <c r="FD72" i="75"/>
  <c r="FC72" i="75"/>
  <c r="FB72" i="75"/>
  <c r="FA72" i="75"/>
  <c r="EZ72" i="75"/>
  <c r="EY72" i="75"/>
  <c r="EX72" i="75"/>
  <c r="EU72" i="75"/>
  <c r="ET72" i="75"/>
  <c r="ES72" i="75"/>
  <c r="ER72" i="75"/>
  <c r="EQ72" i="75"/>
  <c r="EP72" i="75"/>
  <c r="EO72" i="75"/>
  <c r="EN72" i="75"/>
  <c r="EM72" i="75"/>
  <c r="EL72" i="75"/>
  <c r="EK72" i="75"/>
  <c r="EJ72" i="75"/>
  <c r="EI72" i="75"/>
  <c r="EF72" i="75"/>
  <c r="EE72" i="75"/>
  <c r="ED72" i="75"/>
  <c r="EC72" i="75"/>
  <c r="EB72" i="75"/>
  <c r="EA72" i="75"/>
  <c r="DZ72" i="75"/>
  <c r="DY72" i="75"/>
  <c r="DX72" i="75"/>
  <c r="DW72" i="75"/>
  <c r="DV72" i="75"/>
  <c r="DU72" i="75"/>
  <c r="DT72" i="75"/>
  <c r="DQ72" i="75"/>
  <c r="DP72" i="75"/>
  <c r="DO72" i="75"/>
  <c r="DN72" i="75"/>
  <c r="DM72" i="75"/>
  <c r="DL72" i="75"/>
  <c r="DK72" i="75"/>
  <c r="DJ72" i="75"/>
  <c r="DI72" i="75"/>
  <c r="DH72" i="75"/>
  <c r="DG72" i="75"/>
  <c r="DF72" i="75"/>
  <c r="DE72" i="75"/>
  <c r="DB72" i="75"/>
  <c r="DA72" i="75"/>
  <c r="CZ72" i="75"/>
  <c r="CY72" i="75"/>
  <c r="CX72" i="75"/>
  <c r="CW72" i="75"/>
  <c r="CV72" i="75"/>
  <c r="CU72" i="75"/>
  <c r="CT72" i="75"/>
  <c r="CS72" i="75"/>
  <c r="CR72" i="75"/>
  <c r="CQ72" i="75"/>
  <c r="CP72" i="75"/>
  <c r="CN72" i="75"/>
  <c r="CM72" i="75"/>
  <c r="CL72" i="75"/>
  <c r="CK72" i="75"/>
  <c r="CJ72" i="75"/>
  <c r="CI72" i="75"/>
  <c r="CH72" i="75"/>
  <c r="CG72" i="75"/>
  <c r="CF72" i="75"/>
  <c r="CE72" i="75"/>
  <c r="CD72" i="75"/>
  <c r="CC72" i="75"/>
  <c r="CB72" i="75"/>
  <c r="CA72" i="75"/>
  <c r="BX72" i="75"/>
  <c r="BW72" i="75"/>
  <c r="BV72" i="75"/>
  <c r="BU72" i="75"/>
  <c r="BT72" i="75"/>
  <c r="BS72" i="75"/>
  <c r="BR72" i="75"/>
  <c r="BQ72" i="75"/>
  <c r="BP72" i="75"/>
  <c r="BO72" i="75"/>
  <c r="BN72" i="75"/>
  <c r="BM72" i="75"/>
  <c r="BL72" i="75"/>
  <c r="BI72" i="75"/>
  <c r="BH72" i="75"/>
  <c r="BG72" i="75"/>
  <c r="BF72" i="75"/>
  <c r="BE72" i="75"/>
  <c r="BD72" i="75"/>
  <c r="BC72" i="75"/>
  <c r="BB72" i="75"/>
  <c r="BA72" i="75"/>
  <c r="AZ72" i="75"/>
  <c r="AY72" i="75"/>
  <c r="AX72" i="75"/>
  <c r="AW72" i="75"/>
  <c r="AR72" i="75"/>
  <c r="AQ72" i="75"/>
  <c r="AP72" i="75"/>
  <c r="AO72" i="75"/>
  <c r="AN72" i="75"/>
  <c r="AM72" i="75"/>
  <c r="AL72" i="75"/>
  <c r="AK72" i="75"/>
  <c r="AJ72" i="75"/>
  <c r="AI72" i="75"/>
  <c r="AH72" i="75"/>
  <c r="AE72" i="75"/>
  <c r="AD72" i="75"/>
  <c r="AC72" i="75"/>
  <c r="AB72" i="75"/>
  <c r="AA72" i="75"/>
  <c r="Z72" i="75"/>
  <c r="Y72" i="75"/>
  <c r="X72" i="75"/>
  <c r="W72" i="75"/>
  <c r="V72" i="75"/>
  <c r="U72" i="75"/>
  <c r="T72" i="75"/>
  <c r="S72" i="75"/>
  <c r="Q72" i="75"/>
  <c r="P72" i="75"/>
  <c r="O72" i="75"/>
  <c r="N72" i="75"/>
  <c r="M72" i="75"/>
  <c r="L72" i="75"/>
  <c r="K72" i="75"/>
  <c r="J72" i="75"/>
  <c r="I72" i="75"/>
  <c r="H72" i="75"/>
  <c r="G72" i="75"/>
  <c r="F72" i="75"/>
  <c r="E72" i="75"/>
  <c r="D72" i="75"/>
  <c r="HR71" i="75"/>
  <c r="HQ71" i="75"/>
  <c r="HP71" i="75"/>
  <c r="HO71" i="75"/>
  <c r="HN71" i="75"/>
  <c r="HM71" i="75"/>
  <c r="HL71" i="75"/>
  <c r="HK71" i="75"/>
  <c r="HJ71" i="75"/>
  <c r="HI71" i="75"/>
  <c r="HH71" i="75"/>
  <c r="HG71" i="75"/>
  <c r="HF71" i="75"/>
  <c r="HC71" i="75"/>
  <c r="HB71" i="75"/>
  <c r="HA71" i="75"/>
  <c r="GZ71" i="75"/>
  <c r="GY71" i="75"/>
  <c r="GX71" i="75"/>
  <c r="GW71" i="75"/>
  <c r="GV71" i="75"/>
  <c r="GU71" i="75"/>
  <c r="GT71" i="75"/>
  <c r="GS71" i="75"/>
  <c r="GR71" i="75"/>
  <c r="GQ71" i="75"/>
  <c r="GN71" i="75"/>
  <c r="GM71" i="75"/>
  <c r="GL71" i="75"/>
  <c r="GK71" i="75"/>
  <c r="GJ71" i="75"/>
  <c r="GI71" i="75"/>
  <c r="GH71" i="75"/>
  <c r="GG71" i="75"/>
  <c r="GF71" i="75"/>
  <c r="GE71" i="75"/>
  <c r="GD71" i="75"/>
  <c r="GC71" i="75"/>
  <c r="GB71" i="75"/>
  <c r="FY71" i="75"/>
  <c r="FX71" i="75"/>
  <c r="FW71" i="75"/>
  <c r="FV71" i="75"/>
  <c r="FU71" i="75"/>
  <c r="FT71" i="75"/>
  <c r="FS71" i="75"/>
  <c r="FR71" i="75"/>
  <c r="FQ71" i="75"/>
  <c r="FP71" i="75"/>
  <c r="FO71" i="75"/>
  <c r="FN71" i="75"/>
  <c r="FM71" i="75"/>
  <c r="FK71" i="75"/>
  <c r="FJ71" i="75"/>
  <c r="FI71" i="75"/>
  <c r="FH71" i="75"/>
  <c r="FG71" i="75"/>
  <c r="FF71" i="75"/>
  <c r="FE71" i="75"/>
  <c r="FD71" i="75"/>
  <c r="FC71" i="75"/>
  <c r="FB71" i="75"/>
  <c r="FA71" i="75"/>
  <c r="EZ71" i="75"/>
  <c r="EY71" i="75"/>
  <c r="EX71" i="75"/>
  <c r="EU71" i="75"/>
  <c r="ET71" i="75"/>
  <c r="ES71" i="75"/>
  <c r="ER71" i="75"/>
  <c r="EQ71" i="75"/>
  <c r="EP71" i="75"/>
  <c r="EO71" i="75"/>
  <c r="EN71" i="75"/>
  <c r="EM71" i="75"/>
  <c r="EL71" i="75"/>
  <c r="EK71" i="75"/>
  <c r="EJ71" i="75"/>
  <c r="EI71" i="75"/>
  <c r="EF71" i="75"/>
  <c r="EE71" i="75"/>
  <c r="ED71" i="75"/>
  <c r="EC71" i="75"/>
  <c r="EB71" i="75"/>
  <c r="EA71" i="75"/>
  <c r="DZ71" i="75"/>
  <c r="DY71" i="75"/>
  <c r="DX71" i="75"/>
  <c r="DW71" i="75"/>
  <c r="DV71" i="75"/>
  <c r="DU71" i="75"/>
  <c r="DT71" i="75"/>
  <c r="DQ71" i="75"/>
  <c r="DP71" i="75"/>
  <c r="DO71" i="75"/>
  <c r="DN71" i="75"/>
  <c r="DM71" i="75"/>
  <c r="DL71" i="75"/>
  <c r="DK71" i="75"/>
  <c r="DJ71" i="75"/>
  <c r="DI71" i="75"/>
  <c r="DH71" i="75"/>
  <c r="DG71" i="75"/>
  <c r="DF71" i="75"/>
  <c r="DE71" i="75"/>
  <c r="DB71" i="75"/>
  <c r="DA71" i="75"/>
  <c r="CZ71" i="75"/>
  <c r="CY71" i="75"/>
  <c r="CX71" i="75"/>
  <c r="CW71" i="75"/>
  <c r="CV71" i="75"/>
  <c r="CU71" i="75"/>
  <c r="CT71" i="75"/>
  <c r="CS71" i="75"/>
  <c r="CR71" i="75"/>
  <c r="CQ71" i="75"/>
  <c r="CP71" i="75"/>
  <c r="CN71" i="75"/>
  <c r="CM71" i="75"/>
  <c r="CL71" i="75"/>
  <c r="CK71" i="75"/>
  <c r="CJ71" i="75"/>
  <c r="CI71" i="75"/>
  <c r="CH71" i="75"/>
  <c r="CG71" i="75"/>
  <c r="CF71" i="75"/>
  <c r="CE71" i="75"/>
  <c r="CD71" i="75"/>
  <c r="CC71" i="75"/>
  <c r="CB71" i="75"/>
  <c r="CA71" i="75"/>
  <c r="BX71" i="75"/>
  <c r="BW71" i="75"/>
  <c r="BV71" i="75"/>
  <c r="BU71" i="75"/>
  <c r="BT71" i="75"/>
  <c r="BS71" i="75"/>
  <c r="BR71" i="75"/>
  <c r="BQ71" i="75"/>
  <c r="BP71" i="75"/>
  <c r="BO71" i="75"/>
  <c r="BN71" i="75"/>
  <c r="BM71" i="75"/>
  <c r="BL71" i="75"/>
  <c r="BI71" i="75"/>
  <c r="BH71" i="75"/>
  <c r="BG71" i="75"/>
  <c r="BF71" i="75"/>
  <c r="BE71" i="75"/>
  <c r="BD71" i="75"/>
  <c r="BC71" i="75"/>
  <c r="BB71" i="75"/>
  <c r="BA71" i="75"/>
  <c r="AZ71" i="75"/>
  <c r="AY71" i="75"/>
  <c r="AX71" i="75"/>
  <c r="AW71" i="75"/>
  <c r="AR71" i="75"/>
  <c r="AQ71" i="75"/>
  <c r="AP71" i="75"/>
  <c r="AO71" i="75"/>
  <c r="AN71" i="75"/>
  <c r="AM71" i="75"/>
  <c r="AL71" i="75"/>
  <c r="AK71" i="75"/>
  <c r="AJ71" i="75"/>
  <c r="AI71" i="75"/>
  <c r="AH71" i="75"/>
  <c r="AE71" i="75"/>
  <c r="AD71" i="75"/>
  <c r="AC71" i="75"/>
  <c r="AB71" i="75"/>
  <c r="AA71" i="75"/>
  <c r="Z71" i="75"/>
  <c r="Y71" i="75"/>
  <c r="X71" i="75"/>
  <c r="W71" i="75"/>
  <c r="V71" i="75"/>
  <c r="U71" i="75"/>
  <c r="T71" i="75"/>
  <c r="S71" i="75"/>
  <c r="Q71" i="75"/>
  <c r="P71" i="75"/>
  <c r="O71" i="75"/>
  <c r="N71" i="75"/>
  <c r="M71" i="75"/>
  <c r="L71" i="75"/>
  <c r="K71" i="75"/>
  <c r="J71" i="75"/>
  <c r="I71" i="75"/>
  <c r="H71" i="75"/>
  <c r="G71" i="75"/>
  <c r="F71" i="75"/>
  <c r="E71" i="75"/>
  <c r="D71" i="75"/>
  <c r="HR70" i="75"/>
  <c r="HQ70" i="75"/>
  <c r="HP70" i="75"/>
  <c r="HO70" i="75"/>
  <c r="HN70" i="75"/>
  <c r="HM70" i="75"/>
  <c r="HL70" i="75"/>
  <c r="HK70" i="75"/>
  <c r="HJ70" i="75"/>
  <c r="HI70" i="75"/>
  <c r="HH70" i="75"/>
  <c r="HG70" i="75"/>
  <c r="HF70" i="75"/>
  <c r="HC70" i="75"/>
  <c r="HB70" i="75"/>
  <c r="HA70" i="75"/>
  <c r="GZ70" i="75"/>
  <c r="GY70" i="75"/>
  <c r="GX70" i="75"/>
  <c r="GW70" i="75"/>
  <c r="GV70" i="75"/>
  <c r="GU70" i="75"/>
  <c r="GT70" i="75"/>
  <c r="GS70" i="75"/>
  <c r="GR70" i="75"/>
  <c r="GQ70" i="75"/>
  <c r="GN70" i="75"/>
  <c r="GM70" i="75"/>
  <c r="GL70" i="75"/>
  <c r="GK70" i="75"/>
  <c r="GJ70" i="75"/>
  <c r="GI70" i="75"/>
  <c r="GH70" i="75"/>
  <c r="GG70" i="75"/>
  <c r="GF70" i="75"/>
  <c r="GE70" i="75"/>
  <c r="GD70" i="75"/>
  <c r="GC70" i="75"/>
  <c r="GB70" i="75"/>
  <c r="FY70" i="75"/>
  <c r="FX70" i="75"/>
  <c r="FW70" i="75"/>
  <c r="FV70" i="75"/>
  <c r="FU70" i="75"/>
  <c r="FT70" i="75"/>
  <c r="FS70" i="75"/>
  <c r="FR70" i="75"/>
  <c r="FQ70" i="75"/>
  <c r="FP70" i="75"/>
  <c r="FO70" i="75"/>
  <c r="FN70" i="75"/>
  <c r="FM70" i="75"/>
  <c r="FK70" i="75"/>
  <c r="FJ70" i="75"/>
  <c r="FI70" i="75"/>
  <c r="FH70" i="75"/>
  <c r="FG70" i="75"/>
  <c r="FF70" i="75"/>
  <c r="FE70" i="75"/>
  <c r="FD70" i="75"/>
  <c r="FC70" i="75"/>
  <c r="FB70" i="75"/>
  <c r="FA70" i="75"/>
  <c r="EZ70" i="75"/>
  <c r="EY70" i="75"/>
  <c r="EX70" i="75"/>
  <c r="EU70" i="75"/>
  <c r="ET70" i="75"/>
  <c r="ES70" i="75"/>
  <c r="ER70" i="75"/>
  <c r="EQ70" i="75"/>
  <c r="EP70" i="75"/>
  <c r="EO70" i="75"/>
  <c r="EN70" i="75"/>
  <c r="EM70" i="75"/>
  <c r="EL70" i="75"/>
  <c r="EK70" i="75"/>
  <c r="EJ70" i="75"/>
  <c r="EI70" i="75"/>
  <c r="EF70" i="75"/>
  <c r="EE70" i="75"/>
  <c r="ED70" i="75"/>
  <c r="EC70" i="75"/>
  <c r="EB70" i="75"/>
  <c r="EA70" i="75"/>
  <c r="DZ70" i="75"/>
  <c r="DY70" i="75"/>
  <c r="DX70" i="75"/>
  <c r="DW70" i="75"/>
  <c r="DV70" i="75"/>
  <c r="DU70" i="75"/>
  <c r="DT70" i="75"/>
  <c r="DQ70" i="75"/>
  <c r="DP70" i="75"/>
  <c r="DO70" i="75"/>
  <c r="DN70" i="75"/>
  <c r="DM70" i="75"/>
  <c r="DL70" i="75"/>
  <c r="DK70" i="75"/>
  <c r="DJ70" i="75"/>
  <c r="DI70" i="75"/>
  <c r="DH70" i="75"/>
  <c r="DG70" i="75"/>
  <c r="DF70" i="75"/>
  <c r="DE70" i="75"/>
  <c r="DB70" i="75"/>
  <c r="DA70" i="75"/>
  <c r="CZ70" i="75"/>
  <c r="CY70" i="75"/>
  <c r="CX70" i="75"/>
  <c r="CW70" i="75"/>
  <c r="CV70" i="75"/>
  <c r="CU70" i="75"/>
  <c r="CT70" i="75"/>
  <c r="CS70" i="75"/>
  <c r="CR70" i="75"/>
  <c r="CQ70" i="75"/>
  <c r="CP70" i="75"/>
  <c r="CN70" i="75"/>
  <c r="CM70" i="75"/>
  <c r="CL70" i="75"/>
  <c r="CK70" i="75"/>
  <c r="CJ70" i="75"/>
  <c r="CI70" i="75"/>
  <c r="CH70" i="75"/>
  <c r="CG70" i="75"/>
  <c r="CF70" i="75"/>
  <c r="CE70" i="75"/>
  <c r="CD70" i="75"/>
  <c r="CC70" i="75"/>
  <c r="CB70" i="75"/>
  <c r="CA70" i="75"/>
  <c r="BX70" i="75"/>
  <c r="BW70" i="75"/>
  <c r="BV70" i="75"/>
  <c r="BU70" i="75"/>
  <c r="BT70" i="75"/>
  <c r="BS70" i="75"/>
  <c r="BR70" i="75"/>
  <c r="BQ70" i="75"/>
  <c r="BP70" i="75"/>
  <c r="BO70" i="75"/>
  <c r="BN70" i="75"/>
  <c r="BM70" i="75"/>
  <c r="BL70" i="75"/>
  <c r="BI70" i="75"/>
  <c r="BH70" i="75"/>
  <c r="BG70" i="75"/>
  <c r="BF70" i="75"/>
  <c r="BE70" i="75"/>
  <c r="BD70" i="75"/>
  <c r="BC70" i="75"/>
  <c r="BB70" i="75"/>
  <c r="BA70" i="75"/>
  <c r="AZ70" i="75"/>
  <c r="AY70" i="75"/>
  <c r="AX70" i="75"/>
  <c r="AW70" i="75"/>
  <c r="AR70" i="75"/>
  <c r="AQ70" i="75"/>
  <c r="AP70" i="75"/>
  <c r="AO70" i="75"/>
  <c r="AN70" i="75"/>
  <c r="AM70" i="75"/>
  <c r="AL70" i="75"/>
  <c r="AK70" i="75"/>
  <c r="AJ70" i="75"/>
  <c r="AI70" i="75"/>
  <c r="AH70" i="75"/>
  <c r="AE70" i="75"/>
  <c r="AD70" i="75"/>
  <c r="AC70" i="75"/>
  <c r="AB70" i="75"/>
  <c r="AA70" i="75"/>
  <c r="Z70" i="75"/>
  <c r="Y70" i="75"/>
  <c r="X70" i="75"/>
  <c r="W70" i="75"/>
  <c r="V70" i="75"/>
  <c r="U70" i="75"/>
  <c r="T70" i="75"/>
  <c r="S70" i="75"/>
  <c r="Q70" i="75"/>
  <c r="P70" i="75"/>
  <c r="O70" i="75"/>
  <c r="N70" i="75"/>
  <c r="M70" i="75"/>
  <c r="L70" i="75"/>
  <c r="K70" i="75"/>
  <c r="J70" i="75"/>
  <c r="I70" i="75"/>
  <c r="H70" i="75"/>
  <c r="G70" i="75"/>
  <c r="F70" i="75"/>
  <c r="E70" i="75"/>
  <c r="D70" i="75"/>
  <c r="HR69" i="75"/>
  <c r="HQ69" i="75"/>
  <c r="HP69" i="75"/>
  <c r="HO69" i="75"/>
  <c r="HN69" i="75"/>
  <c r="HM69" i="75"/>
  <c r="HL69" i="75"/>
  <c r="HK69" i="75"/>
  <c r="HJ69" i="75"/>
  <c r="HI69" i="75"/>
  <c r="HH69" i="75"/>
  <c r="HG69" i="75"/>
  <c r="HF69" i="75"/>
  <c r="HC69" i="75"/>
  <c r="HB69" i="75"/>
  <c r="HA69" i="75"/>
  <c r="GZ69" i="75"/>
  <c r="GY69" i="75"/>
  <c r="GX69" i="75"/>
  <c r="GW69" i="75"/>
  <c r="GV69" i="75"/>
  <c r="GU69" i="75"/>
  <c r="GT69" i="75"/>
  <c r="GS69" i="75"/>
  <c r="GR69" i="75"/>
  <c r="GQ69" i="75"/>
  <c r="GN69" i="75"/>
  <c r="GM69" i="75"/>
  <c r="GL69" i="75"/>
  <c r="GK69" i="75"/>
  <c r="GJ69" i="75"/>
  <c r="GI69" i="75"/>
  <c r="GH69" i="75"/>
  <c r="GG69" i="75"/>
  <c r="GF69" i="75"/>
  <c r="GE69" i="75"/>
  <c r="GD69" i="75"/>
  <c r="GC69" i="75"/>
  <c r="GB69" i="75"/>
  <c r="FY69" i="75"/>
  <c r="FX69" i="75"/>
  <c r="FW69" i="75"/>
  <c r="FV69" i="75"/>
  <c r="FU69" i="75"/>
  <c r="FT69" i="75"/>
  <c r="FS69" i="75"/>
  <c r="FR69" i="75"/>
  <c r="FQ69" i="75"/>
  <c r="FP69" i="75"/>
  <c r="FO69" i="75"/>
  <c r="FN69" i="75"/>
  <c r="FM69" i="75"/>
  <c r="FK69" i="75"/>
  <c r="FJ69" i="75"/>
  <c r="FI69" i="75"/>
  <c r="FH69" i="75"/>
  <c r="FG69" i="75"/>
  <c r="FF69" i="75"/>
  <c r="FE69" i="75"/>
  <c r="FD69" i="75"/>
  <c r="FC69" i="75"/>
  <c r="FB69" i="75"/>
  <c r="FA69" i="75"/>
  <c r="EZ69" i="75"/>
  <c r="EY69" i="75"/>
  <c r="EX69" i="75"/>
  <c r="EU69" i="75"/>
  <c r="ET69" i="75"/>
  <c r="ES69" i="75"/>
  <c r="ER69" i="75"/>
  <c r="EQ69" i="75"/>
  <c r="EP69" i="75"/>
  <c r="EO69" i="75"/>
  <c r="EN69" i="75"/>
  <c r="EM69" i="75"/>
  <c r="EL69" i="75"/>
  <c r="EK69" i="75"/>
  <c r="EJ69" i="75"/>
  <c r="EI69" i="75"/>
  <c r="EF69" i="75"/>
  <c r="EE69" i="75"/>
  <c r="ED69" i="75"/>
  <c r="EC69" i="75"/>
  <c r="EB69" i="75"/>
  <c r="EA69" i="75"/>
  <c r="DZ69" i="75"/>
  <c r="DY69" i="75"/>
  <c r="DX69" i="75"/>
  <c r="DW69" i="75"/>
  <c r="DV69" i="75"/>
  <c r="DU69" i="75"/>
  <c r="DT69" i="75"/>
  <c r="DQ69" i="75"/>
  <c r="DP69" i="75"/>
  <c r="DO69" i="75"/>
  <c r="DN69" i="75"/>
  <c r="DM69" i="75"/>
  <c r="DL69" i="75"/>
  <c r="DK69" i="75"/>
  <c r="DJ69" i="75"/>
  <c r="DI69" i="75"/>
  <c r="DH69" i="75"/>
  <c r="DG69" i="75"/>
  <c r="DF69" i="75"/>
  <c r="DE69" i="75"/>
  <c r="DB69" i="75"/>
  <c r="DA69" i="75"/>
  <c r="CZ69" i="75"/>
  <c r="CY69" i="75"/>
  <c r="CX69" i="75"/>
  <c r="CW69" i="75"/>
  <c r="CV69" i="75"/>
  <c r="CU69" i="75"/>
  <c r="CT69" i="75"/>
  <c r="CS69" i="75"/>
  <c r="CR69" i="75"/>
  <c r="CQ69" i="75"/>
  <c r="CP69" i="75"/>
  <c r="CN69" i="75"/>
  <c r="CM69" i="75"/>
  <c r="CL69" i="75"/>
  <c r="CK69" i="75"/>
  <c r="CJ69" i="75"/>
  <c r="CI69" i="75"/>
  <c r="CH69" i="75"/>
  <c r="CG69" i="75"/>
  <c r="CF69" i="75"/>
  <c r="CE69" i="75"/>
  <c r="CD69" i="75"/>
  <c r="CC69" i="75"/>
  <c r="CB69" i="75"/>
  <c r="CA69" i="75"/>
  <c r="BX69" i="75"/>
  <c r="BW69" i="75"/>
  <c r="BV69" i="75"/>
  <c r="BU69" i="75"/>
  <c r="BT69" i="75"/>
  <c r="BS69" i="75"/>
  <c r="BR69" i="75"/>
  <c r="BQ69" i="75"/>
  <c r="BP69" i="75"/>
  <c r="BO69" i="75"/>
  <c r="BN69" i="75"/>
  <c r="BM69" i="75"/>
  <c r="BL69" i="75"/>
  <c r="BI69" i="75"/>
  <c r="BH69" i="75"/>
  <c r="BG69" i="75"/>
  <c r="BF69" i="75"/>
  <c r="BE69" i="75"/>
  <c r="BD69" i="75"/>
  <c r="BC69" i="75"/>
  <c r="BB69" i="75"/>
  <c r="BA69" i="75"/>
  <c r="AZ69" i="75"/>
  <c r="AY69" i="75"/>
  <c r="AX69" i="75"/>
  <c r="AW69" i="75"/>
  <c r="AR69" i="75"/>
  <c r="AQ69" i="75"/>
  <c r="AP69" i="75"/>
  <c r="AO69" i="75"/>
  <c r="AN69" i="75"/>
  <c r="AM69" i="75"/>
  <c r="AL69" i="75"/>
  <c r="AK69" i="75"/>
  <c r="AJ69" i="75"/>
  <c r="AI69" i="75"/>
  <c r="AH69" i="75"/>
  <c r="AE69" i="75"/>
  <c r="AD69" i="75"/>
  <c r="AC69" i="75"/>
  <c r="AB69" i="75"/>
  <c r="AA69" i="75"/>
  <c r="Z69" i="75"/>
  <c r="Y69" i="75"/>
  <c r="X69" i="75"/>
  <c r="W69" i="75"/>
  <c r="V69" i="75"/>
  <c r="U69" i="75"/>
  <c r="T69" i="75"/>
  <c r="S69" i="75"/>
  <c r="Q69" i="75"/>
  <c r="P69" i="75"/>
  <c r="O69" i="75"/>
  <c r="N69" i="75"/>
  <c r="M69" i="75"/>
  <c r="L69" i="75"/>
  <c r="K69" i="75"/>
  <c r="J69" i="75"/>
  <c r="I69" i="75"/>
  <c r="H69" i="75"/>
  <c r="G69" i="75"/>
  <c r="F69" i="75"/>
  <c r="E69" i="75"/>
  <c r="D69" i="75"/>
  <c r="HR68" i="75"/>
  <c r="HQ68" i="75"/>
  <c r="HP68" i="75"/>
  <c r="HO68" i="75"/>
  <c r="HN68" i="75"/>
  <c r="HM68" i="75"/>
  <c r="HL68" i="75"/>
  <c r="HK68" i="75"/>
  <c r="HJ68" i="75"/>
  <c r="HI68" i="75"/>
  <c r="HH68" i="75"/>
  <c r="HG68" i="75"/>
  <c r="HF68" i="75"/>
  <c r="HC68" i="75"/>
  <c r="HB68" i="75"/>
  <c r="HA68" i="75"/>
  <c r="GZ68" i="75"/>
  <c r="GY68" i="75"/>
  <c r="GX68" i="75"/>
  <c r="GW68" i="75"/>
  <c r="GV68" i="75"/>
  <c r="GU68" i="75"/>
  <c r="GT68" i="75"/>
  <c r="GS68" i="75"/>
  <c r="GR68" i="75"/>
  <c r="GQ68" i="75"/>
  <c r="GN68" i="75"/>
  <c r="GM68" i="75"/>
  <c r="GL68" i="75"/>
  <c r="GK68" i="75"/>
  <c r="GJ68" i="75"/>
  <c r="GI68" i="75"/>
  <c r="GH68" i="75"/>
  <c r="GG68" i="75"/>
  <c r="GF68" i="75"/>
  <c r="GE68" i="75"/>
  <c r="GD68" i="75"/>
  <c r="GC68" i="75"/>
  <c r="GB68" i="75"/>
  <c r="FY68" i="75"/>
  <c r="FX68" i="75"/>
  <c r="FW68" i="75"/>
  <c r="FV68" i="75"/>
  <c r="FU68" i="75"/>
  <c r="FT68" i="75"/>
  <c r="FS68" i="75"/>
  <c r="FR68" i="75"/>
  <c r="FQ68" i="75"/>
  <c r="FP68" i="75"/>
  <c r="FO68" i="75"/>
  <c r="FN68" i="75"/>
  <c r="FM68" i="75"/>
  <c r="FK68" i="75"/>
  <c r="FJ68" i="75"/>
  <c r="FI68" i="75"/>
  <c r="FH68" i="75"/>
  <c r="FG68" i="75"/>
  <c r="FF68" i="75"/>
  <c r="FE68" i="75"/>
  <c r="FD68" i="75"/>
  <c r="FC68" i="75"/>
  <c r="FB68" i="75"/>
  <c r="FA68" i="75"/>
  <c r="EZ68" i="75"/>
  <c r="EY68" i="75"/>
  <c r="EX68" i="75"/>
  <c r="EU68" i="75"/>
  <c r="ET68" i="75"/>
  <c r="ES68" i="75"/>
  <c r="ER68" i="75"/>
  <c r="EQ68" i="75"/>
  <c r="EP68" i="75"/>
  <c r="EO68" i="75"/>
  <c r="EN68" i="75"/>
  <c r="EM68" i="75"/>
  <c r="EL68" i="75"/>
  <c r="EK68" i="75"/>
  <c r="EJ68" i="75"/>
  <c r="EI68" i="75"/>
  <c r="EF68" i="75"/>
  <c r="EE68" i="75"/>
  <c r="ED68" i="75"/>
  <c r="EC68" i="75"/>
  <c r="EB68" i="75"/>
  <c r="EA68" i="75"/>
  <c r="DZ68" i="75"/>
  <c r="DY68" i="75"/>
  <c r="DX68" i="75"/>
  <c r="DW68" i="75"/>
  <c r="DV68" i="75"/>
  <c r="DU68" i="75"/>
  <c r="DT68" i="75"/>
  <c r="DQ68" i="75"/>
  <c r="DP68" i="75"/>
  <c r="DO68" i="75"/>
  <c r="DN68" i="75"/>
  <c r="DM68" i="75"/>
  <c r="DL68" i="75"/>
  <c r="DK68" i="75"/>
  <c r="DJ68" i="75"/>
  <c r="DI68" i="75"/>
  <c r="DH68" i="75"/>
  <c r="DG68" i="75"/>
  <c r="DF68" i="75"/>
  <c r="DE68" i="75"/>
  <c r="DB68" i="75"/>
  <c r="DA68" i="75"/>
  <c r="CZ68" i="75"/>
  <c r="CY68" i="75"/>
  <c r="CX68" i="75"/>
  <c r="CW68" i="75"/>
  <c r="CV68" i="75"/>
  <c r="CU68" i="75"/>
  <c r="CT68" i="75"/>
  <c r="CS68" i="75"/>
  <c r="CR68" i="75"/>
  <c r="CQ68" i="75"/>
  <c r="CP68" i="75"/>
  <c r="CN68" i="75"/>
  <c r="CM68" i="75"/>
  <c r="CL68" i="75"/>
  <c r="CK68" i="75"/>
  <c r="CJ68" i="75"/>
  <c r="CI68" i="75"/>
  <c r="CH68" i="75"/>
  <c r="CG68" i="75"/>
  <c r="CF68" i="75"/>
  <c r="CE68" i="75"/>
  <c r="CB68" i="75"/>
  <c r="CA68" i="75"/>
  <c r="BX68" i="75"/>
  <c r="BW68" i="75"/>
  <c r="BV68" i="75"/>
  <c r="BU68" i="75"/>
  <c r="BT68" i="75"/>
  <c r="BS68" i="75"/>
  <c r="BR68" i="75"/>
  <c r="BQ68" i="75"/>
  <c r="BP68" i="75"/>
  <c r="BO68" i="75"/>
  <c r="BN68" i="75"/>
  <c r="BM68" i="75"/>
  <c r="BL68" i="75"/>
  <c r="BI68" i="75"/>
  <c r="BH68" i="75"/>
  <c r="BG68" i="75"/>
  <c r="BF68" i="75"/>
  <c r="BE68" i="75"/>
  <c r="BD68" i="75"/>
  <c r="BC68" i="75"/>
  <c r="BB68" i="75"/>
  <c r="BA68" i="75"/>
  <c r="AZ68" i="75"/>
  <c r="AY68" i="75"/>
  <c r="AX68" i="75"/>
  <c r="AW68" i="75"/>
  <c r="AR68" i="75"/>
  <c r="AQ68" i="75"/>
  <c r="AP68" i="75"/>
  <c r="AO68" i="75"/>
  <c r="AN68" i="75"/>
  <c r="AM68" i="75"/>
  <c r="AL68" i="75"/>
  <c r="AK68" i="75"/>
  <c r="AJ68" i="75"/>
  <c r="AI68" i="75"/>
  <c r="AH68" i="75"/>
  <c r="AE68" i="75"/>
  <c r="AD68" i="75"/>
  <c r="AC68" i="75"/>
  <c r="AB68" i="75"/>
  <c r="AA68" i="75"/>
  <c r="Z68" i="75"/>
  <c r="Y68" i="75"/>
  <c r="X68" i="75"/>
  <c r="W68" i="75"/>
  <c r="V68" i="75"/>
  <c r="U68" i="75"/>
  <c r="T68" i="75"/>
  <c r="S68" i="75"/>
  <c r="Q68" i="75"/>
  <c r="P68" i="75"/>
  <c r="O68" i="75"/>
  <c r="N68" i="75"/>
  <c r="M68" i="75"/>
  <c r="L68" i="75"/>
  <c r="K68" i="75"/>
  <c r="J68" i="75"/>
  <c r="I68" i="75"/>
  <c r="H68" i="75"/>
  <c r="G68" i="75"/>
  <c r="F68" i="75"/>
  <c r="E68" i="75"/>
  <c r="D68" i="75"/>
  <c r="HR67" i="75"/>
  <c r="HQ67" i="75"/>
  <c r="HP67" i="75"/>
  <c r="HO67" i="75"/>
  <c r="HN67" i="75"/>
  <c r="HM67" i="75"/>
  <c r="HL67" i="75"/>
  <c r="HK67" i="75"/>
  <c r="HJ67" i="75"/>
  <c r="HI67" i="75"/>
  <c r="HH67" i="75"/>
  <c r="HG67" i="75"/>
  <c r="HF67" i="75"/>
  <c r="HC67" i="75"/>
  <c r="HB67" i="75"/>
  <c r="HA67" i="75"/>
  <c r="GZ67" i="75"/>
  <c r="GY67" i="75"/>
  <c r="GX67" i="75"/>
  <c r="GW67" i="75"/>
  <c r="GV67" i="75"/>
  <c r="GU67" i="75"/>
  <c r="GT67" i="75"/>
  <c r="GS67" i="75"/>
  <c r="GR67" i="75"/>
  <c r="GQ67" i="75"/>
  <c r="GN67" i="75"/>
  <c r="GM67" i="75"/>
  <c r="GL67" i="75"/>
  <c r="GK67" i="75"/>
  <c r="GJ67" i="75"/>
  <c r="GI67" i="75"/>
  <c r="GH67" i="75"/>
  <c r="GG67" i="75"/>
  <c r="GF67" i="75"/>
  <c r="GE67" i="75"/>
  <c r="GD67" i="75"/>
  <c r="GC67" i="75"/>
  <c r="GB67" i="75"/>
  <c r="FY67" i="75"/>
  <c r="FX67" i="75"/>
  <c r="FW67" i="75"/>
  <c r="FV67" i="75"/>
  <c r="FU67" i="75"/>
  <c r="FT67" i="75"/>
  <c r="FS67" i="75"/>
  <c r="FR67" i="75"/>
  <c r="FQ67" i="75"/>
  <c r="FP67" i="75"/>
  <c r="FO67" i="75"/>
  <c r="FN67" i="75"/>
  <c r="FM67" i="75"/>
  <c r="FK67" i="75"/>
  <c r="FJ67" i="75"/>
  <c r="FI67" i="75"/>
  <c r="FH67" i="75"/>
  <c r="FG67" i="75"/>
  <c r="FF67" i="75"/>
  <c r="FE67" i="75"/>
  <c r="FD67" i="75"/>
  <c r="FC67" i="75"/>
  <c r="FB67" i="75"/>
  <c r="FA67" i="75"/>
  <c r="EZ67" i="75"/>
  <c r="EY67" i="75"/>
  <c r="EX67" i="75"/>
  <c r="EU67" i="75"/>
  <c r="ET67" i="75"/>
  <c r="ES67" i="75"/>
  <c r="ER67" i="75"/>
  <c r="EQ67" i="75"/>
  <c r="EP67" i="75"/>
  <c r="EO67" i="75"/>
  <c r="EN67" i="75"/>
  <c r="EM67" i="75"/>
  <c r="EL67" i="75"/>
  <c r="EK67" i="75"/>
  <c r="EJ67" i="75"/>
  <c r="EI67" i="75"/>
  <c r="EF67" i="75"/>
  <c r="EE67" i="75"/>
  <c r="ED67" i="75"/>
  <c r="EC67" i="75"/>
  <c r="EB67" i="75"/>
  <c r="EA67" i="75"/>
  <c r="DZ67" i="75"/>
  <c r="DY67" i="75"/>
  <c r="DX67" i="75"/>
  <c r="DW67" i="75"/>
  <c r="DV67" i="75"/>
  <c r="DU67" i="75"/>
  <c r="DT67" i="75"/>
  <c r="DQ67" i="75"/>
  <c r="DP67" i="75"/>
  <c r="DO67" i="75"/>
  <c r="DN67" i="75"/>
  <c r="DM67" i="75"/>
  <c r="DL67" i="75"/>
  <c r="DK67" i="75"/>
  <c r="DJ67" i="75"/>
  <c r="DI67" i="75"/>
  <c r="DH67" i="75"/>
  <c r="DG67" i="75"/>
  <c r="DF67" i="75"/>
  <c r="DE67" i="75"/>
  <c r="DB67" i="75"/>
  <c r="DA67" i="75"/>
  <c r="CZ67" i="75"/>
  <c r="CY67" i="75"/>
  <c r="CX67" i="75"/>
  <c r="CW67" i="75"/>
  <c r="CV67" i="75"/>
  <c r="CU67" i="75"/>
  <c r="CT67" i="75"/>
  <c r="CS67" i="75"/>
  <c r="CR67" i="75"/>
  <c r="CQ67" i="75"/>
  <c r="CP67" i="75"/>
  <c r="CN67" i="75"/>
  <c r="CM67" i="75"/>
  <c r="CL67" i="75"/>
  <c r="CK67" i="75"/>
  <c r="CJ67" i="75"/>
  <c r="CI67" i="75"/>
  <c r="CH67" i="75"/>
  <c r="CG67" i="75"/>
  <c r="CF67" i="75"/>
  <c r="CE67" i="75"/>
  <c r="CD67" i="75"/>
  <c r="CC67" i="75"/>
  <c r="CB67" i="75"/>
  <c r="CA67" i="75"/>
  <c r="BX67" i="75"/>
  <c r="BW67" i="75"/>
  <c r="BV67" i="75"/>
  <c r="BU67" i="75"/>
  <c r="BT67" i="75"/>
  <c r="BS67" i="75"/>
  <c r="BR67" i="75"/>
  <c r="BQ67" i="75"/>
  <c r="BP67" i="75"/>
  <c r="BO67" i="75"/>
  <c r="BN67" i="75"/>
  <c r="BM67" i="75"/>
  <c r="BL67" i="75"/>
  <c r="BI67" i="75"/>
  <c r="BH67" i="75"/>
  <c r="BG67" i="75"/>
  <c r="BF67" i="75"/>
  <c r="BE67" i="75"/>
  <c r="BD67" i="75"/>
  <c r="BC67" i="75"/>
  <c r="BB67" i="75"/>
  <c r="BA67" i="75"/>
  <c r="AZ67" i="75"/>
  <c r="AY67" i="75"/>
  <c r="AX67" i="75"/>
  <c r="AW67" i="75"/>
  <c r="AR67" i="75"/>
  <c r="AQ67" i="75"/>
  <c r="AP67" i="75"/>
  <c r="AO67" i="75"/>
  <c r="AN67" i="75"/>
  <c r="AM67" i="75"/>
  <c r="AL67" i="75"/>
  <c r="AK67" i="75"/>
  <c r="AJ67" i="75"/>
  <c r="AI67" i="75"/>
  <c r="AH67" i="75"/>
  <c r="AE67" i="75"/>
  <c r="AD67" i="75"/>
  <c r="AC67" i="75"/>
  <c r="AB67" i="75"/>
  <c r="AA67" i="75"/>
  <c r="Z67" i="75"/>
  <c r="Y67" i="75"/>
  <c r="X67" i="75"/>
  <c r="W67" i="75"/>
  <c r="V67" i="75"/>
  <c r="U67" i="75"/>
  <c r="T67" i="75"/>
  <c r="S67" i="75"/>
  <c r="Q67" i="75"/>
  <c r="P67" i="75"/>
  <c r="O67" i="75"/>
  <c r="N67" i="75"/>
  <c r="M67" i="75"/>
  <c r="L67" i="75"/>
  <c r="K67" i="75"/>
  <c r="J67" i="75"/>
  <c r="I67" i="75"/>
  <c r="H67" i="75"/>
  <c r="G67" i="75"/>
  <c r="F67" i="75"/>
  <c r="E67" i="75"/>
  <c r="D67" i="75"/>
  <c r="HR66" i="75"/>
  <c r="HQ66" i="75"/>
  <c r="HP66" i="75"/>
  <c r="HO66" i="75"/>
  <c r="HN66" i="75"/>
  <c r="HM66" i="75"/>
  <c r="HL66" i="75"/>
  <c r="HK66" i="75"/>
  <c r="HJ66" i="75"/>
  <c r="HI66" i="75"/>
  <c r="HH66" i="75"/>
  <c r="HG66" i="75"/>
  <c r="HF66" i="75"/>
  <c r="HC66" i="75"/>
  <c r="HB66" i="75"/>
  <c r="HA66" i="75"/>
  <c r="GZ66" i="75"/>
  <c r="GY66" i="75"/>
  <c r="GX66" i="75"/>
  <c r="GW66" i="75"/>
  <c r="GV66" i="75"/>
  <c r="GU66" i="75"/>
  <c r="GT66" i="75"/>
  <c r="GS66" i="75"/>
  <c r="GR66" i="75"/>
  <c r="GQ66" i="75"/>
  <c r="GO66" i="75"/>
  <c r="GN66" i="75"/>
  <c r="GM66" i="75"/>
  <c r="GL66" i="75"/>
  <c r="GK66" i="75"/>
  <c r="GJ66" i="75"/>
  <c r="GI66" i="75"/>
  <c r="GH66" i="75"/>
  <c r="GG66" i="75"/>
  <c r="GF66" i="75"/>
  <c r="GE66" i="75"/>
  <c r="GD66" i="75"/>
  <c r="GC66" i="75"/>
  <c r="GB66" i="75"/>
  <c r="FZ66" i="75"/>
  <c r="FY66" i="75"/>
  <c r="FX66" i="75"/>
  <c r="FW66" i="75"/>
  <c r="FV66" i="75"/>
  <c r="FU66" i="75"/>
  <c r="FT66" i="75"/>
  <c r="FS66" i="75"/>
  <c r="FR66" i="75"/>
  <c r="FQ66" i="75"/>
  <c r="FP66" i="75"/>
  <c r="FO66" i="75"/>
  <c r="FN66" i="75"/>
  <c r="FM66" i="75"/>
  <c r="FK66" i="75"/>
  <c r="FJ66" i="75"/>
  <c r="FI66" i="75"/>
  <c r="FH66" i="75"/>
  <c r="FG66" i="75"/>
  <c r="FF66" i="75"/>
  <c r="FE66" i="75"/>
  <c r="FD66" i="75"/>
  <c r="FC66" i="75"/>
  <c r="FB66" i="75"/>
  <c r="FA66" i="75"/>
  <c r="EZ66" i="75"/>
  <c r="EY66" i="75"/>
  <c r="EX66" i="75"/>
  <c r="EV66" i="75"/>
  <c r="EU66" i="75"/>
  <c r="ET66" i="75"/>
  <c r="ES66" i="75"/>
  <c r="ER66" i="75"/>
  <c r="EQ66" i="75"/>
  <c r="EP66" i="75"/>
  <c r="EO66" i="75"/>
  <c r="EN66" i="75"/>
  <c r="EM66" i="75"/>
  <c r="EL66" i="75"/>
  <c r="EK66" i="75"/>
  <c r="EJ66" i="75"/>
  <c r="EI66" i="75"/>
  <c r="EF66" i="75"/>
  <c r="EE66" i="75"/>
  <c r="ED66" i="75"/>
  <c r="EC66" i="75"/>
  <c r="EB66" i="75"/>
  <c r="EA66" i="75"/>
  <c r="DZ66" i="75"/>
  <c r="DY66" i="75"/>
  <c r="DX66" i="75"/>
  <c r="DW66" i="75"/>
  <c r="DV66" i="75"/>
  <c r="DU66" i="75"/>
  <c r="DT66" i="75"/>
  <c r="DQ66" i="75"/>
  <c r="DP66" i="75"/>
  <c r="DO66" i="75"/>
  <c r="DN66" i="75"/>
  <c r="DM66" i="75"/>
  <c r="DL66" i="75"/>
  <c r="DK66" i="75"/>
  <c r="DJ66" i="75"/>
  <c r="DI66" i="75"/>
  <c r="DH66" i="75"/>
  <c r="DG66" i="75"/>
  <c r="DF66" i="75"/>
  <c r="DE66" i="75"/>
  <c r="DB66" i="75"/>
  <c r="DA66" i="75"/>
  <c r="CZ66" i="75"/>
  <c r="CY66" i="75"/>
  <c r="CX66" i="75"/>
  <c r="CW66" i="75"/>
  <c r="CV66" i="75"/>
  <c r="CU66" i="75"/>
  <c r="CT66" i="75"/>
  <c r="CS66" i="75"/>
  <c r="CR66" i="75"/>
  <c r="CQ66" i="75"/>
  <c r="CP66" i="75"/>
  <c r="CN66" i="75"/>
  <c r="CM66" i="75"/>
  <c r="CL66" i="75"/>
  <c r="CK66" i="75"/>
  <c r="CJ66" i="75"/>
  <c r="CI66" i="75"/>
  <c r="CH66" i="75"/>
  <c r="CG66" i="75"/>
  <c r="CF66" i="75"/>
  <c r="CE66" i="75"/>
  <c r="CD66" i="75"/>
  <c r="CC66" i="75"/>
  <c r="CB66" i="75"/>
  <c r="CA66" i="75"/>
  <c r="BX66" i="75"/>
  <c r="BW66" i="75"/>
  <c r="BV66" i="75"/>
  <c r="BU66" i="75"/>
  <c r="BT66" i="75"/>
  <c r="BS66" i="75"/>
  <c r="BR66" i="75"/>
  <c r="BQ66" i="75"/>
  <c r="BP66" i="75"/>
  <c r="BO66" i="75"/>
  <c r="BN66" i="75"/>
  <c r="BM66" i="75"/>
  <c r="BL66" i="75"/>
  <c r="BJ66" i="75"/>
  <c r="BI66" i="75"/>
  <c r="BH66" i="75"/>
  <c r="BG66" i="75"/>
  <c r="BF66" i="75"/>
  <c r="BE66" i="75"/>
  <c r="BD66" i="75"/>
  <c r="BC66" i="75"/>
  <c r="BB66" i="75"/>
  <c r="BA66" i="75"/>
  <c r="AZ66" i="75"/>
  <c r="AY66" i="75"/>
  <c r="AX66" i="75"/>
  <c r="AW66" i="75"/>
  <c r="AR66" i="75"/>
  <c r="AQ66" i="75"/>
  <c r="AP66" i="75"/>
  <c r="AO66" i="75"/>
  <c r="AN66" i="75"/>
  <c r="AM66" i="75"/>
  <c r="AL66" i="75"/>
  <c r="AK66" i="75"/>
  <c r="AJ66" i="75"/>
  <c r="AI66" i="75"/>
  <c r="AH66" i="75"/>
  <c r="AF66" i="75"/>
  <c r="AE66" i="75"/>
  <c r="AD66" i="75"/>
  <c r="AC66" i="75"/>
  <c r="AB66" i="75"/>
  <c r="AA66" i="75"/>
  <c r="Z66" i="75"/>
  <c r="Y66" i="75"/>
  <c r="X66" i="75"/>
  <c r="W66" i="75"/>
  <c r="V66" i="75"/>
  <c r="U66" i="75"/>
  <c r="T66" i="75"/>
  <c r="S66" i="75"/>
  <c r="Q66" i="75"/>
  <c r="P66" i="75"/>
  <c r="O66" i="75"/>
  <c r="N66" i="75"/>
  <c r="M66" i="75"/>
  <c r="L66" i="75"/>
  <c r="K66" i="75"/>
  <c r="J66" i="75"/>
  <c r="I66" i="75"/>
  <c r="H66" i="75"/>
  <c r="G66" i="75"/>
  <c r="F66" i="75"/>
  <c r="E66" i="75"/>
  <c r="D66" i="75"/>
  <c r="Q8" i="23"/>
  <c r="M13" i="23"/>
  <c r="L13" i="23"/>
  <c r="M7" i="23"/>
  <c r="L7" i="23"/>
  <c r="H7" i="23"/>
  <c r="I7" i="23" s="1"/>
  <c r="F7" i="23"/>
  <c r="K75" i="75" l="1"/>
  <c r="AB75" i="75"/>
  <c r="BB75" i="75"/>
  <c r="BS75" i="75"/>
  <c r="CB75" i="75"/>
  <c r="CJ75" i="75"/>
  <c r="CS75" i="75"/>
  <c r="DA75" i="75"/>
  <c r="DJ75" i="75"/>
  <c r="EA75" i="75"/>
  <c r="EJ75" i="75"/>
  <c r="ER75" i="75"/>
  <c r="FA75" i="75"/>
  <c r="FI75" i="75"/>
  <c r="FR75" i="75"/>
  <c r="GI75" i="75"/>
  <c r="GR75" i="75"/>
  <c r="GZ75" i="75"/>
  <c r="HI75" i="75"/>
  <c r="HQ75" i="75"/>
  <c r="T75" i="75"/>
  <c r="AK75" i="75"/>
  <c r="CK75" i="75"/>
  <c r="CT75" i="75"/>
  <c r="DB75" i="75"/>
  <c r="DK75" i="75"/>
  <c r="DT75" i="75"/>
  <c r="EB75" i="75"/>
  <c r="EK75" i="75"/>
  <c r="ES75" i="75"/>
  <c r="FB75" i="75"/>
  <c r="FJ75" i="75"/>
  <c r="FS75" i="75"/>
  <c r="GB75" i="75"/>
  <c r="GJ75" i="75"/>
  <c r="GS75" i="75"/>
  <c r="HA75" i="75"/>
  <c r="HJ75" i="75"/>
  <c r="HR75" i="75"/>
  <c r="BX75" i="75"/>
  <c r="EC75" i="75"/>
  <c r="HK75" i="75"/>
  <c r="DU75" i="75"/>
  <c r="FT75" i="75"/>
  <c r="F75" i="75"/>
  <c r="N75" i="75"/>
  <c r="W75" i="75"/>
  <c r="AE75" i="75"/>
  <c r="AN75" i="75"/>
  <c r="AW75" i="75"/>
  <c r="BE75" i="75"/>
  <c r="BN75" i="75"/>
  <c r="BV75" i="75"/>
  <c r="FC75" i="75"/>
  <c r="GT75" i="75"/>
  <c r="G75" i="75"/>
  <c r="O75" i="75"/>
  <c r="X75" i="75"/>
  <c r="AO75" i="75"/>
  <c r="AX75" i="75"/>
  <c r="BF75" i="75"/>
  <c r="BO75" i="75"/>
  <c r="BW75" i="75"/>
  <c r="CL75" i="75"/>
  <c r="EL75" i="75"/>
  <c r="GK75" i="75"/>
  <c r="BT75" i="75"/>
  <c r="CU75" i="75"/>
  <c r="ET75" i="75"/>
  <c r="GC75" i="75"/>
  <c r="I75" i="75"/>
  <c r="Q75" i="75"/>
  <c r="Z75" i="75"/>
  <c r="AI75" i="75"/>
  <c r="AQ75" i="75"/>
  <c r="AZ75" i="75"/>
  <c r="BH75" i="75"/>
  <c r="BQ75" i="75"/>
  <c r="CH75" i="75"/>
  <c r="CQ75" i="75"/>
  <c r="CY75" i="75"/>
  <c r="DH75" i="75"/>
  <c r="DP75" i="75"/>
  <c r="DY75" i="75"/>
  <c r="EP75" i="75"/>
  <c r="EY75" i="75"/>
  <c r="FG75" i="75"/>
  <c r="FP75" i="75"/>
  <c r="FX75" i="75"/>
  <c r="GG75" i="75"/>
  <c r="GX75" i="75"/>
  <c r="HG75" i="75"/>
  <c r="HO75" i="75"/>
  <c r="BU75" i="75"/>
  <c r="CD75" i="75"/>
  <c r="DL75" i="75"/>
  <c r="FK75" i="75"/>
  <c r="HB75" i="75"/>
  <c r="J75" i="75"/>
  <c r="S75" i="75"/>
  <c r="AA75" i="75"/>
  <c r="AJ75" i="75"/>
  <c r="AR75" i="75"/>
  <c r="BA75" i="75"/>
  <c r="BI75" i="75"/>
  <c r="BR75" i="75"/>
  <c r="CA75" i="75"/>
  <c r="CG75" i="75"/>
  <c r="CP75" i="75"/>
  <c r="CX75" i="75"/>
  <c r="DG75" i="75"/>
  <c r="DO75" i="75"/>
  <c r="DX75" i="75"/>
  <c r="EF75" i="75"/>
  <c r="EO75" i="75"/>
  <c r="EX75" i="75"/>
  <c r="FF75" i="75"/>
  <c r="FO75" i="75"/>
  <c r="FW75" i="75"/>
  <c r="GF75" i="75"/>
  <c r="GN75" i="75"/>
  <c r="GW75" i="75"/>
  <c r="HF75" i="75"/>
  <c r="HN75" i="75"/>
  <c r="CC75" i="75"/>
  <c r="L75" i="75"/>
  <c r="AC75" i="75"/>
  <c r="BC75" i="75"/>
  <c r="BL75" i="75"/>
  <c r="U75" i="75"/>
  <c r="E75" i="75"/>
  <c r="M75" i="75"/>
  <c r="V75" i="75"/>
  <c r="AD75" i="75"/>
  <c r="AM75" i="75"/>
  <c r="BD75" i="75"/>
  <c r="BM75" i="75"/>
  <c r="D75" i="75"/>
  <c r="AL75" i="75"/>
  <c r="CE75" i="75"/>
  <c r="CM75" i="75"/>
  <c r="CV75" i="75"/>
  <c r="DE75" i="75"/>
  <c r="DM75" i="75"/>
  <c r="DV75" i="75"/>
  <c r="ED75" i="75"/>
  <c r="EM75" i="75"/>
  <c r="EU75" i="75"/>
  <c r="FD75" i="75"/>
  <c r="FM75" i="75"/>
  <c r="FU75" i="75"/>
  <c r="GD75" i="75"/>
  <c r="GL75" i="75"/>
  <c r="GU75" i="75"/>
  <c r="HC75" i="75"/>
  <c r="HL75" i="75"/>
  <c r="CF75" i="75"/>
  <c r="CN75" i="75"/>
  <c r="CW75" i="75"/>
  <c r="DF75" i="75"/>
  <c r="DN75" i="75"/>
  <c r="DW75" i="75"/>
  <c r="EE75" i="75"/>
  <c r="EN75" i="75"/>
  <c r="FE75" i="75"/>
  <c r="FN75" i="75"/>
  <c r="FV75" i="75"/>
  <c r="GE75" i="75"/>
  <c r="GM75" i="75"/>
  <c r="GV75" i="75"/>
  <c r="HM75" i="75"/>
  <c r="CI75" i="75"/>
  <c r="CZ75" i="75"/>
  <c r="DQ75" i="75"/>
  <c r="EI75" i="75"/>
  <c r="EQ75" i="75"/>
  <c r="FH75" i="75"/>
  <c r="FQ75" i="75"/>
  <c r="FY75" i="75"/>
  <c r="GQ75" i="75"/>
  <c r="GY75" i="75"/>
  <c r="HH75" i="75"/>
  <c r="HP75" i="75"/>
  <c r="H75" i="75"/>
  <c r="P75" i="75"/>
  <c r="Y75" i="75"/>
  <c r="AH75" i="75"/>
  <c r="AP75" i="75"/>
  <c r="AY75" i="75"/>
  <c r="BG75" i="75"/>
  <c r="BP75" i="75"/>
  <c r="CR75" i="75"/>
  <c r="DI75" i="75"/>
  <c r="DZ75" i="75"/>
  <c r="EZ75" i="75"/>
  <c r="GH75" i="75"/>
  <c r="S60" i="45"/>
  <c r="T60" i="45"/>
  <c r="U60" i="45"/>
  <c r="V60" i="45"/>
  <c r="W60" i="45"/>
  <c r="X60" i="45"/>
  <c r="Y60" i="45"/>
  <c r="Z60" i="45"/>
  <c r="AA60" i="45"/>
  <c r="AB60" i="45"/>
  <c r="AC60" i="45"/>
  <c r="AD60" i="45"/>
  <c r="R58" i="45"/>
  <c r="S58" i="45"/>
  <c r="T58" i="45"/>
  <c r="U58" i="45"/>
  <c r="V58" i="45"/>
  <c r="W58" i="45"/>
  <c r="X58" i="45"/>
  <c r="Y58" i="45"/>
  <c r="Z58" i="45"/>
  <c r="AA58" i="45"/>
  <c r="AB58" i="45"/>
  <c r="AC58" i="45"/>
  <c r="AD58" i="45"/>
  <c r="S57" i="45"/>
  <c r="T57" i="45"/>
  <c r="U57" i="45"/>
  <c r="V57" i="45"/>
  <c r="W57" i="45"/>
  <c r="X57" i="45"/>
  <c r="Y57" i="45"/>
  <c r="Z57" i="45"/>
  <c r="AA57" i="45"/>
  <c r="AB57" i="45"/>
  <c r="AC57" i="45"/>
  <c r="AD57" i="45"/>
  <c r="S6" i="45"/>
  <c r="T6" i="45"/>
  <c r="U6" i="45"/>
  <c r="V6" i="45"/>
  <c r="W6" i="45"/>
  <c r="X6" i="45"/>
  <c r="Y6" i="45"/>
  <c r="Z6" i="45"/>
  <c r="AA6" i="45"/>
  <c r="AB6" i="45"/>
  <c r="AC6" i="45"/>
  <c r="AD6" i="45"/>
  <c r="S7" i="45"/>
  <c r="T7" i="45"/>
  <c r="U7" i="45"/>
  <c r="V7" i="45"/>
  <c r="W7" i="45"/>
  <c r="X7" i="45"/>
  <c r="Y7" i="45"/>
  <c r="Z7" i="45"/>
  <c r="AA7" i="45"/>
  <c r="AB7" i="45"/>
  <c r="AC7" i="45"/>
  <c r="AD7" i="45"/>
  <c r="S8" i="45"/>
  <c r="T8" i="45"/>
  <c r="U8" i="45"/>
  <c r="V8" i="45"/>
  <c r="W8" i="45"/>
  <c r="X8" i="45"/>
  <c r="Y8" i="45"/>
  <c r="Z8" i="45"/>
  <c r="AA8" i="45"/>
  <c r="AB8" i="45"/>
  <c r="AC8" i="45"/>
  <c r="AD8" i="45"/>
  <c r="S9" i="45"/>
  <c r="T9" i="45"/>
  <c r="U9" i="45"/>
  <c r="V9" i="45"/>
  <c r="W9" i="45"/>
  <c r="X9" i="45"/>
  <c r="Y9" i="45"/>
  <c r="Z9" i="45"/>
  <c r="AA9" i="45"/>
  <c r="AB9" i="45"/>
  <c r="AC9" i="45"/>
  <c r="AD9" i="45"/>
  <c r="S10" i="45"/>
  <c r="T10" i="45"/>
  <c r="U10" i="45"/>
  <c r="V10" i="45"/>
  <c r="W10" i="45"/>
  <c r="X10" i="45"/>
  <c r="Y10" i="45"/>
  <c r="Z10" i="45"/>
  <c r="AA10" i="45"/>
  <c r="AB10" i="45"/>
  <c r="AC10" i="45"/>
  <c r="AD10" i="45"/>
  <c r="S11" i="45"/>
  <c r="T11" i="45"/>
  <c r="U11" i="45"/>
  <c r="V11" i="45"/>
  <c r="W11" i="45"/>
  <c r="X11" i="45"/>
  <c r="Y11" i="45"/>
  <c r="Z11" i="45"/>
  <c r="AA11" i="45"/>
  <c r="AB11" i="45"/>
  <c r="AC11" i="45"/>
  <c r="AD11" i="45"/>
  <c r="S12" i="45"/>
  <c r="T12" i="45"/>
  <c r="U12" i="45"/>
  <c r="V12" i="45"/>
  <c r="W12" i="45"/>
  <c r="X12" i="45"/>
  <c r="Y12" i="45"/>
  <c r="Z12" i="45"/>
  <c r="AA12" i="45"/>
  <c r="AB12" i="45"/>
  <c r="AC12" i="45"/>
  <c r="AD12" i="45"/>
  <c r="S13" i="45"/>
  <c r="T13" i="45"/>
  <c r="U13" i="45"/>
  <c r="V13" i="45"/>
  <c r="W13" i="45"/>
  <c r="X13" i="45"/>
  <c r="Y13" i="45"/>
  <c r="Z13" i="45"/>
  <c r="AA13" i="45"/>
  <c r="AB13" i="45"/>
  <c r="AC13" i="45"/>
  <c r="AD13" i="45"/>
  <c r="S14" i="45"/>
  <c r="T14" i="45"/>
  <c r="U14" i="45"/>
  <c r="V14" i="45"/>
  <c r="W14" i="45"/>
  <c r="X14" i="45"/>
  <c r="Y14" i="45"/>
  <c r="Z14" i="45"/>
  <c r="AA14" i="45"/>
  <c r="AB14" i="45"/>
  <c r="AC14" i="45"/>
  <c r="AD14" i="45"/>
  <c r="S15" i="45"/>
  <c r="T15" i="45"/>
  <c r="U15" i="45"/>
  <c r="V15" i="45"/>
  <c r="W15" i="45"/>
  <c r="X15" i="45"/>
  <c r="Y15" i="45"/>
  <c r="Z15" i="45"/>
  <c r="AA15" i="45"/>
  <c r="AB15" i="45"/>
  <c r="AC15" i="45"/>
  <c r="AD15" i="45"/>
  <c r="S16" i="45"/>
  <c r="T16" i="45"/>
  <c r="U16" i="45"/>
  <c r="V16" i="45"/>
  <c r="W16" i="45"/>
  <c r="X16" i="45"/>
  <c r="Y16" i="45"/>
  <c r="Z16" i="45"/>
  <c r="AA16" i="45"/>
  <c r="AB16" i="45"/>
  <c r="AC16" i="45"/>
  <c r="AD16" i="45"/>
  <c r="S17" i="45"/>
  <c r="T17" i="45"/>
  <c r="U17" i="45"/>
  <c r="V17" i="45"/>
  <c r="W17" i="45"/>
  <c r="X17" i="45"/>
  <c r="Y17" i="45"/>
  <c r="Z17" i="45"/>
  <c r="AA17" i="45"/>
  <c r="AB17" i="45"/>
  <c r="AC17" i="45"/>
  <c r="AD17" i="45"/>
  <c r="S18" i="45"/>
  <c r="T18" i="45"/>
  <c r="U18" i="45"/>
  <c r="V18" i="45"/>
  <c r="W18" i="45"/>
  <c r="X18" i="45"/>
  <c r="Y18" i="45"/>
  <c r="Z18" i="45"/>
  <c r="AA18" i="45"/>
  <c r="AB18" i="45"/>
  <c r="AC18" i="45"/>
  <c r="AD18" i="45"/>
  <c r="S19" i="45"/>
  <c r="T19" i="45"/>
  <c r="U19" i="45"/>
  <c r="V19" i="45"/>
  <c r="W19" i="45"/>
  <c r="X19" i="45"/>
  <c r="Y19" i="45"/>
  <c r="Z19" i="45"/>
  <c r="AA19" i="45"/>
  <c r="AB19" i="45"/>
  <c r="AC19" i="45"/>
  <c r="AD19" i="45"/>
  <c r="S20" i="45"/>
  <c r="T20" i="45"/>
  <c r="U20" i="45"/>
  <c r="V20" i="45"/>
  <c r="W20" i="45"/>
  <c r="X20" i="45"/>
  <c r="Y20" i="45"/>
  <c r="Z20" i="45"/>
  <c r="AA20" i="45"/>
  <c r="AB20" i="45"/>
  <c r="AC20" i="45"/>
  <c r="AD20" i="45"/>
  <c r="S21" i="45"/>
  <c r="T21" i="45"/>
  <c r="U21" i="45"/>
  <c r="V21" i="45"/>
  <c r="W21" i="45"/>
  <c r="X21" i="45"/>
  <c r="Y21" i="45"/>
  <c r="Z21" i="45"/>
  <c r="AA21" i="45"/>
  <c r="AB21" i="45"/>
  <c r="AC21" i="45"/>
  <c r="AD21" i="45"/>
  <c r="S22" i="45"/>
  <c r="T22" i="45"/>
  <c r="U22" i="45"/>
  <c r="V22" i="45"/>
  <c r="W22" i="45"/>
  <c r="X22" i="45"/>
  <c r="Y22" i="45"/>
  <c r="Z22" i="45"/>
  <c r="AA22" i="45"/>
  <c r="AB22" i="45"/>
  <c r="AC22" i="45"/>
  <c r="AD22" i="45"/>
  <c r="S23" i="45"/>
  <c r="T23" i="45"/>
  <c r="U23" i="45"/>
  <c r="V23" i="45"/>
  <c r="W23" i="45"/>
  <c r="X23" i="45"/>
  <c r="Y23" i="45"/>
  <c r="Z23" i="45"/>
  <c r="AA23" i="45"/>
  <c r="AB23" i="45"/>
  <c r="AC23" i="45"/>
  <c r="AD23" i="45"/>
  <c r="S24" i="45"/>
  <c r="T24" i="45"/>
  <c r="U24" i="45"/>
  <c r="V24" i="45"/>
  <c r="W24" i="45"/>
  <c r="X24" i="45"/>
  <c r="Y24" i="45"/>
  <c r="Z24" i="45"/>
  <c r="AA24" i="45"/>
  <c r="AB24" i="45"/>
  <c r="AC24" i="45"/>
  <c r="AD24" i="45"/>
  <c r="S25" i="45"/>
  <c r="T25" i="45"/>
  <c r="U25" i="45"/>
  <c r="V25" i="45"/>
  <c r="W25" i="45"/>
  <c r="X25" i="45"/>
  <c r="Y25" i="45"/>
  <c r="Z25" i="45"/>
  <c r="AA25" i="45"/>
  <c r="AB25" i="45"/>
  <c r="AC25" i="45"/>
  <c r="AD25" i="45"/>
  <c r="S26" i="45"/>
  <c r="T26" i="45"/>
  <c r="U26" i="45"/>
  <c r="V26" i="45"/>
  <c r="W26" i="45"/>
  <c r="X26" i="45"/>
  <c r="Y26" i="45"/>
  <c r="Z26" i="45"/>
  <c r="AA26" i="45"/>
  <c r="AB26" i="45"/>
  <c r="AC26" i="45"/>
  <c r="AD26" i="45"/>
  <c r="S27" i="45"/>
  <c r="T27" i="45"/>
  <c r="U27" i="45"/>
  <c r="V27" i="45"/>
  <c r="W27" i="45"/>
  <c r="X27" i="45"/>
  <c r="Y27" i="45"/>
  <c r="Z27" i="45"/>
  <c r="AA27" i="45"/>
  <c r="AB27" i="45"/>
  <c r="AC27" i="45"/>
  <c r="AD27" i="45"/>
  <c r="S28" i="45"/>
  <c r="T28" i="45"/>
  <c r="U28" i="45"/>
  <c r="V28" i="45"/>
  <c r="W28" i="45"/>
  <c r="X28" i="45"/>
  <c r="Y28" i="45"/>
  <c r="Z28" i="45"/>
  <c r="AA28" i="45"/>
  <c r="AB28" i="45"/>
  <c r="AC28" i="45"/>
  <c r="AD28" i="45"/>
  <c r="S29" i="45"/>
  <c r="T29" i="45"/>
  <c r="U29" i="45"/>
  <c r="V29" i="45"/>
  <c r="W29" i="45"/>
  <c r="X29" i="45"/>
  <c r="Y29" i="45"/>
  <c r="Z29" i="45"/>
  <c r="AA29" i="45"/>
  <c r="AB29" i="45"/>
  <c r="AC29" i="45"/>
  <c r="AD29" i="45"/>
  <c r="S30" i="45"/>
  <c r="T30" i="45"/>
  <c r="U30" i="45"/>
  <c r="V30" i="45"/>
  <c r="W30" i="45"/>
  <c r="X30" i="45"/>
  <c r="Y30" i="45"/>
  <c r="Z30" i="45"/>
  <c r="AA30" i="45"/>
  <c r="AB30" i="45"/>
  <c r="AC30" i="45"/>
  <c r="AD30" i="45"/>
  <c r="S31" i="45"/>
  <c r="T31" i="45"/>
  <c r="U31" i="45"/>
  <c r="V31" i="45"/>
  <c r="W31" i="45"/>
  <c r="X31" i="45"/>
  <c r="Y31" i="45"/>
  <c r="Z31" i="45"/>
  <c r="AA31" i="45"/>
  <c r="AB31" i="45"/>
  <c r="AC31" i="45"/>
  <c r="AD31" i="45"/>
  <c r="S32" i="45"/>
  <c r="T32" i="45"/>
  <c r="U32" i="45"/>
  <c r="V32" i="45"/>
  <c r="W32" i="45"/>
  <c r="X32" i="45"/>
  <c r="Y32" i="45"/>
  <c r="Z32" i="45"/>
  <c r="AA32" i="45"/>
  <c r="AB32" i="45"/>
  <c r="AC32" i="45"/>
  <c r="AD32" i="45"/>
  <c r="S33" i="45"/>
  <c r="T33" i="45"/>
  <c r="U33" i="45"/>
  <c r="V33" i="45"/>
  <c r="W33" i="45"/>
  <c r="X33" i="45"/>
  <c r="Y33" i="45"/>
  <c r="Z33" i="45"/>
  <c r="AA33" i="45"/>
  <c r="AB33" i="45"/>
  <c r="AC33" i="45"/>
  <c r="AD33" i="45"/>
  <c r="S34" i="45"/>
  <c r="T34" i="45"/>
  <c r="U34" i="45"/>
  <c r="V34" i="45"/>
  <c r="W34" i="45"/>
  <c r="X34" i="45"/>
  <c r="Y34" i="45"/>
  <c r="Z34" i="45"/>
  <c r="AA34" i="45"/>
  <c r="AB34" i="45"/>
  <c r="AC34" i="45"/>
  <c r="AD34" i="45"/>
  <c r="S35" i="45"/>
  <c r="T35" i="45"/>
  <c r="U35" i="45"/>
  <c r="V35" i="45"/>
  <c r="W35" i="45"/>
  <c r="X35" i="45"/>
  <c r="Y35" i="45"/>
  <c r="Z35" i="45"/>
  <c r="AA35" i="45"/>
  <c r="AB35" i="45"/>
  <c r="AC35" i="45"/>
  <c r="AD35" i="45"/>
  <c r="S36" i="45"/>
  <c r="T36" i="45"/>
  <c r="U36" i="45"/>
  <c r="V36" i="45"/>
  <c r="W36" i="45"/>
  <c r="X36" i="45"/>
  <c r="Y36" i="45"/>
  <c r="Z36" i="45"/>
  <c r="AA36" i="45"/>
  <c r="AB36" i="45"/>
  <c r="AC36" i="45"/>
  <c r="AD36" i="45"/>
  <c r="S37" i="45"/>
  <c r="T37" i="45"/>
  <c r="U37" i="45"/>
  <c r="V37" i="45"/>
  <c r="W37" i="45"/>
  <c r="X37" i="45"/>
  <c r="Y37" i="45"/>
  <c r="Z37" i="45"/>
  <c r="AA37" i="45"/>
  <c r="AB37" i="45"/>
  <c r="AC37" i="45"/>
  <c r="AD37" i="45"/>
  <c r="S38" i="45"/>
  <c r="T38" i="45"/>
  <c r="U38" i="45"/>
  <c r="V38" i="45"/>
  <c r="W38" i="45"/>
  <c r="X38" i="45"/>
  <c r="Y38" i="45"/>
  <c r="Z38" i="45"/>
  <c r="AA38" i="45"/>
  <c r="AB38" i="45"/>
  <c r="AC38" i="45"/>
  <c r="AD38" i="45"/>
  <c r="S39" i="45"/>
  <c r="T39" i="45"/>
  <c r="U39" i="45"/>
  <c r="V39" i="45"/>
  <c r="W39" i="45"/>
  <c r="X39" i="45"/>
  <c r="Y39" i="45"/>
  <c r="Z39" i="45"/>
  <c r="AA39" i="45"/>
  <c r="AB39" i="45"/>
  <c r="AC39" i="45"/>
  <c r="AD39" i="45"/>
  <c r="S40" i="45"/>
  <c r="T40" i="45"/>
  <c r="V40" i="45"/>
  <c r="W40" i="45"/>
  <c r="X40" i="45"/>
  <c r="Y40" i="45"/>
  <c r="Z40" i="45"/>
  <c r="AA40" i="45"/>
  <c r="AB40" i="45"/>
  <c r="AC40" i="45"/>
  <c r="AD40" i="45"/>
  <c r="S41" i="45"/>
  <c r="T41" i="45"/>
  <c r="U41" i="45"/>
  <c r="V41" i="45"/>
  <c r="W41" i="45"/>
  <c r="X41" i="45"/>
  <c r="Y41" i="45"/>
  <c r="Z41" i="45"/>
  <c r="AA41" i="45"/>
  <c r="AB41" i="45"/>
  <c r="AC41" i="45"/>
  <c r="AD41" i="45"/>
  <c r="S42" i="45"/>
  <c r="T42" i="45"/>
  <c r="U42" i="45"/>
  <c r="V42" i="45"/>
  <c r="W42" i="45"/>
  <c r="X42" i="45"/>
  <c r="Y42" i="45"/>
  <c r="Z42" i="45"/>
  <c r="AA42" i="45"/>
  <c r="AB42" i="45"/>
  <c r="AC42" i="45"/>
  <c r="AD42" i="45"/>
  <c r="S43" i="45"/>
  <c r="T43" i="45"/>
  <c r="U43" i="45"/>
  <c r="V43" i="45"/>
  <c r="W43" i="45"/>
  <c r="X43" i="45"/>
  <c r="Y43" i="45"/>
  <c r="Z43" i="45"/>
  <c r="AA43" i="45"/>
  <c r="AB43" i="45"/>
  <c r="AC43" i="45"/>
  <c r="AD43" i="45"/>
  <c r="S44" i="45"/>
  <c r="T44" i="45"/>
  <c r="U44" i="45"/>
  <c r="V44" i="45"/>
  <c r="W44" i="45"/>
  <c r="X44" i="45"/>
  <c r="Y44" i="45"/>
  <c r="Z44" i="45"/>
  <c r="AA44" i="45"/>
  <c r="AB44" i="45"/>
  <c r="AC44" i="45"/>
  <c r="AD44" i="45"/>
  <c r="S45" i="45"/>
  <c r="T45" i="45"/>
  <c r="U45" i="45"/>
  <c r="V45" i="45"/>
  <c r="W45" i="45"/>
  <c r="X45" i="45"/>
  <c r="Y45" i="45"/>
  <c r="Z45" i="45"/>
  <c r="AA45" i="45"/>
  <c r="AB45" i="45"/>
  <c r="AC45" i="45"/>
  <c r="AD45" i="45"/>
  <c r="S46" i="45"/>
  <c r="T46" i="45"/>
  <c r="U46" i="45"/>
  <c r="V46" i="45"/>
  <c r="W46" i="45"/>
  <c r="X46" i="45"/>
  <c r="Y46" i="45"/>
  <c r="Z46" i="45"/>
  <c r="AA46" i="45"/>
  <c r="AB46" i="45"/>
  <c r="AC46" i="45"/>
  <c r="AD46" i="45"/>
  <c r="S47" i="45"/>
  <c r="T47" i="45"/>
  <c r="U47" i="45"/>
  <c r="V47" i="45"/>
  <c r="W47" i="45"/>
  <c r="X47" i="45"/>
  <c r="Y47" i="45"/>
  <c r="Z47" i="45"/>
  <c r="AA47" i="45"/>
  <c r="AB47" i="45"/>
  <c r="AC47" i="45"/>
  <c r="AD47" i="45"/>
  <c r="S48" i="45"/>
  <c r="T48" i="45"/>
  <c r="U48" i="45"/>
  <c r="V48" i="45"/>
  <c r="W48" i="45"/>
  <c r="X48" i="45"/>
  <c r="Y48" i="45"/>
  <c r="Z48" i="45"/>
  <c r="AA48" i="45"/>
  <c r="AB48" i="45"/>
  <c r="AC48" i="45"/>
  <c r="AD48" i="45"/>
  <c r="S49" i="45"/>
  <c r="T49" i="45"/>
  <c r="U49" i="45"/>
  <c r="V49" i="45"/>
  <c r="W49" i="45"/>
  <c r="X49" i="45"/>
  <c r="Y49" i="45"/>
  <c r="Z49" i="45"/>
  <c r="AA49" i="45"/>
  <c r="AB49" i="45"/>
  <c r="AC49" i="45"/>
  <c r="AD49" i="45"/>
  <c r="S50" i="45"/>
  <c r="T50" i="45"/>
  <c r="U50" i="45"/>
  <c r="V50" i="45"/>
  <c r="W50" i="45"/>
  <c r="X50" i="45"/>
  <c r="Y50" i="45"/>
  <c r="Z50" i="45"/>
  <c r="AA50" i="45"/>
  <c r="AB50" i="45"/>
  <c r="AC50" i="45"/>
  <c r="AD50" i="45"/>
  <c r="S51" i="45"/>
  <c r="T51" i="45"/>
  <c r="U51" i="45"/>
  <c r="V51" i="45"/>
  <c r="W51" i="45"/>
  <c r="X51" i="45"/>
  <c r="Y51" i="45"/>
  <c r="Z51" i="45"/>
  <c r="AA51" i="45"/>
  <c r="AB51" i="45"/>
  <c r="AC51" i="45"/>
  <c r="AD51" i="45"/>
  <c r="S52" i="45"/>
  <c r="T52" i="45"/>
  <c r="U52" i="45"/>
  <c r="V52" i="45"/>
  <c r="W52" i="45"/>
  <c r="X52" i="45"/>
  <c r="Y52" i="45"/>
  <c r="Z52" i="45"/>
  <c r="AA52" i="45"/>
  <c r="AB52" i="45"/>
  <c r="AC52" i="45"/>
  <c r="AD52" i="45"/>
  <c r="S53" i="45"/>
  <c r="T53" i="45"/>
  <c r="U53" i="45"/>
  <c r="V53" i="45"/>
  <c r="W53" i="45"/>
  <c r="X53" i="45"/>
  <c r="Y53" i="45"/>
  <c r="Z53" i="45"/>
  <c r="AA53" i="45"/>
  <c r="AB53" i="45"/>
  <c r="AC53" i="45"/>
  <c r="AD53" i="45"/>
  <c r="S54" i="45"/>
  <c r="T54" i="45"/>
  <c r="U54" i="45"/>
  <c r="V54" i="45"/>
  <c r="W54" i="45"/>
  <c r="X54" i="45"/>
  <c r="Y54" i="45"/>
  <c r="Z54" i="45"/>
  <c r="AA54" i="45"/>
  <c r="AB54" i="45"/>
  <c r="AC54" i="45"/>
  <c r="AD54" i="45"/>
  <c r="S55" i="45"/>
  <c r="T55" i="45"/>
  <c r="U55" i="45"/>
  <c r="V55" i="45"/>
  <c r="W55" i="45"/>
  <c r="X55" i="45"/>
  <c r="Y55" i="45"/>
  <c r="Z55" i="45"/>
  <c r="AA55" i="45"/>
  <c r="AB55" i="45"/>
  <c r="AC55" i="45"/>
  <c r="AD55" i="45"/>
  <c r="R7" i="45"/>
  <c r="R8" i="45"/>
  <c r="R9" i="45"/>
  <c r="R10" i="45"/>
  <c r="R11" i="45"/>
  <c r="R12" i="45"/>
  <c r="R13" i="45"/>
  <c r="R14" i="45"/>
  <c r="R15" i="45"/>
  <c r="R16" i="45"/>
  <c r="R17" i="45"/>
  <c r="R18" i="45"/>
  <c r="R19" i="45"/>
  <c r="R20" i="45"/>
  <c r="R21" i="45"/>
  <c r="R22" i="45"/>
  <c r="R23" i="45"/>
  <c r="R24" i="45"/>
  <c r="R25" i="45"/>
  <c r="R26" i="45"/>
  <c r="R27" i="45"/>
  <c r="R28" i="45"/>
  <c r="R29" i="45"/>
  <c r="R30" i="45"/>
  <c r="R31" i="45"/>
  <c r="R32" i="45"/>
  <c r="R33" i="45"/>
  <c r="R34" i="45"/>
  <c r="R35" i="45"/>
  <c r="R36" i="45"/>
  <c r="R37" i="45"/>
  <c r="R38" i="45"/>
  <c r="R39" i="45"/>
  <c r="R40" i="45"/>
  <c r="R41" i="45"/>
  <c r="R42" i="45"/>
  <c r="R43" i="45"/>
  <c r="R44" i="45"/>
  <c r="R45" i="45"/>
  <c r="R46" i="45"/>
  <c r="R47" i="45"/>
  <c r="R48" i="45"/>
  <c r="R49" i="45"/>
  <c r="R50" i="45"/>
  <c r="R51" i="45"/>
  <c r="R52" i="45"/>
  <c r="R53" i="45"/>
  <c r="R54" i="45"/>
  <c r="R55" i="45"/>
  <c r="P60" i="45"/>
  <c r="P58" i="45"/>
  <c r="P57" i="45"/>
  <c r="O7" i="45"/>
  <c r="P7" i="45"/>
  <c r="O8" i="45"/>
  <c r="P8" i="45"/>
  <c r="O9" i="45"/>
  <c r="P9" i="45"/>
  <c r="O10" i="45"/>
  <c r="P10" i="45"/>
  <c r="O11" i="45"/>
  <c r="P11" i="45"/>
  <c r="O12" i="45"/>
  <c r="P12" i="45"/>
  <c r="O13" i="45"/>
  <c r="P13" i="45"/>
  <c r="O14" i="45"/>
  <c r="P14" i="45"/>
  <c r="O15" i="45"/>
  <c r="O16" i="45"/>
  <c r="P16" i="45"/>
  <c r="O17" i="45"/>
  <c r="P17" i="45"/>
  <c r="O18" i="45"/>
  <c r="P18" i="45"/>
  <c r="O19" i="45"/>
  <c r="P19" i="45"/>
  <c r="O20" i="45"/>
  <c r="P20" i="45"/>
  <c r="O21" i="45"/>
  <c r="P21" i="45"/>
  <c r="O22" i="45"/>
  <c r="P22" i="45"/>
  <c r="O23" i="45"/>
  <c r="P23" i="45"/>
  <c r="O24" i="45"/>
  <c r="P24" i="45"/>
  <c r="O25" i="45"/>
  <c r="P25" i="45"/>
  <c r="O26" i="45"/>
  <c r="P26" i="45"/>
  <c r="O27" i="45"/>
  <c r="P27" i="45"/>
  <c r="O28" i="45"/>
  <c r="P28" i="45"/>
  <c r="O29" i="45"/>
  <c r="P29" i="45"/>
  <c r="O30" i="45"/>
  <c r="P30" i="45"/>
  <c r="O31" i="45"/>
  <c r="P31" i="45"/>
  <c r="O32" i="45"/>
  <c r="P32" i="45"/>
  <c r="O33" i="45"/>
  <c r="P33" i="45"/>
  <c r="O34" i="45"/>
  <c r="P34" i="45"/>
  <c r="O35" i="45"/>
  <c r="O36" i="45"/>
  <c r="P36" i="45"/>
  <c r="O37" i="45"/>
  <c r="P37" i="45"/>
  <c r="O38" i="45"/>
  <c r="P38" i="45"/>
  <c r="O39" i="45"/>
  <c r="P39" i="45"/>
  <c r="O40" i="45"/>
  <c r="P40" i="45"/>
  <c r="O41" i="45"/>
  <c r="P41" i="45"/>
  <c r="O42" i="45"/>
  <c r="P42" i="45"/>
  <c r="O43" i="45"/>
  <c r="P43" i="45"/>
  <c r="O44" i="45"/>
  <c r="P44" i="45"/>
  <c r="O45" i="45"/>
  <c r="P45" i="45"/>
  <c r="O46" i="45"/>
  <c r="P46" i="45"/>
  <c r="O47" i="45"/>
  <c r="P47" i="45"/>
  <c r="O48" i="45"/>
  <c r="P48" i="45"/>
  <c r="O49" i="45"/>
  <c r="P49" i="45"/>
  <c r="O50" i="45"/>
  <c r="P50" i="45"/>
  <c r="O51" i="45"/>
  <c r="P51" i="45"/>
  <c r="O52" i="45"/>
  <c r="P52" i="45"/>
  <c r="O53" i="45"/>
  <c r="P53" i="45"/>
  <c r="O54" i="45"/>
  <c r="P54" i="45"/>
  <c r="O55" i="45"/>
  <c r="P55" i="45"/>
  <c r="P6" i="45"/>
  <c r="N7" i="45"/>
  <c r="N8" i="45"/>
  <c r="N9" i="45"/>
  <c r="N10" i="45"/>
  <c r="N11" i="45"/>
  <c r="N12" i="45"/>
  <c r="N13" i="45"/>
  <c r="N14" i="45"/>
  <c r="N15" i="45"/>
  <c r="O6" i="45"/>
  <c r="BF74" i="45"/>
  <c r="BF73" i="45"/>
  <c r="BF72" i="45"/>
  <c r="BF71" i="45"/>
  <c r="BF70" i="45"/>
  <c r="BF69" i="45"/>
  <c r="BF68" i="45"/>
  <c r="BF67" i="45"/>
  <c r="BF66" i="45"/>
  <c r="BF75" i="45" l="1"/>
  <c r="AE74" i="58"/>
  <c r="AE73" i="58"/>
  <c r="AE72" i="58"/>
  <c r="AE71" i="58"/>
  <c r="AE70" i="58"/>
  <c r="AE69" i="58"/>
  <c r="AE68" i="58"/>
  <c r="AE67" i="58"/>
  <c r="AE66" i="58"/>
  <c r="Q74" i="58"/>
  <c r="Q73" i="58"/>
  <c r="Q72" i="58"/>
  <c r="Q71" i="58"/>
  <c r="Q70" i="58"/>
  <c r="Q69" i="58"/>
  <c r="Q68" i="58"/>
  <c r="Q67" i="58"/>
  <c r="Q66" i="58"/>
  <c r="HR74" i="47"/>
  <c r="HR73" i="47"/>
  <c r="HR72" i="47"/>
  <c r="HR71" i="47"/>
  <c r="HR70" i="47"/>
  <c r="HR69" i="47"/>
  <c r="HR68" i="47"/>
  <c r="HR67" i="47"/>
  <c r="HR66" i="47"/>
  <c r="HD74" i="47"/>
  <c r="HD73" i="47"/>
  <c r="HD72" i="47"/>
  <c r="HD71" i="47"/>
  <c r="HD70" i="47"/>
  <c r="HD69" i="47"/>
  <c r="HD68" i="47"/>
  <c r="HD67" i="47"/>
  <c r="HD66" i="47"/>
  <c r="GO74" i="47"/>
  <c r="GO73" i="47"/>
  <c r="GO72" i="47"/>
  <c r="GO71" i="47"/>
  <c r="GO70" i="47"/>
  <c r="GO69" i="47"/>
  <c r="GO68" i="47"/>
  <c r="GO67" i="47"/>
  <c r="GO66" i="47"/>
  <c r="FZ74" i="47"/>
  <c r="FZ73" i="47"/>
  <c r="FZ72" i="47"/>
  <c r="FZ71" i="47"/>
  <c r="FZ70" i="47"/>
  <c r="FZ69" i="47"/>
  <c r="FZ68" i="47"/>
  <c r="FZ67" i="47"/>
  <c r="FZ66" i="47"/>
  <c r="FK74" i="47"/>
  <c r="FK73" i="47"/>
  <c r="FK72" i="47"/>
  <c r="FK71" i="47"/>
  <c r="FK70" i="47"/>
  <c r="FK69" i="47"/>
  <c r="FK68" i="47"/>
  <c r="FK67" i="47"/>
  <c r="FK66" i="47"/>
  <c r="EV74" i="47"/>
  <c r="EV73" i="47"/>
  <c r="EV72" i="47"/>
  <c r="EV71" i="47"/>
  <c r="EV70" i="47"/>
  <c r="EV69" i="47"/>
  <c r="EV68" i="47"/>
  <c r="EV67" i="47"/>
  <c r="EV66" i="47"/>
  <c r="EG74" i="47"/>
  <c r="EG73" i="47"/>
  <c r="EG72" i="47"/>
  <c r="EG71" i="47"/>
  <c r="EG70" i="47"/>
  <c r="EG69" i="47"/>
  <c r="EG68" i="47"/>
  <c r="EG67" i="47"/>
  <c r="EG66" i="47"/>
  <c r="DR74" i="47"/>
  <c r="DR73" i="47"/>
  <c r="DR72" i="47"/>
  <c r="DR71" i="47"/>
  <c r="DR70" i="47"/>
  <c r="DR69" i="47"/>
  <c r="DR68" i="47"/>
  <c r="DR67" i="47"/>
  <c r="DR66" i="47"/>
  <c r="DC74" i="47"/>
  <c r="DC73" i="47"/>
  <c r="DC72" i="47"/>
  <c r="DC71" i="47"/>
  <c r="DC70" i="47"/>
  <c r="DC69" i="47"/>
  <c r="DC68" i="47"/>
  <c r="DC67" i="47"/>
  <c r="DC66" i="47"/>
  <c r="CN74" i="47"/>
  <c r="CN73" i="47"/>
  <c r="CN72" i="47"/>
  <c r="CN71" i="47"/>
  <c r="CN70" i="47"/>
  <c r="CN69" i="47"/>
  <c r="CN68" i="47"/>
  <c r="CN67" i="47"/>
  <c r="CN66" i="47"/>
  <c r="BY74" i="47"/>
  <c r="BY73" i="47"/>
  <c r="BY72" i="47"/>
  <c r="BY71" i="47"/>
  <c r="BY70" i="47"/>
  <c r="BY69" i="47"/>
  <c r="BY68" i="47"/>
  <c r="BY67" i="47"/>
  <c r="BY66" i="47"/>
  <c r="BJ74" i="47"/>
  <c r="BJ73" i="47"/>
  <c r="BJ72" i="47"/>
  <c r="BJ71" i="47"/>
  <c r="BJ70" i="47"/>
  <c r="BJ69" i="47"/>
  <c r="BJ68" i="47"/>
  <c r="BJ67" i="47"/>
  <c r="BJ66" i="47"/>
  <c r="AU74" i="47"/>
  <c r="AU73" i="47"/>
  <c r="AU72" i="47"/>
  <c r="AU71" i="47"/>
  <c r="AU70" i="47"/>
  <c r="AU69" i="47"/>
  <c r="AU68" i="47"/>
  <c r="AU67" i="47"/>
  <c r="AU66" i="47"/>
  <c r="AF74" i="47"/>
  <c r="AF73" i="47"/>
  <c r="AF72" i="47"/>
  <c r="AF71" i="47"/>
  <c r="AF70" i="47"/>
  <c r="AF69" i="47"/>
  <c r="AF68" i="47"/>
  <c r="AF67" i="47"/>
  <c r="AF66" i="47"/>
  <c r="Q74" i="47"/>
  <c r="Q73" i="47"/>
  <c r="Q72" i="47"/>
  <c r="Q71" i="47"/>
  <c r="Q70" i="47"/>
  <c r="Q69" i="47"/>
  <c r="Q68" i="47"/>
  <c r="Q67" i="47"/>
  <c r="Q66" i="47"/>
  <c r="D74" i="47"/>
  <c r="AF75" i="47" l="1"/>
  <c r="FK75" i="47"/>
  <c r="GO75" i="47"/>
  <c r="BY75" i="47"/>
  <c r="HD75" i="47"/>
  <c r="CN75" i="47"/>
  <c r="DC75" i="47"/>
  <c r="Q75" i="47"/>
  <c r="Q75" i="58"/>
  <c r="AE75" i="58"/>
  <c r="HR75" i="47"/>
  <c r="FZ75" i="47"/>
  <c r="EV75" i="47"/>
  <c r="EG75" i="47"/>
  <c r="DR75" i="47"/>
  <c r="BJ75" i="47"/>
  <c r="AU75" i="47"/>
  <c r="Q16" i="20"/>
  <c r="P16" i="20"/>
  <c r="M16" i="20"/>
  <c r="L16" i="20"/>
  <c r="Q15" i="20"/>
  <c r="P15" i="20"/>
  <c r="M15" i="20"/>
  <c r="L15" i="20"/>
  <c r="Q14" i="20"/>
  <c r="P14" i="20"/>
  <c r="M14" i="20"/>
  <c r="L14" i="20"/>
  <c r="Q13" i="20"/>
  <c r="P13" i="20"/>
  <c r="M13" i="20"/>
  <c r="L13" i="20"/>
  <c r="Q12" i="20"/>
  <c r="P12" i="20"/>
  <c r="M12" i="20"/>
  <c r="L12" i="20"/>
  <c r="Q11" i="20"/>
  <c r="P11" i="20"/>
  <c r="M11" i="20"/>
  <c r="L11" i="20"/>
  <c r="Q10" i="20"/>
  <c r="P10" i="20"/>
  <c r="M10" i="20"/>
  <c r="L10" i="20"/>
  <c r="Q9" i="20"/>
  <c r="P9" i="20"/>
  <c r="M9" i="20"/>
  <c r="L9" i="20"/>
  <c r="Q8" i="20"/>
  <c r="P8" i="20"/>
  <c r="M8" i="20"/>
  <c r="L8" i="20"/>
  <c r="Q7" i="20"/>
  <c r="P7" i="20"/>
  <c r="M7" i="20"/>
  <c r="L7" i="20"/>
  <c r="G16" i="20"/>
  <c r="F16" i="20"/>
  <c r="E16" i="20"/>
  <c r="G15" i="20"/>
  <c r="F15" i="20"/>
  <c r="E15" i="20"/>
  <c r="G14" i="20"/>
  <c r="F14" i="20"/>
  <c r="E14" i="20"/>
  <c r="G13" i="20"/>
  <c r="F13" i="20"/>
  <c r="E13" i="20"/>
  <c r="G12" i="20"/>
  <c r="F12" i="20"/>
  <c r="E12" i="20"/>
  <c r="G11" i="20"/>
  <c r="F11" i="20"/>
  <c r="E11" i="20"/>
  <c r="G10" i="20"/>
  <c r="F10" i="20"/>
  <c r="E10" i="20"/>
  <c r="G9" i="20"/>
  <c r="F9" i="20"/>
  <c r="E9" i="20"/>
  <c r="G8" i="20"/>
  <c r="F8" i="20"/>
  <c r="E8" i="20"/>
  <c r="G7" i="20"/>
  <c r="F7" i="20"/>
  <c r="E7" i="20"/>
  <c r="G7" i="23"/>
  <c r="E7" i="23"/>
  <c r="AF75" i="45"/>
  <c r="HS74" i="47" l="1"/>
  <c r="HQ74" i="47"/>
  <c r="HP74" i="47"/>
  <c r="HO74" i="47"/>
  <c r="HN74" i="47"/>
  <c r="HM74" i="47"/>
  <c r="HL74" i="47"/>
  <c r="HK74" i="47"/>
  <c r="HJ74" i="47"/>
  <c r="HI74" i="47"/>
  <c r="HH74" i="47"/>
  <c r="HG74" i="47"/>
  <c r="HF74" i="47"/>
  <c r="HS73" i="47"/>
  <c r="HQ73" i="47"/>
  <c r="HP73" i="47"/>
  <c r="HO73" i="47"/>
  <c r="HN73" i="47"/>
  <c r="HM73" i="47"/>
  <c r="HL73" i="47"/>
  <c r="HK73" i="47"/>
  <c r="HJ73" i="47"/>
  <c r="HI73" i="47"/>
  <c r="HH73" i="47"/>
  <c r="HG73" i="47"/>
  <c r="HF73" i="47"/>
  <c r="HS72" i="47"/>
  <c r="HQ72" i="47"/>
  <c r="HP72" i="47"/>
  <c r="HO72" i="47"/>
  <c r="HN72" i="47"/>
  <c r="HM72" i="47"/>
  <c r="HL72" i="47"/>
  <c r="HK72" i="47"/>
  <c r="HJ72" i="47"/>
  <c r="HI72" i="47"/>
  <c r="HH72" i="47"/>
  <c r="HG72" i="47"/>
  <c r="HF72" i="47"/>
  <c r="HS71" i="47"/>
  <c r="HQ71" i="47"/>
  <c r="HP71" i="47"/>
  <c r="HO71" i="47"/>
  <c r="HN71" i="47"/>
  <c r="HM71" i="47"/>
  <c r="HL71" i="47"/>
  <c r="HK71" i="47"/>
  <c r="HJ71" i="47"/>
  <c r="HI71" i="47"/>
  <c r="HH71" i="47"/>
  <c r="HG71" i="47"/>
  <c r="HF71" i="47"/>
  <c r="HS70" i="47"/>
  <c r="HQ70" i="47"/>
  <c r="HP70" i="47"/>
  <c r="HO70" i="47"/>
  <c r="HN70" i="47"/>
  <c r="HM70" i="47"/>
  <c r="HL70" i="47"/>
  <c r="HK70" i="47"/>
  <c r="HJ70" i="47"/>
  <c r="HI70" i="47"/>
  <c r="HH70" i="47"/>
  <c r="HG70" i="47"/>
  <c r="HF70" i="47"/>
  <c r="HS69" i="47"/>
  <c r="HQ69" i="47"/>
  <c r="HP69" i="47"/>
  <c r="HO69" i="47"/>
  <c r="HN69" i="47"/>
  <c r="HM69" i="47"/>
  <c r="HL69" i="47"/>
  <c r="HK69" i="47"/>
  <c r="HJ69" i="47"/>
  <c r="HI69" i="47"/>
  <c r="HH69" i="47"/>
  <c r="HG69" i="47"/>
  <c r="HF69" i="47"/>
  <c r="HS68" i="47"/>
  <c r="HQ68" i="47"/>
  <c r="HP68" i="47"/>
  <c r="HO68" i="47"/>
  <c r="HN68" i="47"/>
  <c r="HM68" i="47"/>
  <c r="HL68" i="47"/>
  <c r="HK68" i="47"/>
  <c r="HJ68" i="47"/>
  <c r="HI68" i="47"/>
  <c r="HH68" i="47"/>
  <c r="HG68" i="47"/>
  <c r="HF68" i="47"/>
  <c r="HS67" i="47"/>
  <c r="HQ67" i="47"/>
  <c r="HP67" i="47"/>
  <c r="HO67" i="47"/>
  <c r="HN67" i="47"/>
  <c r="HM67" i="47"/>
  <c r="HL67" i="47"/>
  <c r="HK67" i="47"/>
  <c r="HJ67" i="47"/>
  <c r="HI67" i="47"/>
  <c r="HH67" i="47"/>
  <c r="HG67" i="47"/>
  <c r="HF67" i="47"/>
  <c r="HS66" i="47"/>
  <c r="HQ66" i="47"/>
  <c r="HP66" i="47"/>
  <c r="HO66" i="47"/>
  <c r="HN66" i="47"/>
  <c r="HM66" i="47"/>
  <c r="HL66" i="47"/>
  <c r="HK66" i="47"/>
  <c r="HJ66" i="47"/>
  <c r="HI66" i="47"/>
  <c r="HH66" i="47"/>
  <c r="HG66" i="47"/>
  <c r="HF66" i="47"/>
  <c r="HC74" i="47"/>
  <c r="HB74" i="47"/>
  <c r="HA74" i="47"/>
  <c r="GZ74" i="47"/>
  <c r="GY74" i="47"/>
  <c r="GX74" i="47"/>
  <c r="GW74" i="47"/>
  <c r="GV74" i="47"/>
  <c r="GU74" i="47"/>
  <c r="GT74" i="47"/>
  <c r="GS74" i="47"/>
  <c r="GR74" i="47"/>
  <c r="GQ74" i="47"/>
  <c r="HC73" i="47"/>
  <c r="HB73" i="47"/>
  <c r="HA73" i="47"/>
  <c r="GZ73" i="47"/>
  <c r="GY73" i="47"/>
  <c r="GX73" i="47"/>
  <c r="GW73" i="47"/>
  <c r="GV73" i="47"/>
  <c r="GU73" i="47"/>
  <c r="GT73" i="47"/>
  <c r="GS73" i="47"/>
  <c r="GR73" i="47"/>
  <c r="GQ73" i="47"/>
  <c r="HC72" i="47"/>
  <c r="HB72" i="47"/>
  <c r="HA72" i="47"/>
  <c r="GZ72" i="47"/>
  <c r="GY72" i="47"/>
  <c r="GX72" i="47"/>
  <c r="GW72" i="47"/>
  <c r="GV72" i="47"/>
  <c r="GU72" i="47"/>
  <c r="GT72" i="47"/>
  <c r="GS72" i="47"/>
  <c r="GR72" i="47"/>
  <c r="GQ72" i="47"/>
  <c r="HC71" i="47"/>
  <c r="HB71" i="47"/>
  <c r="HA71" i="47"/>
  <c r="GZ71" i="47"/>
  <c r="GY71" i="47"/>
  <c r="GX71" i="47"/>
  <c r="GW71" i="47"/>
  <c r="GV71" i="47"/>
  <c r="GU71" i="47"/>
  <c r="GT71" i="47"/>
  <c r="GS71" i="47"/>
  <c r="GR71" i="47"/>
  <c r="GQ71" i="47"/>
  <c r="HC70" i="47"/>
  <c r="HB70" i="47"/>
  <c r="HA70" i="47"/>
  <c r="GZ70" i="47"/>
  <c r="GY70" i="47"/>
  <c r="GX70" i="47"/>
  <c r="GW70" i="47"/>
  <c r="GV70" i="47"/>
  <c r="GU70" i="47"/>
  <c r="GT70" i="47"/>
  <c r="GS70" i="47"/>
  <c r="GR70" i="47"/>
  <c r="GQ70" i="47"/>
  <c r="HC69" i="47"/>
  <c r="HB69" i="47"/>
  <c r="HA69" i="47"/>
  <c r="GZ69" i="47"/>
  <c r="GY69" i="47"/>
  <c r="GX69" i="47"/>
  <c r="GW69" i="47"/>
  <c r="GV69" i="47"/>
  <c r="GU69" i="47"/>
  <c r="GT69" i="47"/>
  <c r="GS69" i="47"/>
  <c r="GR69" i="47"/>
  <c r="GQ69" i="47"/>
  <c r="HC68" i="47"/>
  <c r="HB68" i="47"/>
  <c r="HA68" i="47"/>
  <c r="GZ68" i="47"/>
  <c r="GX68" i="47"/>
  <c r="GW68" i="47"/>
  <c r="GV68" i="47"/>
  <c r="GU68" i="47"/>
  <c r="GT68" i="47"/>
  <c r="GS68" i="47"/>
  <c r="GR68" i="47"/>
  <c r="GQ68" i="47"/>
  <c r="HC67" i="47"/>
  <c r="HB67" i="47"/>
  <c r="HA67" i="47"/>
  <c r="GZ67" i="47"/>
  <c r="GY67" i="47"/>
  <c r="GX67" i="47"/>
  <c r="GW67" i="47"/>
  <c r="GV67" i="47"/>
  <c r="GU67" i="47"/>
  <c r="GT67" i="47"/>
  <c r="GS67" i="47"/>
  <c r="GR67" i="47"/>
  <c r="GQ67" i="47"/>
  <c r="HC66" i="47"/>
  <c r="HB66" i="47"/>
  <c r="HA66" i="47"/>
  <c r="GZ66" i="47"/>
  <c r="GY66" i="47"/>
  <c r="GX66" i="47"/>
  <c r="GW66" i="47"/>
  <c r="GV66" i="47"/>
  <c r="GU66" i="47"/>
  <c r="GT66" i="47"/>
  <c r="GS66" i="47"/>
  <c r="GR66" i="47"/>
  <c r="GQ66" i="47"/>
  <c r="GN74" i="47"/>
  <c r="GM74" i="47"/>
  <c r="GL74" i="47"/>
  <c r="GK74" i="47"/>
  <c r="GJ74" i="47"/>
  <c r="GI74" i="47"/>
  <c r="GH74" i="47"/>
  <c r="GG74" i="47"/>
  <c r="GF74" i="47"/>
  <c r="GE74" i="47"/>
  <c r="GD74" i="47"/>
  <c r="GC74" i="47"/>
  <c r="GB74" i="47"/>
  <c r="GN73" i="47"/>
  <c r="GM73" i="47"/>
  <c r="GL73" i="47"/>
  <c r="GK73" i="47"/>
  <c r="GJ73" i="47"/>
  <c r="GI73" i="47"/>
  <c r="GH73" i="47"/>
  <c r="GG73" i="47"/>
  <c r="GF73" i="47"/>
  <c r="GE73" i="47"/>
  <c r="GD73" i="47"/>
  <c r="GC73" i="47"/>
  <c r="GB73" i="47"/>
  <c r="GN72" i="47"/>
  <c r="GM72" i="47"/>
  <c r="GL72" i="47"/>
  <c r="GK72" i="47"/>
  <c r="GJ72" i="47"/>
  <c r="GI72" i="47"/>
  <c r="GH72" i="47"/>
  <c r="GG72" i="47"/>
  <c r="GF72" i="47"/>
  <c r="GE72" i="47"/>
  <c r="GD72" i="47"/>
  <c r="GC72" i="47"/>
  <c r="GB72" i="47"/>
  <c r="GN71" i="47"/>
  <c r="GM71" i="47"/>
  <c r="GL71" i="47"/>
  <c r="GK71" i="47"/>
  <c r="GJ71" i="47"/>
  <c r="GI71" i="47"/>
  <c r="GH71" i="47"/>
  <c r="GG71" i="47"/>
  <c r="GF71" i="47"/>
  <c r="GE71" i="47"/>
  <c r="GD71" i="47"/>
  <c r="GC71" i="47"/>
  <c r="GB71" i="47"/>
  <c r="GN70" i="47"/>
  <c r="GM70" i="47"/>
  <c r="GL70" i="47"/>
  <c r="GK70" i="47"/>
  <c r="GJ70" i="47"/>
  <c r="GI70" i="47"/>
  <c r="GH70" i="47"/>
  <c r="GG70" i="47"/>
  <c r="GF70" i="47"/>
  <c r="GE70" i="47"/>
  <c r="GD70" i="47"/>
  <c r="GC70" i="47"/>
  <c r="GB70" i="47"/>
  <c r="GN69" i="47"/>
  <c r="GM69" i="47"/>
  <c r="GL69" i="47"/>
  <c r="GK69" i="47"/>
  <c r="GJ69" i="47"/>
  <c r="GI69" i="47"/>
  <c r="GH69" i="47"/>
  <c r="GG69" i="47"/>
  <c r="GF69" i="47"/>
  <c r="GE69" i="47"/>
  <c r="GD69" i="47"/>
  <c r="GC69" i="47"/>
  <c r="GB69" i="47"/>
  <c r="GN68" i="47"/>
  <c r="GM68" i="47"/>
  <c r="GL68" i="47"/>
  <c r="GK68" i="47"/>
  <c r="GJ68" i="47"/>
  <c r="GI68" i="47"/>
  <c r="GH68" i="47"/>
  <c r="GG68" i="47"/>
  <c r="GF68" i="47"/>
  <c r="GE68" i="47"/>
  <c r="GD68" i="47"/>
  <c r="GC68" i="47"/>
  <c r="GB68" i="47"/>
  <c r="GN67" i="47"/>
  <c r="GM67" i="47"/>
  <c r="GL67" i="47"/>
  <c r="GK67" i="47"/>
  <c r="GJ67" i="47"/>
  <c r="GI67" i="47"/>
  <c r="GH67" i="47"/>
  <c r="GG67" i="47"/>
  <c r="GF67" i="47"/>
  <c r="GE67" i="47"/>
  <c r="GD67" i="47"/>
  <c r="GC67" i="47"/>
  <c r="GB67" i="47"/>
  <c r="GN66" i="47"/>
  <c r="GM66" i="47"/>
  <c r="GL66" i="47"/>
  <c r="GK66" i="47"/>
  <c r="GJ66" i="47"/>
  <c r="GI66" i="47"/>
  <c r="GH66" i="47"/>
  <c r="GG66" i="47"/>
  <c r="GF66" i="47"/>
  <c r="GE66" i="47"/>
  <c r="GD66" i="47"/>
  <c r="GC66" i="47"/>
  <c r="GB66" i="47"/>
  <c r="FY74" i="47"/>
  <c r="FX74" i="47"/>
  <c r="FW74" i="47"/>
  <c r="FV74" i="47"/>
  <c r="FU74" i="47"/>
  <c r="FT74" i="47"/>
  <c r="FS74" i="47"/>
  <c r="FR74" i="47"/>
  <c r="FQ74" i="47"/>
  <c r="FP74" i="47"/>
  <c r="FO74" i="47"/>
  <c r="FN74" i="47"/>
  <c r="FM74" i="47"/>
  <c r="FY73" i="47"/>
  <c r="FX73" i="47"/>
  <c r="FW73" i="47"/>
  <c r="FV73" i="47"/>
  <c r="FU73" i="47"/>
  <c r="FT73" i="47"/>
  <c r="FS73" i="47"/>
  <c r="FR73" i="47"/>
  <c r="FQ73" i="47"/>
  <c r="FP73" i="47"/>
  <c r="FO73" i="47"/>
  <c r="FN73" i="47"/>
  <c r="FM73" i="47"/>
  <c r="FY72" i="47"/>
  <c r="FX72" i="47"/>
  <c r="FW72" i="47"/>
  <c r="FV72" i="47"/>
  <c r="FU72" i="47"/>
  <c r="FT72" i="47"/>
  <c r="FS72" i="47"/>
  <c r="FR72" i="47"/>
  <c r="FQ72" i="47"/>
  <c r="FP72" i="47"/>
  <c r="FO72" i="47"/>
  <c r="FN72" i="47"/>
  <c r="FM72" i="47"/>
  <c r="FY71" i="47"/>
  <c r="FX71" i="47"/>
  <c r="FW71" i="47"/>
  <c r="FV71" i="47"/>
  <c r="FU71" i="47"/>
  <c r="FT71" i="47"/>
  <c r="FS71" i="47"/>
  <c r="FR71" i="47"/>
  <c r="FQ71" i="47"/>
  <c r="FP71" i="47"/>
  <c r="FO71" i="47"/>
  <c r="FN71" i="47"/>
  <c r="FM71" i="47"/>
  <c r="FY70" i="47"/>
  <c r="FX70" i="47"/>
  <c r="FW70" i="47"/>
  <c r="FV70" i="47"/>
  <c r="FU70" i="47"/>
  <c r="FT70" i="47"/>
  <c r="FS70" i="47"/>
  <c r="FR70" i="47"/>
  <c r="FQ70" i="47"/>
  <c r="FP70" i="47"/>
  <c r="FO70" i="47"/>
  <c r="FN70" i="47"/>
  <c r="FM70" i="47"/>
  <c r="FY69" i="47"/>
  <c r="FX69" i="47"/>
  <c r="FW69" i="47"/>
  <c r="FV69" i="47"/>
  <c r="FU69" i="47"/>
  <c r="FT69" i="47"/>
  <c r="FS69" i="47"/>
  <c r="FR69" i="47"/>
  <c r="FQ69" i="47"/>
  <c r="FP69" i="47"/>
  <c r="FO69" i="47"/>
  <c r="FN69" i="47"/>
  <c r="FM69" i="47"/>
  <c r="FY68" i="47"/>
  <c r="FX68" i="47"/>
  <c r="FW68" i="47"/>
  <c r="FV68" i="47"/>
  <c r="FU68" i="47"/>
  <c r="FT68" i="47"/>
  <c r="FS68" i="47"/>
  <c r="FR68" i="47"/>
  <c r="FQ68" i="47"/>
  <c r="FP68" i="47"/>
  <c r="FO68" i="47"/>
  <c r="FN68" i="47"/>
  <c r="FM68" i="47"/>
  <c r="FY67" i="47"/>
  <c r="FX67" i="47"/>
  <c r="FW67" i="47"/>
  <c r="FV67" i="47"/>
  <c r="FU67" i="47"/>
  <c r="FT67" i="47"/>
  <c r="FS67" i="47"/>
  <c r="FR67" i="47"/>
  <c r="FQ67" i="47"/>
  <c r="FP67" i="47"/>
  <c r="FO67" i="47"/>
  <c r="FN67" i="47"/>
  <c r="FM67" i="47"/>
  <c r="FY66" i="47"/>
  <c r="FX66" i="47"/>
  <c r="FW66" i="47"/>
  <c r="FV66" i="47"/>
  <c r="FU66" i="47"/>
  <c r="FT66" i="47"/>
  <c r="FS66" i="47"/>
  <c r="FR66" i="47"/>
  <c r="FQ66" i="47"/>
  <c r="FP66" i="47"/>
  <c r="FO66" i="47"/>
  <c r="FN66" i="47"/>
  <c r="FM66" i="47"/>
  <c r="FJ74" i="47"/>
  <c r="FI74" i="47"/>
  <c r="FH74" i="47"/>
  <c r="FG74" i="47"/>
  <c r="FF74" i="47"/>
  <c r="FE74" i="47"/>
  <c r="FD74" i="47"/>
  <c r="FC74" i="47"/>
  <c r="FB74" i="47"/>
  <c r="FA74" i="47"/>
  <c r="EZ74" i="47"/>
  <c r="EY74" i="47"/>
  <c r="EX74" i="47"/>
  <c r="FJ73" i="47"/>
  <c r="FI73" i="47"/>
  <c r="FH73" i="47"/>
  <c r="FG73" i="47"/>
  <c r="FF73" i="47"/>
  <c r="FE73" i="47"/>
  <c r="FD73" i="47"/>
  <c r="FC73" i="47"/>
  <c r="FB73" i="47"/>
  <c r="FA73" i="47"/>
  <c r="EZ73" i="47"/>
  <c r="EY73" i="47"/>
  <c r="EX73" i="47"/>
  <c r="FJ72" i="47"/>
  <c r="FI72" i="47"/>
  <c r="FH72" i="47"/>
  <c r="FG72" i="47"/>
  <c r="FF72" i="47"/>
  <c r="FE72" i="47"/>
  <c r="FD72" i="47"/>
  <c r="FC72" i="47"/>
  <c r="FB72" i="47"/>
  <c r="FA72" i="47"/>
  <c r="EZ72" i="47"/>
  <c r="EY72" i="47"/>
  <c r="EX72" i="47"/>
  <c r="FJ71" i="47"/>
  <c r="FI71" i="47"/>
  <c r="FH71" i="47"/>
  <c r="FG71" i="47"/>
  <c r="FF71" i="47"/>
  <c r="FE71" i="47"/>
  <c r="FD71" i="47"/>
  <c r="FC71" i="47"/>
  <c r="FB71" i="47"/>
  <c r="FA71" i="47"/>
  <c r="EZ71" i="47"/>
  <c r="EY71" i="47"/>
  <c r="EX71" i="47"/>
  <c r="FJ70" i="47"/>
  <c r="FI70" i="47"/>
  <c r="FH70" i="47"/>
  <c r="FG70" i="47"/>
  <c r="FF70" i="47"/>
  <c r="FE70" i="47"/>
  <c r="FD70" i="47"/>
  <c r="FC70" i="47"/>
  <c r="FB70" i="47"/>
  <c r="FA70" i="47"/>
  <c r="EZ70" i="47"/>
  <c r="EY70" i="47"/>
  <c r="EX70" i="47"/>
  <c r="FJ69" i="47"/>
  <c r="FI69" i="47"/>
  <c r="FH69" i="47"/>
  <c r="FG69" i="47"/>
  <c r="FF69" i="47"/>
  <c r="FE69" i="47"/>
  <c r="FD69" i="47"/>
  <c r="FC69" i="47"/>
  <c r="FB69" i="47"/>
  <c r="FA69" i="47"/>
  <c r="EZ69" i="47"/>
  <c r="EY69" i="47"/>
  <c r="EX69" i="47"/>
  <c r="FJ68" i="47"/>
  <c r="FI68" i="47"/>
  <c r="FH68" i="47"/>
  <c r="FG68" i="47"/>
  <c r="FF68" i="47"/>
  <c r="FE68" i="47"/>
  <c r="FD68" i="47"/>
  <c r="FC68" i="47"/>
  <c r="FB68" i="47"/>
  <c r="FA68" i="47"/>
  <c r="EZ68" i="47"/>
  <c r="EY68" i="47"/>
  <c r="EX68" i="47"/>
  <c r="FJ67" i="47"/>
  <c r="FI67" i="47"/>
  <c r="FH67" i="47"/>
  <c r="FG67" i="47"/>
  <c r="FF67" i="47"/>
  <c r="FE67" i="47"/>
  <c r="FD67" i="47"/>
  <c r="FC67" i="47"/>
  <c r="FB67" i="47"/>
  <c r="FA67" i="47"/>
  <c r="EZ67" i="47"/>
  <c r="EY67" i="47"/>
  <c r="EX67" i="47"/>
  <c r="FJ66" i="47"/>
  <c r="FI66" i="47"/>
  <c r="FH66" i="47"/>
  <c r="FG66" i="47"/>
  <c r="FF66" i="47"/>
  <c r="FE66" i="47"/>
  <c r="FD66" i="47"/>
  <c r="FC66" i="47"/>
  <c r="FB66" i="47"/>
  <c r="FA66" i="47"/>
  <c r="EZ66" i="47"/>
  <c r="EY66" i="47"/>
  <c r="EX66" i="47"/>
  <c r="EU74" i="47"/>
  <c r="ET74" i="47"/>
  <c r="ES74" i="47"/>
  <c r="ER74" i="47"/>
  <c r="EQ74" i="47"/>
  <c r="EP74" i="47"/>
  <c r="EO74" i="47"/>
  <c r="EN74" i="47"/>
  <c r="EM74" i="47"/>
  <c r="EL74" i="47"/>
  <c r="EK74" i="47"/>
  <c r="EJ74" i="47"/>
  <c r="EI74" i="47"/>
  <c r="EU73" i="47"/>
  <c r="ET73" i="47"/>
  <c r="ES73" i="47"/>
  <c r="ER73" i="47"/>
  <c r="EQ73" i="47"/>
  <c r="EP73" i="47"/>
  <c r="EO73" i="47"/>
  <c r="EN73" i="47"/>
  <c r="EM73" i="47"/>
  <c r="EL73" i="47"/>
  <c r="EK73" i="47"/>
  <c r="EJ73" i="47"/>
  <c r="EI73" i="47"/>
  <c r="EU72" i="47"/>
  <c r="ET72" i="47"/>
  <c r="ES72" i="47"/>
  <c r="ER72" i="47"/>
  <c r="EQ72" i="47"/>
  <c r="EP72" i="47"/>
  <c r="EO72" i="47"/>
  <c r="EN72" i="47"/>
  <c r="EM72" i="47"/>
  <c r="EL72" i="47"/>
  <c r="EK72" i="47"/>
  <c r="EJ72" i="47"/>
  <c r="EI72" i="47"/>
  <c r="EU71" i="47"/>
  <c r="ET71" i="47"/>
  <c r="ES71" i="47"/>
  <c r="ER71" i="47"/>
  <c r="EQ71" i="47"/>
  <c r="EP71" i="47"/>
  <c r="EO71" i="47"/>
  <c r="EN71" i="47"/>
  <c r="EM71" i="47"/>
  <c r="EL71" i="47"/>
  <c r="EK71" i="47"/>
  <c r="EJ71" i="47"/>
  <c r="EI71" i="47"/>
  <c r="EU70" i="47"/>
  <c r="ET70" i="47"/>
  <c r="ES70" i="47"/>
  <c r="ER70" i="47"/>
  <c r="EQ70" i="47"/>
  <c r="EP70" i="47"/>
  <c r="EO70" i="47"/>
  <c r="EN70" i="47"/>
  <c r="EM70" i="47"/>
  <c r="EL70" i="47"/>
  <c r="EK70" i="47"/>
  <c r="EJ70" i="47"/>
  <c r="EI70" i="47"/>
  <c r="EU69" i="47"/>
  <c r="ET69" i="47"/>
  <c r="ES69" i="47"/>
  <c r="ER69" i="47"/>
  <c r="EQ69" i="47"/>
  <c r="EP69" i="47"/>
  <c r="EO69" i="47"/>
  <c r="EN69" i="47"/>
  <c r="EM69" i="47"/>
  <c r="EL69" i="47"/>
  <c r="EK69" i="47"/>
  <c r="EJ69" i="47"/>
  <c r="EI69" i="47"/>
  <c r="EU68" i="47"/>
  <c r="ET68" i="47"/>
  <c r="ES68" i="47"/>
  <c r="ER68" i="47"/>
  <c r="EQ68" i="47"/>
  <c r="EP68" i="47"/>
  <c r="EO68" i="47"/>
  <c r="EN68" i="47"/>
  <c r="EM68" i="47"/>
  <c r="EL68" i="47"/>
  <c r="EK68" i="47"/>
  <c r="EJ68" i="47"/>
  <c r="EI68" i="47"/>
  <c r="EU67" i="47"/>
  <c r="ET67" i="47"/>
  <c r="ES67" i="47"/>
  <c r="ER67" i="47"/>
  <c r="EQ67" i="47"/>
  <c r="EP67" i="47"/>
  <c r="EO67" i="47"/>
  <c r="EN67" i="47"/>
  <c r="EM67" i="47"/>
  <c r="EL67" i="47"/>
  <c r="EK67" i="47"/>
  <c r="EJ67" i="47"/>
  <c r="EI67" i="47"/>
  <c r="EU66" i="47"/>
  <c r="ET66" i="47"/>
  <c r="ES66" i="47"/>
  <c r="ER66" i="47"/>
  <c r="EQ66" i="47"/>
  <c r="EP66" i="47"/>
  <c r="EO66" i="47"/>
  <c r="EN66" i="47"/>
  <c r="EM66" i="47"/>
  <c r="EL66" i="47"/>
  <c r="EK66" i="47"/>
  <c r="EJ66" i="47"/>
  <c r="EI66" i="47"/>
  <c r="EF74" i="47"/>
  <c r="EE74" i="47"/>
  <c r="ED74" i="47"/>
  <c r="EC74" i="47"/>
  <c r="EB74" i="47"/>
  <c r="EA74" i="47"/>
  <c r="DZ74" i="47"/>
  <c r="DY74" i="47"/>
  <c r="DX74" i="47"/>
  <c r="DW74" i="47"/>
  <c r="DV74" i="47"/>
  <c r="DU74" i="47"/>
  <c r="DT74" i="47"/>
  <c r="EF73" i="47"/>
  <c r="EE73" i="47"/>
  <c r="ED73" i="47"/>
  <c r="EC73" i="47"/>
  <c r="EB73" i="47"/>
  <c r="EA73" i="47"/>
  <c r="DZ73" i="47"/>
  <c r="DY73" i="47"/>
  <c r="DX73" i="47"/>
  <c r="DW73" i="47"/>
  <c r="DV73" i="47"/>
  <c r="DU73" i="47"/>
  <c r="DT73" i="47"/>
  <c r="EF72" i="47"/>
  <c r="EE72" i="47"/>
  <c r="ED72" i="47"/>
  <c r="EC72" i="47"/>
  <c r="EB72" i="47"/>
  <c r="EA72" i="47"/>
  <c r="DZ72" i="47"/>
  <c r="DY72" i="47"/>
  <c r="DX72" i="47"/>
  <c r="DW72" i="47"/>
  <c r="DV72" i="47"/>
  <c r="DU72" i="47"/>
  <c r="DT72" i="47"/>
  <c r="EF71" i="47"/>
  <c r="EE71" i="47"/>
  <c r="ED71" i="47"/>
  <c r="EC71" i="47"/>
  <c r="EB71" i="47"/>
  <c r="EA71" i="47"/>
  <c r="DZ71" i="47"/>
  <c r="DY71" i="47"/>
  <c r="DX71" i="47"/>
  <c r="DW71" i="47"/>
  <c r="DV71" i="47"/>
  <c r="DU71" i="47"/>
  <c r="DT71" i="47"/>
  <c r="EF70" i="47"/>
  <c r="EE70" i="47"/>
  <c r="ED70" i="47"/>
  <c r="EC70" i="47"/>
  <c r="EB70" i="47"/>
  <c r="EA70" i="47"/>
  <c r="DZ70" i="47"/>
  <c r="DY70" i="47"/>
  <c r="DX70" i="47"/>
  <c r="DW70" i="47"/>
  <c r="DV70" i="47"/>
  <c r="DU70" i="47"/>
  <c r="DT70" i="47"/>
  <c r="EF69" i="47"/>
  <c r="EE69" i="47"/>
  <c r="ED69" i="47"/>
  <c r="EC69" i="47"/>
  <c r="EB69" i="47"/>
  <c r="EA69" i="47"/>
  <c r="DZ69" i="47"/>
  <c r="DY69" i="47"/>
  <c r="DX69" i="47"/>
  <c r="DW69" i="47"/>
  <c r="DV69" i="47"/>
  <c r="DU69" i="47"/>
  <c r="DT69" i="47"/>
  <c r="EF68" i="47"/>
  <c r="EE68" i="47"/>
  <c r="ED68" i="47"/>
  <c r="EC68" i="47"/>
  <c r="EB68" i="47"/>
  <c r="EA68" i="47"/>
  <c r="DZ68" i="47"/>
  <c r="DY68" i="47"/>
  <c r="DX68" i="47"/>
  <c r="DW68" i="47"/>
  <c r="DV68" i="47"/>
  <c r="DU68" i="47"/>
  <c r="DT68" i="47"/>
  <c r="EF67" i="47"/>
  <c r="EE67" i="47"/>
  <c r="ED67" i="47"/>
  <c r="EC67" i="47"/>
  <c r="EB67" i="47"/>
  <c r="EA67" i="47"/>
  <c r="DZ67" i="47"/>
  <c r="DY67" i="47"/>
  <c r="DX67" i="47"/>
  <c r="DW67" i="47"/>
  <c r="DV67" i="47"/>
  <c r="DU67" i="47"/>
  <c r="DT67" i="47"/>
  <c r="EF66" i="47"/>
  <c r="EE66" i="47"/>
  <c r="ED66" i="47"/>
  <c r="EC66" i="47"/>
  <c r="EB66" i="47"/>
  <c r="EA66" i="47"/>
  <c r="DZ66" i="47"/>
  <c r="DY66" i="47"/>
  <c r="DX66" i="47"/>
  <c r="DW66" i="47"/>
  <c r="DV66" i="47"/>
  <c r="DU66" i="47"/>
  <c r="DT66" i="47"/>
  <c r="DQ74" i="47"/>
  <c r="DP74" i="47"/>
  <c r="DO74" i="47"/>
  <c r="DN74" i="47"/>
  <c r="DM74" i="47"/>
  <c r="DL74" i="47"/>
  <c r="DK74" i="47"/>
  <c r="DJ74" i="47"/>
  <c r="DI74" i="47"/>
  <c r="DH74" i="47"/>
  <c r="DG74" i="47"/>
  <c r="DF74" i="47"/>
  <c r="DE74" i="47"/>
  <c r="DQ73" i="47"/>
  <c r="DP73" i="47"/>
  <c r="DO73" i="47"/>
  <c r="DN73" i="47"/>
  <c r="DM73" i="47"/>
  <c r="DL73" i="47"/>
  <c r="DK73" i="47"/>
  <c r="DJ73" i="47"/>
  <c r="DI73" i="47"/>
  <c r="DH73" i="47"/>
  <c r="DG73" i="47"/>
  <c r="DF73" i="47"/>
  <c r="DE73" i="47"/>
  <c r="DQ72" i="47"/>
  <c r="DP72" i="47"/>
  <c r="DO72" i="47"/>
  <c r="DN72" i="47"/>
  <c r="DM72" i="47"/>
  <c r="DL72" i="47"/>
  <c r="DK72" i="47"/>
  <c r="DJ72" i="47"/>
  <c r="DI72" i="47"/>
  <c r="DH72" i="47"/>
  <c r="DG72" i="47"/>
  <c r="DF72" i="47"/>
  <c r="DE72" i="47"/>
  <c r="DQ71" i="47"/>
  <c r="DP71" i="47"/>
  <c r="DO71" i="47"/>
  <c r="DN71" i="47"/>
  <c r="DM71" i="47"/>
  <c r="DL71" i="47"/>
  <c r="DK71" i="47"/>
  <c r="DJ71" i="47"/>
  <c r="DI71" i="47"/>
  <c r="DH71" i="47"/>
  <c r="DG71" i="47"/>
  <c r="DF71" i="47"/>
  <c r="DE71" i="47"/>
  <c r="DQ70" i="47"/>
  <c r="DP70" i="47"/>
  <c r="DO70" i="47"/>
  <c r="DN70" i="47"/>
  <c r="DM70" i="47"/>
  <c r="DL70" i="47"/>
  <c r="DK70" i="47"/>
  <c r="DJ70" i="47"/>
  <c r="DI70" i="47"/>
  <c r="DH70" i="47"/>
  <c r="DG70" i="47"/>
  <c r="DF70" i="47"/>
  <c r="DE70" i="47"/>
  <c r="DQ69" i="47"/>
  <c r="DP69" i="47"/>
  <c r="DO69" i="47"/>
  <c r="DN69" i="47"/>
  <c r="DM69" i="47"/>
  <c r="DL69" i="47"/>
  <c r="DK69" i="47"/>
  <c r="DJ69" i="47"/>
  <c r="DI69" i="47"/>
  <c r="DH69" i="47"/>
  <c r="DG69" i="47"/>
  <c r="DF69" i="47"/>
  <c r="DE69" i="47"/>
  <c r="DQ68" i="47"/>
  <c r="DP68" i="47"/>
  <c r="DO68" i="47"/>
  <c r="DN68" i="47"/>
  <c r="DM68" i="47"/>
  <c r="DL68" i="47"/>
  <c r="DK68" i="47"/>
  <c r="DJ68" i="47"/>
  <c r="DI68" i="47"/>
  <c r="DH68" i="47"/>
  <c r="DG68" i="47"/>
  <c r="DF68" i="47"/>
  <c r="DE68" i="47"/>
  <c r="DQ67" i="47"/>
  <c r="DP67" i="47"/>
  <c r="DO67" i="47"/>
  <c r="DN67" i="47"/>
  <c r="DM67" i="47"/>
  <c r="DL67" i="47"/>
  <c r="DK67" i="47"/>
  <c r="DJ67" i="47"/>
  <c r="DI67" i="47"/>
  <c r="DH67" i="47"/>
  <c r="DG67" i="47"/>
  <c r="DF67" i="47"/>
  <c r="DE67" i="47"/>
  <c r="DQ66" i="47"/>
  <c r="DP66" i="47"/>
  <c r="DO66" i="47"/>
  <c r="DN66" i="47"/>
  <c r="DM66" i="47"/>
  <c r="DL66" i="47"/>
  <c r="DK66" i="47"/>
  <c r="DJ66" i="47"/>
  <c r="DI66" i="47"/>
  <c r="DH66" i="47"/>
  <c r="DG66" i="47"/>
  <c r="DF66" i="47"/>
  <c r="DE66" i="47"/>
  <c r="DB74" i="47"/>
  <c r="DA74" i="47"/>
  <c r="CZ74" i="47"/>
  <c r="CY74" i="47"/>
  <c r="CX74" i="47"/>
  <c r="CW74" i="47"/>
  <c r="CV74" i="47"/>
  <c r="CU74" i="47"/>
  <c r="CT74" i="47"/>
  <c r="CS74" i="47"/>
  <c r="CR74" i="47"/>
  <c r="CQ74" i="47"/>
  <c r="CP74" i="47"/>
  <c r="DB73" i="47"/>
  <c r="DA73" i="47"/>
  <c r="CZ73" i="47"/>
  <c r="CY73" i="47"/>
  <c r="CX73" i="47"/>
  <c r="CW73" i="47"/>
  <c r="CV73" i="47"/>
  <c r="CU73" i="47"/>
  <c r="CT73" i="47"/>
  <c r="CS73" i="47"/>
  <c r="CR73" i="47"/>
  <c r="CQ73" i="47"/>
  <c r="CP73" i="47"/>
  <c r="DB72" i="47"/>
  <c r="DA72" i="47"/>
  <c r="CZ72" i="47"/>
  <c r="CY72" i="47"/>
  <c r="CX72" i="47"/>
  <c r="CW72" i="47"/>
  <c r="CV72" i="47"/>
  <c r="CU72" i="47"/>
  <c r="CT72" i="47"/>
  <c r="CS72" i="47"/>
  <c r="CR72" i="47"/>
  <c r="CQ72" i="47"/>
  <c r="CP72" i="47"/>
  <c r="DB71" i="47"/>
  <c r="DA71" i="47"/>
  <c r="CZ71" i="47"/>
  <c r="CY71" i="47"/>
  <c r="CX71" i="47"/>
  <c r="CW71" i="47"/>
  <c r="CV71" i="47"/>
  <c r="CU71" i="47"/>
  <c r="CT71" i="47"/>
  <c r="CS71" i="47"/>
  <c r="CR71" i="47"/>
  <c r="CQ71" i="47"/>
  <c r="CP71" i="47"/>
  <c r="DB70" i="47"/>
  <c r="DA70" i="47"/>
  <c r="CZ70" i="47"/>
  <c r="CY70" i="47"/>
  <c r="CX70" i="47"/>
  <c r="CW70" i="47"/>
  <c r="CV70" i="47"/>
  <c r="CU70" i="47"/>
  <c r="CT70" i="47"/>
  <c r="CS70" i="47"/>
  <c r="CR70" i="47"/>
  <c r="CQ70" i="47"/>
  <c r="CP70" i="47"/>
  <c r="DB69" i="47"/>
  <c r="DA69" i="47"/>
  <c r="CZ69" i="47"/>
  <c r="CY69" i="47"/>
  <c r="CX69" i="47"/>
  <c r="CW69" i="47"/>
  <c r="CV69" i="47"/>
  <c r="CU69" i="47"/>
  <c r="CT69" i="47"/>
  <c r="CS69" i="47"/>
  <c r="CR69" i="47"/>
  <c r="CQ69" i="47"/>
  <c r="CP69" i="47"/>
  <c r="DB68" i="47"/>
  <c r="DA68" i="47"/>
  <c r="CZ68" i="47"/>
  <c r="CY68" i="47"/>
  <c r="CX68" i="47"/>
  <c r="CW68" i="47"/>
  <c r="CV68" i="47"/>
  <c r="CU68" i="47"/>
  <c r="CT68" i="47"/>
  <c r="CS68" i="47"/>
  <c r="CR68" i="47"/>
  <c r="CQ68" i="47"/>
  <c r="CP68" i="47"/>
  <c r="DB67" i="47"/>
  <c r="DA67" i="47"/>
  <c r="CZ67" i="47"/>
  <c r="CY67" i="47"/>
  <c r="CX67" i="47"/>
  <c r="CW67" i="47"/>
  <c r="CV67" i="47"/>
  <c r="CU67" i="47"/>
  <c r="CT67" i="47"/>
  <c r="CS67" i="47"/>
  <c r="CR67" i="47"/>
  <c r="CQ67" i="47"/>
  <c r="CP67" i="47"/>
  <c r="DB66" i="47"/>
  <c r="DA66" i="47"/>
  <c r="CZ66" i="47"/>
  <c r="CY66" i="47"/>
  <c r="CX66" i="47"/>
  <c r="CW66" i="47"/>
  <c r="CV66" i="47"/>
  <c r="CU66" i="47"/>
  <c r="CT66" i="47"/>
  <c r="CS66" i="47"/>
  <c r="CR66" i="47"/>
  <c r="CQ66" i="47"/>
  <c r="CP66" i="47"/>
  <c r="CM74" i="47"/>
  <c r="CL74" i="47"/>
  <c r="CK74" i="47"/>
  <c r="CJ74" i="47"/>
  <c r="CI74" i="47"/>
  <c r="CH74" i="47"/>
  <c r="CG74" i="47"/>
  <c r="CF74" i="47"/>
  <c r="CE74" i="47"/>
  <c r="CD74" i="47"/>
  <c r="CC74" i="47"/>
  <c r="CB74" i="47"/>
  <c r="CA74" i="47"/>
  <c r="CM73" i="47"/>
  <c r="CL73" i="47"/>
  <c r="CK73" i="47"/>
  <c r="CJ73" i="47"/>
  <c r="CI73" i="47"/>
  <c r="CH73" i="47"/>
  <c r="CG73" i="47"/>
  <c r="CF73" i="47"/>
  <c r="CE73" i="47"/>
  <c r="CD73" i="47"/>
  <c r="CC73" i="47"/>
  <c r="CB73" i="47"/>
  <c r="CA73" i="47"/>
  <c r="CM72" i="47"/>
  <c r="CL72" i="47"/>
  <c r="CK72" i="47"/>
  <c r="CJ72" i="47"/>
  <c r="CI72" i="47"/>
  <c r="CH72" i="47"/>
  <c r="CG72" i="47"/>
  <c r="CF72" i="47"/>
  <c r="CE72" i="47"/>
  <c r="CD72" i="47"/>
  <c r="CC72" i="47"/>
  <c r="CB72" i="47"/>
  <c r="CA72" i="47"/>
  <c r="CM71" i="47"/>
  <c r="CL71" i="47"/>
  <c r="CK71" i="47"/>
  <c r="CJ71" i="47"/>
  <c r="CI71" i="47"/>
  <c r="CH71" i="47"/>
  <c r="CG71" i="47"/>
  <c r="CF71" i="47"/>
  <c r="CE71" i="47"/>
  <c r="CD71" i="47"/>
  <c r="CC71" i="47"/>
  <c r="CB71" i="47"/>
  <c r="CA71" i="47"/>
  <c r="CM70" i="47"/>
  <c r="CL70" i="47"/>
  <c r="CK70" i="47"/>
  <c r="CJ70" i="47"/>
  <c r="CI70" i="47"/>
  <c r="CH70" i="47"/>
  <c r="CG70" i="47"/>
  <c r="CF70" i="47"/>
  <c r="CE70" i="47"/>
  <c r="CD70" i="47"/>
  <c r="CC70" i="47"/>
  <c r="CB70" i="47"/>
  <c r="CA70" i="47"/>
  <c r="CM69" i="47"/>
  <c r="CL69" i="47"/>
  <c r="CK69" i="47"/>
  <c r="CJ69" i="47"/>
  <c r="CI69" i="47"/>
  <c r="CH69" i="47"/>
  <c r="CG69" i="47"/>
  <c r="CF69" i="47"/>
  <c r="CE69" i="47"/>
  <c r="CD69" i="47"/>
  <c r="CC69" i="47"/>
  <c r="CB69" i="47"/>
  <c r="CA69" i="47"/>
  <c r="CM68" i="47"/>
  <c r="CL68" i="47"/>
  <c r="CK68" i="47"/>
  <c r="CJ68" i="47"/>
  <c r="CI68" i="47"/>
  <c r="CH68" i="47"/>
  <c r="CG68" i="47"/>
  <c r="CF68" i="47"/>
  <c r="CE68" i="47"/>
  <c r="CD68" i="47"/>
  <c r="CC68" i="47"/>
  <c r="CB68" i="47"/>
  <c r="CA68" i="47"/>
  <c r="CM67" i="47"/>
  <c r="CL67" i="47"/>
  <c r="CK67" i="47"/>
  <c r="CJ67" i="47"/>
  <c r="CI67" i="47"/>
  <c r="CH67" i="47"/>
  <c r="CG67" i="47"/>
  <c r="CF67" i="47"/>
  <c r="CE67" i="47"/>
  <c r="CD67" i="47"/>
  <c r="CC67" i="47"/>
  <c r="CB67" i="47"/>
  <c r="CA67" i="47"/>
  <c r="CM66" i="47"/>
  <c r="CL66" i="47"/>
  <c r="CK66" i="47"/>
  <c r="CJ66" i="47"/>
  <c r="CI66" i="47"/>
  <c r="CH66" i="47"/>
  <c r="CG66" i="47"/>
  <c r="CF66" i="47"/>
  <c r="CE66" i="47"/>
  <c r="CD66" i="47"/>
  <c r="CC66" i="47"/>
  <c r="CB66" i="47"/>
  <c r="CA66" i="47"/>
  <c r="BX74" i="47"/>
  <c r="BW74" i="47"/>
  <c r="BV74" i="47"/>
  <c r="BU74" i="47"/>
  <c r="BT74" i="47"/>
  <c r="BS74" i="47"/>
  <c r="BR74" i="47"/>
  <c r="BQ74" i="47"/>
  <c r="BP74" i="47"/>
  <c r="BO74" i="47"/>
  <c r="BN74" i="47"/>
  <c r="BM74" i="47"/>
  <c r="BL74" i="47"/>
  <c r="BX73" i="47"/>
  <c r="BW73" i="47"/>
  <c r="BV73" i="47"/>
  <c r="BU73" i="47"/>
  <c r="BT73" i="47"/>
  <c r="BS73" i="47"/>
  <c r="BR73" i="47"/>
  <c r="BQ73" i="47"/>
  <c r="BP73" i="47"/>
  <c r="BO73" i="47"/>
  <c r="BN73" i="47"/>
  <c r="BM73" i="47"/>
  <c r="BL73" i="47"/>
  <c r="BX72" i="47"/>
  <c r="BW72" i="47"/>
  <c r="BV72" i="47"/>
  <c r="BU72" i="47"/>
  <c r="BT72" i="47"/>
  <c r="BS72" i="47"/>
  <c r="BR72" i="47"/>
  <c r="BQ72" i="47"/>
  <c r="BP72" i="47"/>
  <c r="BO72" i="47"/>
  <c r="BN72" i="47"/>
  <c r="BM72" i="47"/>
  <c r="BL72" i="47"/>
  <c r="BX71" i="47"/>
  <c r="BW71" i="47"/>
  <c r="BV71" i="47"/>
  <c r="BU71" i="47"/>
  <c r="BT71" i="47"/>
  <c r="BS71" i="47"/>
  <c r="BR71" i="47"/>
  <c r="BQ71" i="47"/>
  <c r="BP71" i="47"/>
  <c r="BO71" i="47"/>
  <c r="BN71" i="47"/>
  <c r="BM71" i="47"/>
  <c r="BL71" i="47"/>
  <c r="BX70" i="47"/>
  <c r="BW70" i="47"/>
  <c r="BV70" i="47"/>
  <c r="BU70" i="47"/>
  <c r="BT70" i="47"/>
  <c r="BS70" i="47"/>
  <c r="BR70" i="47"/>
  <c r="BQ70" i="47"/>
  <c r="BP70" i="47"/>
  <c r="BO70" i="47"/>
  <c r="BN70" i="47"/>
  <c r="BM70" i="47"/>
  <c r="BL70" i="47"/>
  <c r="BX69" i="47"/>
  <c r="BW69" i="47"/>
  <c r="BV69" i="47"/>
  <c r="BU69" i="47"/>
  <c r="BT69" i="47"/>
  <c r="BS69" i="47"/>
  <c r="BR69" i="47"/>
  <c r="BQ69" i="47"/>
  <c r="BP69" i="47"/>
  <c r="BO69" i="47"/>
  <c r="BN69" i="47"/>
  <c r="BM69" i="47"/>
  <c r="BL69" i="47"/>
  <c r="BX68" i="47"/>
  <c r="BW68" i="47"/>
  <c r="BV68" i="47"/>
  <c r="BU68" i="47"/>
  <c r="BT68" i="47"/>
  <c r="BS68" i="47"/>
  <c r="BR68" i="47"/>
  <c r="BQ68" i="47"/>
  <c r="BP68" i="47"/>
  <c r="BO68" i="47"/>
  <c r="BN68" i="47"/>
  <c r="BM68" i="47"/>
  <c r="BL68" i="47"/>
  <c r="BX67" i="47"/>
  <c r="BW67" i="47"/>
  <c r="BV67" i="47"/>
  <c r="BU67" i="47"/>
  <c r="BT67" i="47"/>
  <c r="BS67" i="47"/>
  <c r="BR67" i="47"/>
  <c r="BQ67" i="47"/>
  <c r="BP67" i="47"/>
  <c r="BO67" i="47"/>
  <c r="BN67" i="47"/>
  <c r="BM67" i="47"/>
  <c r="BL67" i="47"/>
  <c r="BX66" i="47"/>
  <c r="BW66" i="47"/>
  <c r="BV66" i="47"/>
  <c r="BU66" i="47"/>
  <c r="BT66" i="47"/>
  <c r="BS66" i="47"/>
  <c r="BR66" i="47"/>
  <c r="BQ66" i="47"/>
  <c r="BP66" i="47"/>
  <c r="BO66" i="47"/>
  <c r="BN66" i="47"/>
  <c r="BM66" i="47"/>
  <c r="BL66" i="47"/>
  <c r="BI74" i="47"/>
  <c r="BH74" i="47"/>
  <c r="BG74" i="47"/>
  <c r="BF74" i="47"/>
  <c r="BE74" i="47"/>
  <c r="BD74" i="47"/>
  <c r="BC74" i="47"/>
  <c r="BB74" i="47"/>
  <c r="BA74" i="47"/>
  <c r="AZ74" i="47"/>
  <c r="AY74" i="47"/>
  <c r="AX74" i="47"/>
  <c r="AW74" i="47"/>
  <c r="BI73" i="47"/>
  <c r="BH73" i="47"/>
  <c r="BG73" i="47"/>
  <c r="BF73" i="47"/>
  <c r="BE73" i="47"/>
  <c r="BD73" i="47"/>
  <c r="BC73" i="47"/>
  <c r="BB73" i="47"/>
  <c r="BA73" i="47"/>
  <c r="AZ73" i="47"/>
  <c r="AY73" i="47"/>
  <c r="AX73" i="47"/>
  <c r="AW73" i="47"/>
  <c r="BI72" i="47"/>
  <c r="BH72" i="47"/>
  <c r="BG72" i="47"/>
  <c r="BF72" i="47"/>
  <c r="BE72" i="47"/>
  <c r="BD72" i="47"/>
  <c r="BC72" i="47"/>
  <c r="BB72" i="47"/>
  <c r="BA72" i="47"/>
  <c r="AZ72" i="47"/>
  <c r="AY72" i="47"/>
  <c r="AX72" i="47"/>
  <c r="AW72" i="47"/>
  <c r="BI71" i="47"/>
  <c r="BH71" i="47"/>
  <c r="BG71" i="47"/>
  <c r="BF71" i="47"/>
  <c r="BE71" i="47"/>
  <c r="BD71" i="47"/>
  <c r="BC71" i="47"/>
  <c r="BB71" i="47"/>
  <c r="BA71" i="47"/>
  <c r="AZ71" i="47"/>
  <c r="AY71" i="47"/>
  <c r="AX71" i="47"/>
  <c r="AW71" i="47"/>
  <c r="BI70" i="47"/>
  <c r="BH70" i="47"/>
  <c r="BG70" i="47"/>
  <c r="BF70" i="47"/>
  <c r="BE70" i="47"/>
  <c r="BD70" i="47"/>
  <c r="BC70" i="47"/>
  <c r="BB70" i="47"/>
  <c r="BA70" i="47"/>
  <c r="AZ70" i="47"/>
  <c r="AY70" i="47"/>
  <c r="AX70" i="47"/>
  <c r="AW70" i="47"/>
  <c r="BI69" i="47"/>
  <c r="BH69" i="47"/>
  <c r="BG69" i="47"/>
  <c r="BF69" i="47"/>
  <c r="BE69" i="47"/>
  <c r="BD69" i="47"/>
  <c r="BC69" i="47"/>
  <c r="BB69" i="47"/>
  <c r="BA69" i="47"/>
  <c r="AZ69" i="47"/>
  <c r="AY69" i="47"/>
  <c r="AX69" i="47"/>
  <c r="AW69" i="47"/>
  <c r="BI68" i="47"/>
  <c r="BH68" i="47"/>
  <c r="BG68" i="47"/>
  <c r="BF68" i="47"/>
  <c r="BE68" i="47"/>
  <c r="BD68" i="47"/>
  <c r="BC68" i="47"/>
  <c r="BB68" i="47"/>
  <c r="BA68" i="47"/>
  <c r="AZ68" i="47"/>
  <c r="AY68" i="47"/>
  <c r="AX68" i="47"/>
  <c r="AW68" i="47"/>
  <c r="BI67" i="47"/>
  <c r="BH67" i="47"/>
  <c r="BG67" i="47"/>
  <c r="BF67" i="47"/>
  <c r="BE67" i="47"/>
  <c r="BD67" i="47"/>
  <c r="BC67" i="47"/>
  <c r="BB67" i="47"/>
  <c r="BA67" i="47"/>
  <c r="AZ67" i="47"/>
  <c r="AY67" i="47"/>
  <c r="AX67" i="47"/>
  <c r="AW67" i="47"/>
  <c r="BI66" i="47"/>
  <c r="BH66" i="47"/>
  <c r="BG66" i="47"/>
  <c r="BF66" i="47"/>
  <c r="BE66" i="47"/>
  <c r="BD66" i="47"/>
  <c r="BC66" i="47"/>
  <c r="BB66" i="47"/>
  <c r="BA66" i="47"/>
  <c r="AZ66" i="47"/>
  <c r="AY66" i="47"/>
  <c r="AX66" i="47"/>
  <c r="AW66" i="47"/>
  <c r="AT74" i="47"/>
  <c r="AS74" i="47"/>
  <c r="AR74" i="47"/>
  <c r="AQ74" i="47"/>
  <c r="AP74" i="47"/>
  <c r="AO74" i="47"/>
  <c r="AN74" i="47"/>
  <c r="AM74" i="47"/>
  <c r="AL74" i="47"/>
  <c r="AK74" i="47"/>
  <c r="AJ74" i="47"/>
  <c r="AI74" i="47"/>
  <c r="AH74" i="47"/>
  <c r="AT73" i="47"/>
  <c r="AS73" i="47"/>
  <c r="AR73" i="47"/>
  <c r="AQ73" i="47"/>
  <c r="AP73" i="47"/>
  <c r="AO73" i="47"/>
  <c r="AN73" i="47"/>
  <c r="AM73" i="47"/>
  <c r="AL73" i="47"/>
  <c r="AK73" i="47"/>
  <c r="AJ73" i="47"/>
  <c r="AI73" i="47"/>
  <c r="AH73" i="47"/>
  <c r="AT72" i="47"/>
  <c r="AS72" i="47"/>
  <c r="AR72" i="47"/>
  <c r="AQ72" i="47"/>
  <c r="AP72" i="47"/>
  <c r="AO72" i="47"/>
  <c r="AN72" i="47"/>
  <c r="AM72" i="47"/>
  <c r="AL72" i="47"/>
  <c r="AK72" i="47"/>
  <c r="AJ72" i="47"/>
  <c r="AI72" i="47"/>
  <c r="AH72" i="47"/>
  <c r="AT71" i="47"/>
  <c r="AS71" i="47"/>
  <c r="AR71" i="47"/>
  <c r="AQ71" i="47"/>
  <c r="AP71" i="47"/>
  <c r="AO71" i="47"/>
  <c r="AN71" i="47"/>
  <c r="AM71" i="47"/>
  <c r="AL71" i="47"/>
  <c r="AK71" i="47"/>
  <c r="AJ71" i="47"/>
  <c r="AI71" i="47"/>
  <c r="AH71" i="47"/>
  <c r="AT70" i="47"/>
  <c r="AS70" i="47"/>
  <c r="AR70" i="47"/>
  <c r="AQ70" i="47"/>
  <c r="AP70" i="47"/>
  <c r="AO70" i="47"/>
  <c r="AN70" i="47"/>
  <c r="AM70" i="47"/>
  <c r="AL70" i="47"/>
  <c r="AK70" i="47"/>
  <c r="AJ70" i="47"/>
  <c r="AI70" i="47"/>
  <c r="AH70" i="47"/>
  <c r="AT69" i="47"/>
  <c r="AS69" i="47"/>
  <c r="AR69" i="47"/>
  <c r="AQ69" i="47"/>
  <c r="AP69" i="47"/>
  <c r="AO69" i="47"/>
  <c r="AN69" i="47"/>
  <c r="AM69" i="47"/>
  <c r="AL69" i="47"/>
  <c r="AK69" i="47"/>
  <c r="AJ69" i="47"/>
  <c r="AI69" i="47"/>
  <c r="AH69" i="47"/>
  <c r="AT68" i="47"/>
  <c r="AS68" i="47"/>
  <c r="AR68" i="47"/>
  <c r="AQ68" i="47"/>
  <c r="AP68" i="47"/>
  <c r="AO68" i="47"/>
  <c r="AN68" i="47"/>
  <c r="AM68" i="47"/>
  <c r="AL68" i="47"/>
  <c r="AK68" i="47"/>
  <c r="AJ68" i="47"/>
  <c r="AI68" i="47"/>
  <c r="AH68" i="47"/>
  <c r="AT67" i="47"/>
  <c r="AS67" i="47"/>
  <c r="AR67" i="47"/>
  <c r="AQ67" i="47"/>
  <c r="AP67" i="47"/>
  <c r="AO67" i="47"/>
  <c r="AN67" i="47"/>
  <c r="AM67" i="47"/>
  <c r="AL67" i="47"/>
  <c r="AK67" i="47"/>
  <c r="AJ67" i="47"/>
  <c r="AI67" i="47"/>
  <c r="AH67" i="47"/>
  <c r="AT66" i="47"/>
  <c r="AS66" i="47"/>
  <c r="AR66" i="47"/>
  <c r="AQ66" i="47"/>
  <c r="AP66" i="47"/>
  <c r="AO66" i="47"/>
  <c r="AN66" i="47"/>
  <c r="AM66" i="47"/>
  <c r="AL66" i="47"/>
  <c r="AK66" i="47"/>
  <c r="AJ66" i="47"/>
  <c r="AI66" i="47"/>
  <c r="AH66" i="47"/>
  <c r="AE74" i="47"/>
  <c r="AD74" i="47"/>
  <c r="AC74" i="47"/>
  <c r="AB74" i="47"/>
  <c r="AA74" i="47"/>
  <c r="Z74" i="47"/>
  <c r="Y74" i="47"/>
  <c r="X74" i="47"/>
  <c r="W74" i="47"/>
  <c r="V74" i="47"/>
  <c r="U74" i="47"/>
  <c r="T74" i="47"/>
  <c r="S74" i="47"/>
  <c r="AE73" i="47"/>
  <c r="AD73" i="47"/>
  <c r="AC73" i="47"/>
  <c r="AB73" i="47"/>
  <c r="AA73" i="47"/>
  <c r="Z73" i="47"/>
  <c r="Y73" i="47"/>
  <c r="X73" i="47"/>
  <c r="W73" i="47"/>
  <c r="V73" i="47"/>
  <c r="U73" i="47"/>
  <c r="T73" i="47"/>
  <c r="S73" i="47"/>
  <c r="AE72" i="47"/>
  <c r="AD72" i="47"/>
  <c r="AC72" i="47"/>
  <c r="AB72" i="47"/>
  <c r="AA72" i="47"/>
  <c r="Z72" i="47"/>
  <c r="Y72" i="47"/>
  <c r="X72" i="47"/>
  <c r="W72" i="47"/>
  <c r="V72" i="47"/>
  <c r="U72" i="47"/>
  <c r="T72" i="47"/>
  <c r="S72" i="47"/>
  <c r="AE71" i="47"/>
  <c r="AD71" i="47"/>
  <c r="AC71" i="47"/>
  <c r="AB71" i="47"/>
  <c r="AA71" i="47"/>
  <c r="Z71" i="47"/>
  <c r="Y71" i="47"/>
  <c r="X71" i="47"/>
  <c r="W71" i="47"/>
  <c r="V71" i="47"/>
  <c r="U71" i="47"/>
  <c r="T71" i="47"/>
  <c r="S71" i="47"/>
  <c r="AE70" i="47"/>
  <c r="AD70" i="47"/>
  <c r="AC70" i="47"/>
  <c r="AB70" i="47"/>
  <c r="AA70" i="47"/>
  <c r="Z70" i="47"/>
  <c r="Y70" i="47"/>
  <c r="X70" i="47"/>
  <c r="W70" i="47"/>
  <c r="V70" i="47"/>
  <c r="U70" i="47"/>
  <c r="T70" i="47"/>
  <c r="S70" i="47"/>
  <c r="AE69" i="47"/>
  <c r="AD69" i="47"/>
  <c r="AC69" i="47"/>
  <c r="AB69" i="47"/>
  <c r="AA69" i="47"/>
  <c r="Z69" i="47"/>
  <c r="Y69" i="47"/>
  <c r="X69" i="47"/>
  <c r="W69" i="47"/>
  <c r="V69" i="47"/>
  <c r="U69" i="47"/>
  <c r="T69" i="47"/>
  <c r="S69" i="47"/>
  <c r="AE68" i="47"/>
  <c r="AD68" i="47"/>
  <c r="AC68" i="47"/>
  <c r="AB68" i="47"/>
  <c r="AA68" i="47"/>
  <c r="Z68" i="47"/>
  <c r="Y68" i="47"/>
  <c r="X68" i="47"/>
  <c r="W68" i="47"/>
  <c r="V68" i="47"/>
  <c r="U68" i="47"/>
  <c r="T68" i="47"/>
  <c r="S68" i="47"/>
  <c r="AE67" i="47"/>
  <c r="AD67" i="47"/>
  <c r="AC67" i="47"/>
  <c r="AB67" i="47"/>
  <c r="AA67" i="47"/>
  <c r="Z67" i="47"/>
  <c r="Y67" i="47"/>
  <c r="X67" i="47"/>
  <c r="W67" i="47"/>
  <c r="V67" i="47"/>
  <c r="U67" i="47"/>
  <c r="T67" i="47"/>
  <c r="S67" i="47"/>
  <c r="AE66" i="47"/>
  <c r="AD66" i="47"/>
  <c r="AC66" i="47"/>
  <c r="AB66" i="47"/>
  <c r="AA66" i="47"/>
  <c r="Z66" i="47"/>
  <c r="Y66" i="47"/>
  <c r="X66" i="47"/>
  <c r="W66" i="47"/>
  <c r="V66" i="47"/>
  <c r="U66" i="47"/>
  <c r="T66" i="47"/>
  <c r="S66" i="47"/>
  <c r="AD74" i="58"/>
  <c r="AC74" i="58"/>
  <c r="AB74" i="58"/>
  <c r="AA74" i="58"/>
  <c r="Z74" i="58"/>
  <c r="Y74" i="58"/>
  <c r="X74" i="58"/>
  <c r="W74" i="58"/>
  <c r="V74" i="58"/>
  <c r="U74" i="58"/>
  <c r="T74" i="58"/>
  <c r="S74" i="58"/>
  <c r="P74" i="58"/>
  <c r="O74" i="58"/>
  <c r="N74" i="58"/>
  <c r="M74" i="58"/>
  <c r="L74" i="58"/>
  <c r="K74" i="58"/>
  <c r="J74" i="58"/>
  <c r="I74" i="58"/>
  <c r="H74" i="58"/>
  <c r="G74" i="58"/>
  <c r="F74" i="58"/>
  <c r="E74" i="58"/>
  <c r="D74" i="58"/>
  <c r="AD73" i="58"/>
  <c r="AC73" i="58"/>
  <c r="AB73" i="58"/>
  <c r="AA73" i="58"/>
  <c r="Z73" i="58"/>
  <c r="Y73" i="58"/>
  <c r="X73" i="58"/>
  <c r="W73" i="58"/>
  <c r="V73" i="58"/>
  <c r="U73" i="58"/>
  <c r="T73" i="58"/>
  <c r="S73" i="58"/>
  <c r="P73" i="58"/>
  <c r="O73" i="58"/>
  <c r="N73" i="58"/>
  <c r="M73" i="58"/>
  <c r="L73" i="58"/>
  <c r="K73" i="58"/>
  <c r="J73" i="58"/>
  <c r="I73" i="58"/>
  <c r="H73" i="58"/>
  <c r="G73" i="58"/>
  <c r="F73" i="58"/>
  <c r="E73" i="58"/>
  <c r="D73" i="58"/>
  <c r="AD72" i="58"/>
  <c r="AC72" i="58"/>
  <c r="AB72" i="58"/>
  <c r="AA72" i="58"/>
  <c r="Z72" i="58"/>
  <c r="Y72" i="58"/>
  <c r="X72" i="58"/>
  <c r="W72" i="58"/>
  <c r="V72" i="58"/>
  <c r="U72" i="58"/>
  <c r="T72" i="58"/>
  <c r="S72" i="58"/>
  <c r="P72" i="58"/>
  <c r="O72" i="58"/>
  <c r="N72" i="58"/>
  <c r="M72" i="58"/>
  <c r="L72" i="58"/>
  <c r="K72" i="58"/>
  <c r="J72" i="58"/>
  <c r="I72" i="58"/>
  <c r="H72" i="58"/>
  <c r="G72" i="58"/>
  <c r="F72" i="58"/>
  <c r="E72" i="58"/>
  <c r="D72" i="58"/>
  <c r="AD71" i="58"/>
  <c r="AC71" i="58"/>
  <c r="AB71" i="58"/>
  <c r="AA71" i="58"/>
  <c r="Z71" i="58"/>
  <c r="Y71" i="58"/>
  <c r="X71" i="58"/>
  <c r="W71" i="58"/>
  <c r="V71" i="58"/>
  <c r="U71" i="58"/>
  <c r="T71" i="58"/>
  <c r="S71" i="58"/>
  <c r="P71" i="58"/>
  <c r="O71" i="58"/>
  <c r="N71" i="58"/>
  <c r="M71" i="58"/>
  <c r="L71" i="58"/>
  <c r="K71" i="58"/>
  <c r="J71" i="58"/>
  <c r="I71" i="58"/>
  <c r="H71" i="58"/>
  <c r="G71" i="58"/>
  <c r="F71" i="58"/>
  <c r="E71" i="58"/>
  <c r="D71" i="58"/>
  <c r="AD70" i="58"/>
  <c r="AC70" i="58"/>
  <c r="AB70" i="58"/>
  <c r="AA70" i="58"/>
  <c r="Z70" i="58"/>
  <c r="Y70" i="58"/>
  <c r="X70" i="58"/>
  <c r="W70" i="58"/>
  <c r="V70" i="58"/>
  <c r="U70" i="58"/>
  <c r="T70" i="58"/>
  <c r="S70" i="58"/>
  <c r="P70" i="58"/>
  <c r="O70" i="58"/>
  <c r="N70" i="58"/>
  <c r="M70" i="58"/>
  <c r="L70" i="58"/>
  <c r="K70" i="58"/>
  <c r="J70" i="58"/>
  <c r="I70" i="58"/>
  <c r="H70" i="58"/>
  <c r="G70" i="58"/>
  <c r="F70" i="58"/>
  <c r="E70" i="58"/>
  <c r="D70" i="58"/>
  <c r="AD69" i="58"/>
  <c r="AC69" i="58"/>
  <c r="AB69" i="58"/>
  <c r="AA69" i="58"/>
  <c r="Z69" i="58"/>
  <c r="Y69" i="58"/>
  <c r="X69" i="58"/>
  <c r="W69" i="58"/>
  <c r="V69" i="58"/>
  <c r="U69" i="58"/>
  <c r="T69" i="58"/>
  <c r="S69" i="58"/>
  <c r="P69" i="58"/>
  <c r="O69" i="58"/>
  <c r="N69" i="58"/>
  <c r="M69" i="58"/>
  <c r="L69" i="58"/>
  <c r="K69" i="58"/>
  <c r="J69" i="58"/>
  <c r="I69" i="58"/>
  <c r="H69" i="58"/>
  <c r="G69" i="58"/>
  <c r="F69" i="58"/>
  <c r="E69" i="58"/>
  <c r="D69" i="58"/>
  <c r="AD68" i="58"/>
  <c r="AC68" i="58"/>
  <c r="AB68" i="58"/>
  <c r="AA68" i="58"/>
  <c r="Z68" i="58"/>
  <c r="Y68" i="58"/>
  <c r="X68" i="58"/>
  <c r="W68" i="58"/>
  <c r="V68" i="58"/>
  <c r="U68" i="58"/>
  <c r="T68" i="58"/>
  <c r="S68" i="58"/>
  <c r="P68" i="58"/>
  <c r="O68" i="58"/>
  <c r="N68" i="58"/>
  <c r="M68" i="58"/>
  <c r="L68" i="58"/>
  <c r="K68" i="58"/>
  <c r="J68" i="58"/>
  <c r="I68" i="58"/>
  <c r="H68" i="58"/>
  <c r="G68" i="58"/>
  <c r="F68" i="58"/>
  <c r="E68" i="58"/>
  <c r="D68" i="58"/>
  <c r="AD67" i="58"/>
  <c r="AC67" i="58"/>
  <c r="AB67" i="58"/>
  <c r="AA67" i="58"/>
  <c r="Z67" i="58"/>
  <c r="Y67" i="58"/>
  <c r="X67" i="58"/>
  <c r="W67" i="58"/>
  <c r="V67" i="58"/>
  <c r="U67" i="58"/>
  <c r="T67" i="58"/>
  <c r="S67" i="58"/>
  <c r="P67" i="58"/>
  <c r="O67" i="58"/>
  <c r="N67" i="58"/>
  <c r="M67" i="58"/>
  <c r="L67" i="58"/>
  <c r="K67" i="58"/>
  <c r="J67" i="58"/>
  <c r="I67" i="58"/>
  <c r="H67" i="58"/>
  <c r="G67" i="58"/>
  <c r="F67" i="58"/>
  <c r="E67" i="58"/>
  <c r="D67" i="58"/>
  <c r="AD66" i="58"/>
  <c r="AC66" i="58"/>
  <c r="AB66" i="58"/>
  <c r="AA66" i="58"/>
  <c r="Z66" i="58"/>
  <c r="Y66" i="58"/>
  <c r="X66" i="58"/>
  <c r="W66" i="58"/>
  <c r="V66" i="58"/>
  <c r="U66" i="58"/>
  <c r="T66" i="58"/>
  <c r="P66" i="58"/>
  <c r="O66" i="58"/>
  <c r="N66" i="58"/>
  <c r="M66" i="58"/>
  <c r="L66" i="58"/>
  <c r="K66" i="58"/>
  <c r="J66" i="58"/>
  <c r="I66" i="58"/>
  <c r="H66" i="58"/>
  <c r="G66" i="58"/>
  <c r="F66" i="58"/>
  <c r="E66" i="58"/>
  <c r="D66" i="58"/>
  <c r="T66" i="59"/>
  <c r="U66" i="59"/>
  <c r="V66" i="59"/>
  <c r="W66" i="59"/>
  <c r="X66" i="59"/>
  <c r="Y66" i="59"/>
  <c r="Z66" i="59"/>
  <c r="AA66" i="59"/>
  <c r="AB66" i="59"/>
  <c r="AC66" i="59"/>
  <c r="AD66" i="59"/>
  <c r="AE66" i="59"/>
  <c r="T67" i="59"/>
  <c r="U67" i="59"/>
  <c r="V67" i="59"/>
  <c r="W67" i="59"/>
  <c r="X67" i="59"/>
  <c r="Y67" i="59"/>
  <c r="Z67" i="59"/>
  <c r="AA67" i="59"/>
  <c r="AB67" i="59"/>
  <c r="AC67" i="59"/>
  <c r="AD67" i="59"/>
  <c r="AE67" i="59"/>
  <c r="T68" i="59"/>
  <c r="U68" i="59"/>
  <c r="V68" i="59"/>
  <c r="W68" i="59"/>
  <c r="X68" i="59"/>
  <c r="Y68" i="59"/>
  <c r="Z68" i="59"/>
  <c r="AA68" i="59"/>
  <c r="AB68" i="59"/>
  <c r="AC68" i="59"/>
  <c r="AD68" i="59"/>
  <c r="AE68" i="59"/>
  <c r="T69" i="59"/>
  <c r="U69" i="59"/>
  <c r="V69" i="59"/>
  <c r="W69" i="59"/>
  <c r="X69" i="59"/>
  <c r="Y69" i="59"/>
  <c r="Z69" i="59"/>
  <c r="AA69" i="59"/>
  <c r="AB69" i="59"/>
  <c r="AC69" i="59"/>
  <c r="AD69" i="59"/>
  <c r="AE69" i="59"/>
  <c r="T70" i="59"/>
  <c r="U70" i="59"/>
  <c r="V70" i="59"/>
  <c r="W70" i="59"/>
  <c r="X70" i="59"/>
  <c r="Y70" i="59"/>
  <c r="Z70" i="59"/>
  <c r="AA70" i="59"/>
  <c r="AB70" i="59"/>
  <c r="AC70" i="59"/>
  <c r="AD70" i="59"/>
  <c r="AE70" i="59"/>
  <c r="T71" i="59"/>
  <c r="U71" i="59"/>
  <c r="V71" i="59"/>
  <c r="W71" i="59"/>
  <c r="X71" i="59"/>
  <c r="Y71" i="59"/>
  <c r="Z71" i="59"/>
  <c r="AA71" i="59"/>
  <c r="AB71" i="59"/>
  <c r="AC71" i="59"/>
  <c r="AD71" i="59"/>
  <c r="AE71" i="59"/>
  <c r="T72" i="59"/>
  <c r="U72" i="59"/>
  <c r="V72" i="59"/>
  <c r="W72" i="59"/>
  <c r="X72" i="59"/>
  <c r="Y72" i="59"/>
  <c r="Z72" i="59"/>
  <c r="AA72" i="59"/>
  <c r="AB72" i="59"/>
  <c r="AC72" i="59"/>
  <c r="AD72" i="59"/>
  <c r="AE72" i="59"/>
  <c r="T73" i="59"/>
  <c r="U73" i="59"/>
  <c r="V73" i="59"/>
  <c r="W73" i="59"/>
  <c r="X73" i="59"/>
  <c r="Y73" i="59"/>
  <c r="Z73" i="59"/>
  <c r="AA73" i="59"/>
  <c r="AB73" i="59"/>
  <c r="AC73" i="59"/>
  <c r="AD73" i="59"/>
  <c r="AE73" i="59"/>
  <c r="T74" i="59"/>
  <c r="U74" i="59"/>
  <c r="V74" i="59"/>
  <c r="W74" i="59"/>
  <c r="X74" i="59"/>
  <c r="Y74" i="59"/>
  <c r="Z74" i="59"/>
  <c r="AA74" i="59"/>
  <c r="AB74" i="59"/>
  <c r="AC74" i="59"/>
  <c r="AD74" i="59"/>
  <c r="AE74" i="59"/>
  <c r="S69" i="59"/>
  <c r="E69" i="59"/>
  <c r="F69" i="59"/>
  <c r="G69" i="59"/>
  <c r="H69" i="59"/>
  <c r="I69" i="59"/>
  <c r="J69" i="59"/>
  <c r="K69" i="59"/>
  <c r="L69" i="59"/>
  <c r="M69" i="59"/>
  <c r="N69" i="59"/>
  <c r="O69" i="59"/>
  <c r="E70" i="59"/>
  <c r="F70" i="59"/>
  <c r="G70" i="59"/>
  <c r="H70" i="59"/>
  <c r="I70" i="59"/>
  <c r="J70" i="59"/>
  <c r="K70" i="59"/>
  <c r="L70" i="59"/>
  <c r="M70" i="59"/>
  <c r="N70" i="59"/>
  <c r="O70" i="59"/>
  <c r="D69" i="59"/>
  <c r="E66" i="59"/>
  <c r="F66" i="59"/>
  <c r="G66" i="59"/>
  <c r="H66" i="59"/>
  <c r="I66" i="59"/>
  <c r="J66" i="59"/>
  <c r="K66" i="59"/>
  <c r="L66" i="59"/>
  <c r="M66" i="59"/>
  <c r="N66" i="59"/>
  <c r="O66" i="59"/>
  <c r="E67" i="59"/>
  <c r="F67" i="59"/>
  <c r="G67" i="59"/>
  <c r="H67" i="59"/>
  <c r="I67" i="59"/>
  <c r="J67" i="59"/>
  <c r="K67" i="59"/>
  <c r="L67" i="59"/>
  <c r="M67" i="59"/>
  <c r="N67" i="59"/>
  <c r="O67" i="59"/>
  <c r="E68" i="59"/>
  <c r="F68" i="59"/>
  <c r="G68" i="59"/>
  <c r="H68" i="59"/>
  <c r="I68" i="59"/>
  <c r="J68" i="59"/>
  <c r="K68" i="59"/>
  <c r="L68" i="59"/>
  <c r="M68" i="59"/>
  <c r="N68" i="59"/>
  <c r="O68" i="59"/>
  <c r="E71" i="59"/>
  <c r="F71" i="59"/>
  <c r="G71" i="59"/>
  <c r="H71" i="59"/>
  <c r="I71" i="59"/>
  <c r="J71" i="59"/>
  <c r="K71" i="59"/>
  <c r="L71" i="59"/>
  <c r="M71" i="59"/>
  <c r="N71" i="59"/>
  <c r="O71" i="59"/>
  <c r="E72" i="59"/>
  <c r="F72" i="59"/>
  <c r="G72" i="59"/>
  <c r="H72" i="59"/>
  <c r="I72" i="59"/>
  <c r="J72" i="59"/>
  <c r="K72" i="59"/>
  <c r="L72" i="59"/>
  <c r="M72" i="59"/>
  <c r="N72" i="59"/>
  <c r="O72" i="59"/>
  <c r="E73" i="59"/>
  <c r="F73" i="59"/>
  <c r="G73" i="59"/>
  <c r="H73" i="59"/>
  <c r="I73" i="59"/>
  <c r="J73" i="59"/>
  <c r="K73" i="59"/>
  <c r="L73" i="59"/>
  <c r="M73" i="59"/>
  <c r="N73" i="59"/>
  <c r="O73" i="59"/>
  <c r="E74" i="59"/>
  <c r="F74" i="59"/>
  <c r="G74" i="59"/>
  <c r="H74" i="59"/>
  <c r="I74" i="59"/>
  <c r="J74" i="59"/>
  <c r="K74" i="59"/>
  <c r="L74" i="59"/>
  <c r="M74" i="59"/>
  <c r="N74" i="59"/>
  <c r="O74" i="59"/>
  <c r="AC60" i="76"/>
  <c r="AB60" i="76"/>
  <c r="AB57" i="76"/>
  <c r="AC57" i="76"/>
  <c r="AB58" i="76"/>
  <c r="AC58" i="76"/>
  <c r="R38" i="76"/>
  <c r="S38" i="76"/>
  <c r="T38" i="76"/>
  <c r="U38" i="76"/>
  <c r="V38" i="76"/>
  <c r="W38" i="76"/>
  <c r="X38" i="76"/>
  <c r="Y38" i="76"/>
  <c r="Z38" i="76"/>
  <c r="R39" i="76"/>
  <c r="S39" i="76"/>
  <c r="T39" i="76"/>
  <c r="U39" i="76"/>
  <c r="V39" i="76"/>
  <c r="W39" i="76"/>
  <c r="X39" i="76"/>
  <c r="Y39" i="76"/>
  <c r="Z39" i="76"/>
  <c r="R40" i="76"/>
  <c r="S40" i="76"/>
  <c r="T40" i="76"/>
  <c r="U40" i="76"/>
  <c r="V40" i="76"/>
  <c r="W40" i="76"/>
  <c r="X40" i="76"/>
  <c r="Y40" i="76"/>
  <c r="Z40" i="76"/>
  <c r="R41" i="76"/>
  <c r="S41" i="76"/>
  <c r="T41" i="76"/>
  <c r="U41" i="76"/>
  <c r="V41" i="76"/>
  <c r="W41" i="76"/>
  <c r="X41" i="76"/>
  <c r="Y41" i="76"/>
  <c r="Z41" i="76"/>
  <c r="R42" i="76"/>
  <c r="S42" i="76"/>
  <c r="T42" i="76"/>
  <c r="U42" i="76"/>
  <c r="V42" i="76"/>
  <c r="W42" i="76"/>
  <c r="X42" i="76"/>
  <c r="Y42" i="76"/>
  <c r="Z42" i="76"/>
  <c r="R43" i="76"/>
  <c r="S43" i="76"/>
  <c r="T43" i="76"/>
  <c r="U43" i="76"/>
  <c r="V43" i="76"/>
  <c r="W43" i="76"/>
  <c r="X43" i="76"/>
  <c r="Y43" i="76"/>
  <c r="Z43" i="76"/>
  <c r="R44" i="76"/>
  <c r="S44" i="76"/>
  <c r="T44" i="76"/>
  <c r="U44" i="76"/>
  <c r="V44" i="76"/>
  <c r="W44" i="76"/>
  <c r="X44" i="76"/>
  <c r="Y44" i="76"/>
  <c r="Z44" i="76"/>
  <c r="R45" i="76"/>
  <c r="S45" i="76"/>
  <c r="T45" i="76"/>
  <c r="U45" i="76"/>
  <c r="V45" i="76"/>
  <c r="W45" i="76"/>
  <c r="X45" i="76"/>
  <c r="Y45" i="76"/>
  <c r="Z45" i="76"/>
  <c r="R46" i="76"/>
  <c r="S46" i="76"/>
  <c r="T46" i="76"/>
  <c r="U46" i="76"/>
  <c r="V46" i="76"/>
  <c r="W46" i="76"/>
  <c r="X46" i="76"/>
  <c r="Y46" i="76"/>
  <c r="Z46" i="76"/>
  <c r="R47" i="76"/>
  <c r="S47" i="76"/>
  <c r="T47" i="76"/>
  <c r="U47" i="76"/>
  <c r="V47" i="76"/>
  <c r="W47" i="76"/>
  <c r="X47" i="76"/>
  <c r="Y47" i="76"/>
  <c r="Z47" i="76"/>
  <c r="R48" i="76"/>
  <c r="S48" i="76"/>
  <c r="T48" i="76"/>
  <c r="U48" i="76"/>
  <c r="V48" i="76"/>
  <c r="W48" i="76"/>
  <c r="X48" i="76"/>
  <c r="Y48" i="76"/>
  <c r="Z48" i="76"/>
  <c r="R49" i="76"/>
  <c r="S49" i="76"/>
  <c r="T49" i="76"/>
  <c r="U49" i="76"/>
  <c r="V49" i="76"/>
  <c r="W49" i="76"/>
  <c r="X49" i="76"/>
  <c r="Y49" i="76"/>
  <c r="Z49" i="76"/>
  <c r="R50" i="76"/>
  <c r="S50" i="76"/>
  <c r="T50" i="76"/>
  <c r="U50" i="76"/>
  <c r="V50" i="76"/>
  <c r="W50" i="76"/>
  <c r="X50" i="76"/>
  <c r="Y50" i="76"/>
  <c r="Z50" i="76"/>
  <c r="R51" i="76"/>
  <c r="S51" i="76"/>
  <c r="T51" i="76"/>
  <c r="U51" i="76"/>
  <c r="V51" i="76"/>
  <c r="W51" i="76"/>
  <c r="X51" i="76"/>
  <c r="Y51" i="76"/>
  <c r="Z51" i="76"/>
  <c r="R52" i="76"/>
  <c r="S52" i="76"/>
  <c r="T52" i="76"/>
  <c r="U52" i="76"/>
  <c r="V52" i="76"/>
  <c r="W52" i="76"/>
  <c r="X52" i="76"/>
  <c r="Y52" i="76"/>
  <c r="Z52" i="76"/>
  <c r="R53" i="76"/>
  <c r="S53" i="76"/>
  <c r="T53" i="76"/>
  <c r="U53" i="76"/>
  <c r="V53" i="76"/>
  <c r="W53" i="76"/>
  <c r="X53" i="76"/>
  <c r="Y53" i="76"/>
  <c r="Z53" i="76"/>
  <c r="R54" i="76"/>
  <c r="S54" i="76"/>
  <c r="T54" i="76"/>
  <c r="U54" i="76"/>
  <c r="V54" i="76"/>
  <c r="W54" i="76"/>
  <c r="X54" i="76"/>
  <c r="Y54" i="76"/>
  <c r="Z54" i="76"/>
  <c r="R55" i="76"/>
  <c r="S55" i="76"/>
  <c r="T55" i="76"/>
  <c r="U55" i="76"/>
  <c r="V55" i="76"/>
  <c r="W55" i="76"/>
  <c r="X55" i="76"/>
  <c r="Y55" i="76"/>
  <c r="Z55" i="76"/>
  <c r="R7" i="76"/>
  <c r="S7" i="76"/>
  <c r="T7" i="76"/>
  <c r="U7" i="76"/>
  <c r="V7" i="76"/>
  <c r="W7" i="76"/>
  <c r="X7" i="76"/>
  <c r="Y7" i="76"/>
  <c r="Z7" i="76"/>
  <c r="R8" i="76"/>
  <c r="S8" i="76"/>
  <c r="T8" i="76"/>
  <c r="U8" i="76"/>
  <c r="V8" i="76"/>
  <c r="W8" i="76"/>
  <c r="X8" i="76"/>
  <c r="Y8" i="76"/>
  <c r="Z8" i="76"/>
  <c r="R9" i="76"/>
  <c r="S9" i="76"/>
  <c r="T9" i="76"/>
  <c r="U9" i="76"/>
  <c r="V9" i="76"/>
  <c r="W9" i="76"/>
  <c r="X9" i="76"/>
  <c r="Y9" i="76"/>
  <c r="Z9" i="76"/>
  <c r="R10" i="76"/>
  <c r="S10" i="76"/>
  <c r="T10" i="76"/>
  <c r="U10" i="76"/>
  <c r="V10" i="76"/>
  <c r="W10" i="76"/>
  <c r="X10" i="76"/>
  <c r="Y10" i="76"/>
  <c r="Z10" i="76"/>
  <c r="R11" i="76"/>
  <c r="S11" i="76"/>
  <c r="T11" i="76"/>
  <c r="U11" i="76"/>
  <c r="V11" i="76"/>
  <c r="W11" i="76"/>
  <c r="X11" i="76"/>
  <c r="Y11" i="76"/>
  <c r="Z11" i="76"/>
  <c r="R12" i="76"/>
  <c r="S12" i="76"/>
  <c r="T12" i="76"/>
  <c r="U12" i="76"/>
  <c r="V12" i="76"/>
  <c r="W12" i="76"/>
  <c r="X12" i="76"/>
  <c r="Y12" i="76"/>
  <c r="Z12" i="76"/>
  <c r="R13" i="76"/>
  <c r="S13" i="76"/>
  <c r="T13" i="76"/>
  <c r="U13" i="76"/>
  <c r="V13" i="76"/>
  <c r="W13" i="76"/>
  <c r="X13" i="76"/>
  <c r="Y13" i="76"/>
  <c r="Z13" i="76"/>
  <c r="R14" i="76"/>
  <c r="S14" i="76"/>
  <c r="T14" i="76"/>
  <c r="U14" i="76"/>
  <c r="V14" i="76"/>
  <c r="W14" i="76"/>
  <c r="X14" i="76"/>
  <c r="Y14" i="76"/>
  <c r="Z14" i="76"/>
  <c r="R15" i="76"/>
  <c r="S15" i="76"/>
  <c r="T15" i="76"/>
  <c r="U15" i="76"/>
  <c r="V15" i="76"/>
  <c r="W15" i="76"/>
  <c r="X15" i="76"/>
  <c r="Y15" i="76"/>
  <c r="Z15" i="76"/>
  <c r="R16" i="76"/>
  <c r="S16" i="76"/>
  <c r="T16" i="76"/>
  <c r="U16" i="76"/>
  <c r="V16" i="76"/>
  <c r="W16" i="76"/>
  <c r="X16" i="76"/>
  <c r="Y16" i="76"/>
  <c r="Z16" i="76"/>
  <c r="R17" i="76"/>
  <c r="S17" i="76"/>
  <c r="T17" i="76"/>
  <c r="U17" i="76"/>
  <c r="V17" i="76"/>
  <c r="W17" i="76"/>
  <c r="X17" i="76"/>
  <c r="Y17" i="76"/>
  <c r="Z17" i="76"/>
  <c r="R18" i="76"/>
  <c r="S18" i="76"/>
  <c r="T18" i="76"/>
  <c r="U18" i="76"/>
  <c r="V18" i="76"/>
  <c r="W18" i="76"/>
  <c r="X18" i="76"/>
  <c r="Y18" i="76"/>
  <c r="Z18" i="76"/>
  <c r="R19" i="76"/>
  <c r="S19" i="76"/>
  <c r="T19" i="76"/>
  <c r="U19" i="76"/>
  <c r="V19" i="76"/>
  <c r="W19" i="76"/>
  <c r="X19" i="76"/>
  <c r="Y19" i="76"/>
  <c r="Z19" i="76"/>
  <c r="R20" i="76"/>
  <c r="S20" i="76"/>
  <c r="T20" i="76"/>
  <c r="U20" i="76"/>
  <c r="V20" i="76"/>
  <c r="W20" i="76"/>
  <c r="X20" i="76"/>
  <c r="Y20" i="76"/>
  <c r="Z20" i="76"/>
  <c r="R21" i="76"/>
  <c r="S21" i="76"/>
  <c r="T21" i="76"/>
  <c r="U21" i="76"/>
  <c r="V21" i="76"/>
  <c r="W21" i="76"/>
  <c r="X21" i="76"/>
  <c r="Y21" i="76"/>
  <c r="Z21" i="76"/>
  <c r="R22" i="76"/>
  <c r="S22" i="76"/>
  <c r="T22" i="76"/>
  <c r="U22" i="76"/>
  <c r="V22" i="76"/>
  <c r="W22" i="76"/>
  <c r="X22" i="76"/>
  <c r="Y22" i="76"/>
  <c r="Z22" i="76"/>
  <c r="R23" i="76"/>
  <c r="S23" i="76"/>
  <c r="T23" i="76"/>
  <c r="U23" i="76"/>
  <c r="V23" i="76"/>
  <c r="W23" i="76"/>
  <c r="X23" i="76"/>
  <c r="Y23" i="76"/>
  <c r="Z23" i="76"/>
  <c r="R24" i="76"/>
  <c r="S24" i="76"/>
  <c r="T24" i="76"/>
  <c r="U24" i="76"/>
  <c r="V24" i="76"/>
  <c r="W24" i="76"/>
  <c r="X24" i="76"/>
  <c r="Y24" i="76"/>
  <c r="Z24" i="76"/>
  <c r="R25" i="76"/>
  <c r="S25" i="76"/>
  <c r="T25" i="76"/>
  <c r="U25" i="76"/>
  <c r="V25" i="76"/>
  <c r="W25" i="76"/>
  <c r="X25" i="76"/>
  <c r="Y25" i="76"/>
  <c r="Z25" i="76"/>
  <c r="R26" i="76"/>
  <c r="S26" i="76"/>
  <c r="T26" i="76"/>
  <c r="U26" i="76"/>
  <c r="V26" i="76"/>
  <c r="W26" i="76"/>
  <c r="X26" i="76"/>
  <c r="Y26" i="76"/>
  <c r="Z26" i="76"/>
  <c r="R27" i="76"/>
  <c r="S27" i="76"/>
  <c r="T27" i="76"/>
  <c r="U27" i="76"/>
  <c r="V27" i="76"/>
  <c r="W27" i="76"/>
  <c r="X27" i="76"/>
  <c r="Y27" i="76"/>
  <c r="Z27" i="76"/>
  <c r="R28" i="76"/>
  <c r="S28" i="76"/>
  <c r="T28" i="76"/>
  <c r="U28" i="76"/>
  <c r="V28" i="76"/>
  <c r="W28" i="76"/>
  <c r="X28" i="76"/>
  <c r="Y28" i="76"/>
  <c r="Z28" i="76"/>
  <c r="R29" i="76"/>
  <c r="S29" i="76"/>
  <c r="T29" i="76"/>
  <c r="U29" i="76"/>
  <c r="V29" i="76"/>
  <c r="W29" i="76"/>
  <c r="X29" i="76"/>
  <c r="Y29" i="76"/>
  <c r="Z29" i="76"/>
  <c r="R30" i="76"/>
  <c r="S30" i="76"/>
  <c r="T30" i="76"/>
  <c r="U30" i="76"/>
  <c r="V30" i="76"/>
  <c r="W30" i="76"/>
  <c r="X30" i="76"/>
  <c r="Y30" i="76"/>
  <c r="Z30" i="76"/>
  <c r="R31" i="76"/>
  <c r="S31" i="76"/>
  <c r="T31" i="76"/>
  <c r="U31" i="76"/>
  <c r="V31" i="76"/>
  <c r="W31" i="76"/>
  <c r="X31" i="76"/>
  <c r="Y31" i="76"/>
  <c r="Z31" i="76"/>
  <c r="R32" i="76"/>
  <c r="S32" i="76"/>
  <c r="T32" i="76"/>
  <c r="U32" i="76"/>
  <c r="V32" i="76"/>
  <c r="W32" i="76"/>
  <c r="X32" i="76"/>
  <c r="Y32" i="76"/>
  <c r="Z32" i="76"/>
  <c r="R33" i="76"/>
  <c r="S33" i="76"/>
  <c r="T33" i="76"/>
  <c r="U33" i="76"/>
  <c r="V33" i="76"/>
  <c r="W33" i="76"/>
  <c r="X33" i="76"/>
  <c r="Y33" i="76"/>
  <c r="Z33" i="76"/>
  <c r="R34" i="76"/>
  <c r="S34" i="76"/>
  <c r="T34" i="76"/>
  <c r="U34" i="76"/>
  <c r="V34" i="76"/>
  <c r="W34" i="76"/>
  <c r="X34" i="76"/>
  <c r="Y34" i="76"/>
  <c r="Z34" i="76"/>
  <c r="R35" i="76"/>
  <c r="S35" i="76"/>
  <c r="T35" i="76"/>
  <c r="U35" i="76"/>
  <c r="V35" i="76"/>
  <c r="W35" i="76"/>
  <c r="X35" i="76"/>
  <c r="Y35" i="76"/>
  <c r="Z35" i="76"/>
  <c r="R36" i="76"/>
  <c r="S36" i="76"/>
  <c r="T36" i="76"/>
  <c r="U36" i="76"/>
  <c r="V36" i="76"/>
  <c r="W36" i="76"/>
  <c r="X36" i="76"/>
  <c r="Y36" i="76"/>
  <c r="Z36" i="76"/>
  <c r="R37" i="76"/>
  <c r="S37" i="76"/>
  <c r="T37" i="76"/>
  <c r="U37" i="76"/>
  <c r="V37" i="76"/>
  <c r="W37" i="76"/>
  <c r="X37" i="76"/>
  <c r="Y37" i="76"/>
  <c r="Z37" i="76"/>
  <c r="S6" i="76"/>
  <c r="T6" i="76"/>
  <c r="U6" i="76"/>
  <c r="V6" i="76"/>
  <c r="W6" i="76"/>
  <c r="X6" i="76"/>
  <c r="Y6" i="76"/>
  <c r="Z6" i="76"/>
  <c r="AA6" i="76"/>
  <c r="N60" i="76"/>
  <c r="N57" i="76"/>
  <c r="E8" i="76"/>
  <c r="F8" i="76"/>
  <c r="G8" i="76"/>
  <c r="H8" i="76"/>
  <c r="I8" i="76"/>
  <c r="J8" i="76"/>
  <c r="K8" i="76"/>
  <c r="L8" i="76"/>
  <c r="M8" i="76"/>
  <c r="E9" i="76"/>
  <c r="F9" i="76"/>
  <c r="G9" i="76"/>
  <c r="H9" i="76"/>
  <c r="I9" i="76"/>
  <c r="J9" i="76"/>
  <c r="K9" i="76"/>
  <c r="L9" i="76"/>
  <c r="M9" i="76"/>
  <c r="E10" i="76"/>
  <c r="F10" i="76"/>
  <c r="G10" i="76"/>
  <c r="H10" i="76"/>
  <c r="I10" i="76"/>
  <c r="J10" i="76"/>
  <c r="K10" i="76"/>
  <c r="L10" i="76"/>
  <c r="M10" i="76"/>
  <c r="E11" i="76"/>
  <c r="F11" i="76"/>
  <c r="G11" i="76"/>
  <c r="H11" i="76"/>
  <c r="I11" i="76"/>
  <c r="J11" i="76"/>
  <c r="K11" i="76"/>
  <c r="L11" i="76"/>
  <c r="M11" i="76"/>
  <c r="E12" i="76"/>
  <c r="F12" i="76"/>
  <c r="G12" i="76"/>
  <c r="H12" i="76"/>
  <c r="I12" i="76"/>
  <c r="J12" i="76"/>
  <c r="K12" i="76"/>
  <c r="L12" i="76"/>
  <c r="M12" i="76"/>
  <c r="E13" i="76"/>
  <c r="F13" i="76"/>
  <c r="G13" i="76"/>
  <c r="H13" i="76"/>
  <c r="I13" i="76"/>
  <c r="J13" i="76"/>
  <c r="K13" i="76"/>
  <c r="L13" i="76"/>
  <c r="M13" i="76"/>
  <c r="E14" i="76"/>
  <c r="F14" i="76"/>
  <c r="G14" i="76"/>
  <c r="H14" i="76"/>
  <c r="I14" i="76"/>
  <c r="J14" i="76"/>
  <c r="K14" i="76"/>
  <c r="L14" i="76"/>
  <c r="M14" i="76"/>
  <c r="E15" i="76"/>
  <c r="F15" i="76"/>
  <c r="G15" i="76"/>
  <c r="H15" i="76"/>
  <c r="I15" i="76"/>
  <c r="J15" i="76"/>
  <c r="K15" i="76"/>
  <c r="L15" i="76"/>
  <c r="M15" i="76"/>
  <c r="E16" i="76"/>
  <c r="F16" i="76"/>
  <c r="G16" i="76"/>
  <c r="H16" i="76"/>
  <c r="I16" i="76"/>
  <c r="J16" i="76"/>
  <c r="K16" i="76"/>
  <c r="L16" i="76"/>
  <c r="M16" i="76"/>
  <c r="E17" i="76"/>
  <c r="F17" i="76"/>
  <c r="G17" i="76"/>
  <c r="H17" i="76"/>
  <c r="I17" i="76"/>
  <c r="J17" i="76"/>
  <c r="K17" i="76"/>
  <c r="L17" i="76"/>
  <c r="M17" i="76"/>
  <c r="E18" i="76"/>
  <c r="F18" i="76"/>
  <c r="G18" i="76"/>
  <c r="H18" i="76"/>
  <c r="I18" i="76"/>
  <c r="J18" i="76"/>
  <c r="K18" i="76"/>
  <c r="L18" i="76"/>
  <c r="M18" i="76"/>
  <c r="E19" i="76"/>
  <c r="F19" i="76"/>
  <c r="G19" i="76"/>
  <c r="H19" i="76"/>
  <c r="I19" i="76"/>
  <c r="J19" i="76"/>
  <c r="K19" i="76"/>
  <c r="L19" i="76"/>
  <c r="M19" i="76"/>
  <c r="E20" i="76"/>
  <c r="F20" i="76"/>
  <c r="G20" i="76"/>
  <c r="H20" i="76"/>
  <c r="I20" i="76"/>
  <c r="J20" i="76"/>
  <c r="K20" i="76"/>
  <c r="L20" i="76"/>
  <c r="M20" i="76"/>
  <c r="E21" i="76"/>
  <c r="F21" i="76"/>
  <c r="G21" i="76"/>
  <c r="H21" i="76"/>
  <c r="I21" i="76"/>
  <c r="J21" i="76"/>
  <c r="K21" i="76"/>
  <c r="L21" i="76"/>
  <c r="M21" i="76"/>
  <c r="E22" i="76"/>
  <c r="F22" i="76"/>
  <c r="G22" i="76"/>
  <c r="H22" i="76"/>
  <c r="I22" i="76"/>
  <c r="J22" i="76"/>
  <c r="K22" i="76"/>
  <c r="L22" i="76"/>
  <c r="M22" i="76"/>
  <c r="E23" i="76"/>
  <c r="F23" i="76"/>
  <c r="G23" i="76"/>
  <c r="H23" i="76"/>
  <c r="I23" i="76"/>
  <c r="J23" i="76"/>
  <c r="K23" i="76"/>
  <c r="L23" i="76"/>
  <c r="M23" i="76"/>
  <c r="D24" i="76"/>
  <c r="E24" i="76"/>
  <c r="F24" i="76"/>
  <c r="G24" i="76"/>
  <c r="H24" i="76"/>
  <c r="I24" i="76"/>
  <c r="J24" i="76"/>
  <c r="K24" i="76"/>
  <c r="L24" i="76"/>
  <c r="M24" i="76"/>
  <c r="F25" i="76"/>
  <c r="G25" i="76"/>
  <c r="H25" i="76"/>
  <c r="I25" i="76"/>
  <c r="J25" i="76"/>
  <c r="K25" i="76"/>
  <c r="L25" i="76"/>
  <c r="M25" i="76"/>
  <c r="F26" i="76"/>
  <c r="G26" i="76"/>
  <c r="H26" i="76"/>
  <c r="I26" i="76"/>
  <c r="J26" i="76"/>
  <c r="K26" i="76"/>
  <c r="L26" i="76"/>
  <c r="M26" i="76"/>
  <c r="F27" i="76"/>
  <c r="G27" i="76"/>
  <c r="H27" i="76"/>
  <c r="I27" i="76"/>
  <c r="J27" i="76"/>
  <c r="K27" i="76"/>
  <c r="L27" i="76"/>
  <c r="M27" i="76"/>
  <c r="F28" i="76"/>
  <c r="G28" i="76"/>
  <c r="H28" i="76"/>
  <c r="I28" i="76"/>
  <c r="J28" i="76"/>
  <c r="K28" i="76"/>
  <c r="L28" i="76"/>
  <c r="M28" i="76"/>
  <c r="F29" i="76"/>
  <c r="G29" i="76"/>
  <c r="H29" i="76"/>
  <c r="I29" i="76"/>
  <c r="J29" i="76"/>
  <c r="K29" i="76"/>
  <c r="L29" i="76"/>
  <c r="M29" i="76"/>
  <c r="F30" i="76"/>
  <c r="G30" i="76"/>
  <c r="H30" i="76"/>
  <c r="I30" i="76"/>
  <c r="J30" i="76"/>
  <c r="K30" i="76"/>
  <c r="L30" i="76"/>
  <c r="M30" i="76"/>
  <c r="F31" i="76"/>
  <c r="G31" i="76"/>
  <c r="H31" i="76"/>
  <c r="I31" i="76"/>
  <c r="J31" i="76"/>
  <c r="K31" i="76"/>
  <c r="L31" i="76"/>
  <c r="M31" i="76"/>
  <c r="F32" i="76"/>
  <c r="G32" i="76"/>
  <c r="H32" i="76"/>
  <c r="I32" i="76"/>
  <c r="J32" i="76"/>
  <c r="K32" i="76"/>
  <c r="L32" i="76"/>
  <c r="M32" i="76"/>
  <c r="F33" i="76"/>
  <c r="G33" i="76"/>
  <c r="H33" i="76"/>
  <c r="I33" i="76"/>
  <c r="J33" i="76"/>
  <c r="K33" i="76"/>
  <c r="L33" i="76"/>
  <c r="M33" i="76"/>
  <c r="F34" i="76"/>
  <c r="G34" i="76"/>
  <c r="H34" i="76"/>
  <c r="I34" i="76"/>
  <c r="J34" i="76"/>
  <c r="K34" i="76"/>
  <c r="L34" i="76"/>
  <c r="M34" i="76"/>
  <c r="F35" i="76"/>
  <c r="G35" i="76"/>
  <c r="H35" i="76"/>
  <c r="I35" i="76"/>
  <c r="J35" i="76"/>
  <c r="K35" i="76"/>
  <c r="L35" i="76"/>
  <c r="M35" i="76"/>
  <c r="F36" i="76"/>
  <c r="G36" i="76"/>
  <c r="H36" i="76"/>
  <c r="I36" i="76"/>
  <c r="J36" i="76"/>
  <c r="K36" i="76"/>
  <c r="L36" i="76"/>
  <c r="M36" i="76"/>
  <c r="F37" i="76"/>
  <c r="G37" i="76"/>
  <c r="H37" i="76"/>
  <c r="I37" i="76"/>
  <c r="J37" i="76"/>
  <c r="K37" i="76"/>
  <c r="L37" i="76"/>
  <c r="M37" i="76"/>
  <c r="F38" i="76"/>
  <c r="G38" i="76"/>
  <c r="H38" i="76"/>
  <c r="I38" i="76"/>
  <c r="J38" i="76"/>
  <c r="K38" i="76"/>
  <c r="L38" i="76"/>
  <c r="M38" i="76"/>
  <c r="F39" i="76"/>
  <c r="G39" i="76"/>
  <c r="H39" i="76"/>
  <c r="I39" i="76"/>
  <c r="J39" i="76"/>
  <c r="K39" i="76"/>
  <c r="L39" i="76"/>
  <c r="M39" i="76"/>
  <c r="F40" i="76"/>
  <c r="G40" i="76"/>
  <c r="H40" i="76"/>
  <c r="I40" i="76"/>
  <c r="J40" i="76"/>
  <c r="K40" i="76"/>
  <c r="L40" i="76"/>
  <c r="M40" i="76"/>
  <c r="F41" i="76"/>
  <c r="G41" i="76"/>
  <c r="H41" i="76"/>
  <c r="I41" i="76"/>
  <c r="J41" i="76"/>
  <c r="K41" i="76"/>
  <c r="L41" i="76"/>
  <c r="M41" i="76"/>
  <c r="F42" i="76"/>
  <c r="G42" i="76"/>
  <c r="H42" i="76"/>
  <c r="I42" i="76"/>
  <c r="J42" i="76"/>
  <c r="K42" i="76"/>
  <c r="L42" i="76"/>
  <c r="M42" i="76"/>
  <c r="F43" i="76"/>
  <c r="G43" i="76"/>
  <c r="H43" i="76"/>
  <c r="I43" i="76"/>
  <c r="J43" i="76"/>
  <c r="K43" i="76"/>
  <c r="L43" i="76"/>
  <c r="M43" i="76"/>
  <c r="F44" i="76"/>
  <c r="G44" i="76"/>
  <c r="H44" i="76"/>
  <c r="I44" i="76"/>
  <c r="J44" i="76"/>
  <c r="K44" i="76"/>
  <c r="L44" i="76"/>
  <c r="M44" i="76"/>
  <c r="F45" i="76"/>
  <c r="G45" i="76"/>
  <c r="H45" i="76"/>
  <c r="I45" i="76"/>
  <c r="J45" i="76"/>
  <c r="K45" i="76"/>
  <c r="L45" i="76"/>
  <c r="M45" i="76"/>
  <c r="F46" i="76"/>
  <c r="G46" i="76"/>
  <c r="H46" i="76"/>
  <c r="I46" i="76"/>
  <c r="J46" i="76"/>
  <c r="K46" i="76"/>
  <c r="L46" i="76"/>
  <c r="M46" i="76"/>
  <c r="F47" i="76"/>
  <c r="G47" i="76"/>
  <c r="H47" i="76"/>
  <c r="I47" i="76"/>
  <c r="J47" i="76"/>
  <c r="K47" i="76"/>
  <c r="L47" i="76"/>
  <c r="M47" i="76"/>
  <c r="F48" i="76"/>
  <c r="G48" i="76"/>
  <c r="H48" i="76"/>
  <c r="I48" i="76"/>
  <c r="J48" i="76"/>
  <c r="K48" i="76"/>
  <c r="L48" i="76"/>
  <c r="M48" i="76"/>
  <c r="F49" i="76"/>
  <c r="G49" i="76"/>
  <c r="H49" i="76"/>
  <c r="I49" i="76"/>
  <c r="J49" i="76"/>
  <c r="K49" i="76"/>
  <c r="L49" i="76"/>
  <c r="M49" i="76"/>
  <c r="F50" i="76"/>
  <c r="G50" i="76"/>
  <c r="H50" i="76"/>
  <c r="I50" i="76"/>
  <c r="J50" i="76"/>
  <c r="K50" i="76"/>
  <c r="L50" i="76"/>
  <c r="M50" i="76"/>
  <c r="F51" i="76"/>
  <c r="G51" i="76"/>
  <c r="H51" i="76"/>
  <c r="I51" i="76"/>
  <c r="J51" i="76"/>
  <c r="K51" i="76"/>
  <c r="L51" i="76"/>
  <c r="M51" i="76"/>
  <c r="F52" i="76"/>
  <c r="G52" i="76"/>
  <c r="H52" i="76"/>
  <c r="I52" i="76"/>
  <c r="J52" i="76"/>
  <c r="K52" i="76"/>
  <c r="L52" i="76"/>
  <c r="M52" i="76"/>
  <c r="F53" i="76"/>
  <c r="G53" i="76"/>
  <c r="H53" i="76"/>
  <c r="I53" i="76"/>
  <c r="J53" i="76"/>
  <c r="K53" i="76"/>
  <c r="L53" i="76"/>
  <c r="M53" i="76"/>
  <c r="F54" i="76"/>
  <c r="G54" i="76"/>
  <c r="H54" i="76"/>
  <c r="I54" i="76"/>
  <c r="J54" i="76"/>
  <c r="K54" i="76"/>
  <c r="L54" i="76"/>
  <c r="M54" i="76"/>
  <c r="F55" i="76"/>
  <c r="G55" i="76"/>
  <c r="H55" i="76"/>
  <c r="I55" i="76"/>
  <c r="J55" i="76"/>
  <c r="K55" i="76"/>
  <c r="L55" i="76"/>
  <c r="M55" i="76"/>
  <c r="E7" i="76"/>
  <c r="F7" i="76"/>
  <c r="G7" i="76"/>
  <c r="H7" i="76"/>
  <c r="I7" i="76"/>
  <c r="J7" i="76"/>
  <c r="K7" i="76"/>
  <c r="L7" i="76"/>
  <c r="M7" i="76"/>
  <c r="E6" i="76"/>
  <c r="F6" i="76"/>
  <c r="G6" i="76"/>
  <c r="H6" i="76"/>
  <c r="I6" i="76"/>
  <c r="J6" i="76"/>
  <c r="K6" i="76"/>
  <c r="L6" i="76"/>
  <c r="M6" i="76"/>
  <c r="L60" i="45"/>
  <c r="M60" i="45"/>
  <c r="N60" i="45"/>
  <c r="O60" i="45"/>
  <c r="L57" i="45"/>
  <c r="M57" i="45"/>
  <c r="N57" i="45"/>
  <c r="O57" i="45"/>
  <c r="L58" i="45"/>
  <c r="M58" i="45"/>
  <c r="N58" i="45"/>
  <c r="O58" i="45"/>
  <c r="D7" i="45"/>
  <c r="E7" i="45"/>
  <c r="F7" i="45"/>
  <c r="G7" i="45"/>
  <c r="H7" i="45"/>
  <c r="I7" i="45"/>
  <c r="J7" i="45"/>
  <c r="K7" i="45"/>
  <c r="L7" i="45"/>
  <c r="M7" i="45"/>
  <c r="D8" i="45"/>
  <c r="E8" i="45"/>
  <c r="F8" i="45"/>
  <c r="G8" i="45"/>
  <c r="H8" i="45"/>
  <c r="I8" i="45"/>
  <c r="J8" i="45"/>
  <c r="K8" i="45"/>
  <c r="L8" i="45"/>
  <c r="M8" i="45"/>
  <c r="D9" i="45"/>
  <c r="E9" i="45"/>
  <c r="F9" i="45"/>
  <c r="G9" i="45"/>
  <c r="H9" i="45"/>
  <c r="I9" i="45"/>
  <c r="J9" i="45"/>
  <c r="K9" i="45"/>
  <c r="L9" i="45"/>
  <c r="M9" i="45"/>
  <c r="D10" i="45"/>
  <c r="E10" i="45"/>
  <c r="F10" i="45"/>
  <c r="G10" i="45"/>
  <c r="H10" i="45"/>
  <c r="I10" i="45"/>
  <c r="J10" i="45"/>
  <c r="K10" i="45"/>
  <c r="L10" i="45"/>
  <c r="M10" i="45"/>
  <c r="D11" i="45"/>
  <c r="E11" i="45"/>
  <c r="F11" i="45"/>
  <c r="G11" i="45"/>
  <c r="H11" i="45"/>
  <c r="I11" i="45"/>
  <c r="J11" i="45"/>
  <c r="K11" i="45"/>
  <c r="L11" i="45"/>
  <c r="M11" i="45"/>
  <c r="D12" i="45"/>
  <c r="E12" i="45"/>
  <c r="F12" i="45"/>
  <c r="G12" i="45"/>
  <c r="H12" i="45"/>
  <c r="I12" i="45"/>
  <c r="J12" i="45"/>
  <c r="K12" i="45"/>
  <c r="L12" i="45"/>
  <c r="M12" i="45"/>
  <c r="D13" i="45"/>
  <c r="E13" i="45"/>
  <c r="F13" i="45"/>
  <c r="G13" i="45"/>
  <c r="H13" i="45"/>
  <c r="I13" i="45"/>
  <c r="J13" i="45"/>
  <c r="K13" i="45"/>
  <c r="L13" i="45"/>
  <c r="M13" i="45"/>
  <c r="D14" i="45"/>
  <c r="E14" i="45"/>
  <c r="F14" i="45"/>
  <c r="G14" i="45"/>
  <c r="H14" i="45"/>
  <c r="I14" i="45"/>
  <c r="J14" i="45"/>
  <c r="K14" i="45"/>
  <c r="L14" i="45"/>
  <c r="M14" i="45"/>
  <c r="D15" i="45"/>
  <c r="E15" i="45"/>
  <c r="F15" i="45"/>
  <c r="G15" i="45"/>
  <c r="H15" i="45"/>
  <c r="I15" i="45"/>
  <c r="J15" i="45"/>
  <c r="K15" i="45"/>
  <c r="L15" i="45"/>
  <c r="M15" i="45"/>
  <c r="D16" i="45"/>
  <c r="E16" i="45"/>
  <c r="F16" i="45"/>
  <c r="G16" i="45"/>
  <c r="H16" i="45"/>
  <c r="I16" i="45"/>
  <c r="J16" i="45"/>
  <c r="K16" i="45"/>
  <c r="L16" i="45"/>
  <c r="M16" i="45"/>
  <c r="N16" i="45"/>
  <c r="D17" i="45"/>
  <c r="E17" i="45"/>
  <c r="F17" i="45"/>
  <c r="G17" i="45"/>
  <c r="H17" i="45"/>
  <c r="I17" i="45"/>
  <c r="J17" i="45"/>
  <c r="K17" i="45"/>
  <c r="L17" i="45"/>
  <c r="M17" i="45"/>
  <c r="N17" i="45"/>
  <c r="D18" i="45"/>
  <c r="E18" i="45"/>
  <c r="F18" i="45"/>
  <c r="G18" i="45"/>
  <c r="H18" i="45"/>
  <c r="I18" i="45"/>
  <c r="J18" i="45"/>
  <c r="K18" i="45"/>
  <c r="L18" i="45"/>
  <c r="M18" i="45"/>
  <c r="N18" i="45"/>
  <c r="D19" i="45"/>
  <c r="E19" i="45"/>
  <c r="F19" i="45"/>
  <c r="G19" i="45"/>
  <c r="H19" i="45"/>
  <c r="I19" i="45"/>
  <c r="J19" i="45"/>
  <c r="K19" i="45"/>
  <c r="L19" i="45"/>
  <c r="M19" i="45"/>
  <c r="N19" i="45"/>
  <c r="D20" i="45"/>
  <c r="E20" i="45"/>
  <c r="F20" i="45"/>
  <c r="G20" i="45"/>
  <c r="H20" i="45"/>
  <c r="I20" i="45"/>
  <c r="J20" i="45"/>
  <c r="K20" i="45"/>
  <c r="L20" i="45"/>
  <c r="M20" i="45"/>
  <c r="N20" i="45"/>
  <c r="D21" i="45"/>
  <c r="E21" i="45"/>
  <c r="F21" i="45"/>
  <c r="G21" i="45"/>
  <c r="H21" i="45"/>
  <c r="I21" i="45"/>
  <c r="J21" i="45"/>
  <c r="K21" i="45"/>
  <c r="L21" i="45"/>
  <c r="M21" i="45"/>
  <c r="N21" i="45"/>
  <c r="D22" i="45"/>
  <c r="E22" i="45"/>
  <c r="F22" i="45"/>
  <c r="G22" i="45"/>
  <c r="H22" i="45"/>
  <c r="I22" i="45"/>
  <c r="J22" i="45"/>
  <c r="K22" i="45"/>
  <c r="L22" i="45"/>
  <c r="M22" i="45"/>
  <c r="N22" i="45"/>
  <c r="D23" i="45"/>
  <c r="E23" i="45"/>
  <c r="F23" i="45"/>
  <c r="G23" i="45"/>
  <c r="H23" i="45"/>
  <c r="I23" i="45"/>
  <c r="J23" i="45"/>
  <c r="K23" i="45"/>
  <c r="L23" i="45"/>
  <c r="M23" i="45"/>
  <c r="N23" i="45"/>
  <c r="D24" i="45"/>
  <c r="E24" i="45"/>
  <c r="F24" i="45"/>
  <c r="G24" i="45"/>
  <c r="H24" i="45"/>
  <c r="I24" i="45"/>
  <c r="J24" i="45"/>
  <c r="K24" i="45"/>
  <c r="L24" i="45"/>
  <c r="M24" i="45"/>
  <c r="N24" i="45"/>
  <c r="D25" i="45"/>
  <c r="E25" i="45"/>
  <c r="F25" i="45"/>
  <c r="G25" i="45"/>
  <c r="H25" i="45"/>
  <c r="I25" i="45"/>
  <c r="J25" i="45"/>
  <c r="K25" i="45"/>
  <c r="L25" i="45"/>
  <c r="M25" i="45"/>
  <c r="N25" i="45"/>
  <c r="D26" i="45"/>
  <c r="E26" i="45"/>
  <c r="F26" i="45"/>
  <c r="G26" i="45"/>
  <c r="H26" i="45"/>
  <c r="I26" i="45"/>
  <c r="J26" i="45"/>
  <c r="K26" i="45"/>
  <c r="L26" i="45"/>
  <c r="M26" i="45"/>
  <c r="N26" i="45"/>
  <c r="D27" i="45"/>
  <c r="E27" i="45"/>
  <c r="F27" i="45"/>
  <c r="G27" i="45"/>
  <c r="H27" i="45"/>
  <c r="I27" i="45"/>
  <c r="J27" i="45"/>
  <c r="K27" i="45"/>
  <c r="L27" i="45"/>
  <c r="M27" i="45"/>
  <c r="N27" i="45"/>
  <c r="D28" i="45"/>
  <c r="E28" i="45"/>
  <c r="F28" i="45"/>
  <c r="G28" i="45"/>
  <c r="H28" i="45"/>
  <c r="I28" i="45"/>
  <c r="J28" i="45"/>
  <c r="K28" i="45"/>
  <c r="L28" i="45"/>
  <c r="M28" i="45"/>
  <c r="N28" i="45"/>
  <c r="D29" i="45"/>
  <c r="E29" i="45"/>
  <c r="F29" i="45"/>
  <c r="G29" i="45"/>
  <c r="H29" i="45"/>
  <c r="I29" i="45"/>
  <c r="J29" i="45"/>
  <c r="K29" i="45"/>
  <c r="L29" i="45"/>
  <c r="M29" i="45"/>
  <c r="N29" i="45"/>
  <c r="D30" i="45"/>
  <c r="E30" i="45"/>
  <c r="F30" i="45"/>
  <c r="G30" i="45"/>
  <c r="H30" i="45"/>
  <c r="I30" i="45"/>
  <c r="J30" i="45"/>
  <c r="K30" i="45"/>
  <c r="L30" i="45"/>
  <c r="M30" i="45"/>
  <c r="N30" i="45"/>
  <c r="D31" i="45"/>
  <c r="E31" i="45"/>
  <c r="F31" i="45"/>
  <c r="G31" i="45"/>
  <c r="H31" i="45"/>
  <c r="I31" i="45"/>
  <c r="J31" i="45"/>
  <c r="K31" i="45"/>
  <c r="L31" i="45"/>
  <c r="M31" i="45"/>
  <c r="N31" i="45"/>
  <c r="D32" i="45"/>
  <c r="E32" i="45"/>
  <c r="F32" i="45"/>
  <c r="G32" i="45"/>
  <c r="H32" i="45"/>
  <c r="I32" i="45"/>
  <c r="J32" i="45"/>
  <c r="K32" i="45"/>
  <c r="L32" i="45"/>
  <c r="M32" i="45"/>
  <c r="N32" i="45"/>
  <c r="D33" i="45"/>
  <c r="E33" i="45"/>
  <c r="F33" i="45"/>
  <c r="G33" i="45"/>
  <c r="H33" i="45"/>
  <c r="I33" i="45"/>
  <c r="J33" i="45"/>
  <c r="K33" i="45"/>
  <c r="L33" i="45"/>
  <c r="M33" i="45"/>
  <c r="N33" i="45"/>
  <c r="D34" i="45"/>
  <c r="E34" i="45"/>
  <c r="F34" i="45"/>
  <c r="G34" i="45"/>
  <c r="H34" i="45"/>
  <c r="I34" i="45"/>
  <c r="J34" i="45"/>
  <c r="K34" i="45"/>
  <c r="L34" i="45"/>
  <c r="M34" i="45"/>
  <c r="N34" i="45"/>
  <c r="D35" i="45"/>
  <c r="E35" i="45"/>
  <c r="F35" i="45"/>
  <c r="G35" i="45"/>
  <c r="H35" i="45"/>
  <c r="I35" i="45"/>
  <c r="J35" i="45"/>
  <c r="K35" i="45"/>
  <c r="L35" i="45"/>
  <c r="M35" i="45"/>
  <c r="N35" i="45"/>
  <c r="D36" i="45"/>
  <c r="E36" i="45"/>
  <c r="F36" i="45"/>
  <c r="G36" i="45"/>
  <c r="H36" i="45"/>
  <c r="I36" i="45"/>
  <c r="J36" i="45"/>
  <c r="K36" i="45"/>
  <c r="L36" i="45"/>
  <c r="M36" i="45"/>
  <c r="N36" i="45"/>
  <c r="D37" i="45"/>
  <c r="E37" i="45"/>
  <c r="F37" i="45"/>
  <c r="G37" i="45"/>
  <c r="H37" i="45"/>
  <c r="I37" i="45"/>
  <c r="J37" i="45"/>
  <c r="K37" i="45"/>
  <c r="L37" i="45"/>
  <c r="M37" i="45"/>
  <c r="N37" i="45"/>
  <c r="D38" i="45"/>
  <c r="E38" i="45"/>
  <c r="F38" i="45"/>
  <c r="G38" i="45"/>
  <c r="H38" i="45"/>
  <c r="I38" i="45"/>
  <c r="J38" i="45"/>
  <c r="K38" i="45"/>
  <c r="L38" i="45"/>
  <c r="M38" i="45"/>
  <c r="N38" i="45"/>
  <c r="D39" i="45"/>
  <c r="E39" i="45"/>
  <c r="F39" i="45"/>
  <c r="G39" i="45"/>
  <c r="H39" i="45"/>
  <c r="I39" i="45"/>
  <c r="J39" i="45"/>
  <c r="K39" i="45"/>
  <c r="L39" i="45"/>
  <c r="M39" i="45"/>
  <c r="N39" i="45"/>
  <c r="D40" i="45"/>
  <c r="E40" i="45"/>
  <c r="F40" i="45"/>
  <c r="G40" i="45"/>
  <c r="H40" i="45"/>
  <c r="I40" i="45"/>
  <c r="J40" i="45"/>
  <c r="K40" i="45"/>
  <c r="L40" i="45"/>
  <c r="M40" i="45"/>
  <c r="N40" i="45"/>
  <c r="D41" i="45"/>
  <c r="E41" i="45"/>
  <c r="F41" i="45"/>
  <c r="G41" i="45"/>
  <c r="H41" i="45"/>
  <c r="I41" i="45"/>
  <c r="J41" i="45"/>
  <c r="K41" i="45"/>
  <c r="L41" i="45"/>
  <c r="M41" i="45"/>
  <c r="N41" i="45"/>
  <c r="D42" i="45"/>
  <c r="E42" i="45"/>
  <c r="F42" i="45"/>
  <c r="G42" i="45"/>
  <c r="H42" i="45"/>
  <c r="I42" i="45"/>
  <c r="J42" i="45"/>
  <c r="K42" i="45"/>
  <c r="L42" i="45"/>
  <c r="M42" i="45"/>
  <c r="N42" i="45"/>
  <c r="D43" i="45"/>
  <c r="E43" i="45"/>
  <c r="F43" i="45"/>
  <c r="G43" i="45"/>
  <c r="H43" i="45"/>
  <c r="I43" i="45"/>
  <c r="J43" i="45"/>
  <c r="K43" i="45"/>
  <c r="L43" i="45"/>
  <c r="M43" i="45"/>
  <c r="N43" i="45"/>
  <c r="D44" i="45"/>
  <c r="E44" i="45"/>
  <c r="F44" i="45"/>
  <c r="G44" i="45"/>
  <c r="H44" i="45"/>
  <c r="I44" i="45"/>
  <c r="J44" i="45"/>
  <c r="K44" i="45"/>
  <c r="L44" i="45"/>
  <c r="M44" i="45"/>
  <c r="N44" i="45"/>
  <c r="D45" i="45"/>
  <c r="E45" i="45"/>
  <c r="F45" i="45"/>
  <c r="G45" i="45"/>
  <c r="H45" i="45"/>
  <c r="I45" i="45"/>
  <c r="J45" i="45"/>
  <c r="K45" i="45"/>
  <c r="L45" i="45"/>
  <c r="M45" i="45"/>
  <c r="N45" i="45"/>
  <c r="D46" i="45"/>
  <c r="E46" i="45"/>
  <c r="F46" i="45"/>
  <c r="G46" i="45"/>
  <c r="H46" i="45"/>
  <c r="I46" i="45"/>
  <c r="J46" i="45"/>
  <c r="K46" i="45"/>
  <c r="L46" i="45"/>
  <c r="M46" i="45"/>
  <c r="N46" i="45"/>
  <c r="D47" i="45"/>
  <c r="E47" i="45"/>
  <c r="F47" i="45"/>
  <c r="G47" i="45"/>
  <c r="H47" i="45"/>
  <c r="I47" i="45"/>
  <c r="J47" i="45"/>
  <c r="K47" i="45"/>
  <c r="L47" i="45"/>
  <c r="M47" i="45"/>
  <c r="N47" i="45"/>
  <c r="D48" i="45"/>
  <c r="E48" i="45"/>
  <c r="F48" i="45"/>
  <c r="G48" i="45"/>
  <c r="H48" i="45"/>
  <c r="I48" i="45"/>
  <c r="J48" i="45"/>
  <c r="K48" i="45"/>
  <c r="L48" i="45"/>
  <c r="M48" i="45"/>
  <c r="N48" i="45"/>
  <c r="D49" i="45"/>
  <c r="E49" i="45"/>
  <c r="F49" i="45"/>
  <c r="G49" i="45"/>
  <c r="H49" i="45"/>
  <c r="I49" i="45"/>
  <c r="J49" i="45"/>
  <c r="K49" i="45"/>
  <c r="L49" i="45"/>
  <c r="M49" i="45"/>
  <c r="N49" i="45"/>
  <c r="D50" i="45"/>
  <c r="E50" i="45"/>
  <c r="F50" i="45"/>
  <c r="G50" i="45"/>
  <c r="H50" i="45"/>
  <c r="I50" i="45"/>
  <c r="J50" i="45"/>
  <c r="K50" i="45"/>
  <c r="L50" i="45"/>
  <c r="M50" i="45"/>
  <c r="N50" i="45"/>
  <c r="D51" i="45"/>
  <c r="E51" i="45"/>
  <c r="F51" i="45"/>
  <c r="G51" i="45"/>
  <c r="H51" i="45"/>
  <c r="I51" i="45"/>
  <c r="J51" i="45"/>
  <c r="K51" i="45"/>
  <c r="L51" i="45"/>
  <c r="M51" i="45"/>
  <c r="N51" i="45"/>
  <c r="D52" i="45"/>
  <c r="E52" i="45"/>
  <c r="F52" i="45"/>
  <c r="G52" i="45"/>
  <c r="H52" i="45"/>
  <c r="I52" i="45"/>
  <c r="J52" i="45"/>
  <c r="K52" i="45"/>
  <c r="L52" i="45"/>
  <c r="M52" i="45"/>
  <c r="N52" i="45"/>
  <c r="D53" i="45"/>
  <c r="E53" i="45"/>
  <c r="F53" i="45"/>
  <c r="G53" i="45"/>
  <c r="H53" i="45"/>
  <c r="I53" i="45"/>
  <c r="J53" i="45"/>
  <c r="K53" i="45"/>
  <c r="L53" i="45"/>
  <c r="M53" i="45"/>
  <c r="N53" i="45"/>
  <c r="D54" i="45"/>
  <c r="E54" i="45"/>
  <c r="F54" i="45"/>
  <c r="G54" i="45"/>
  <c r="H54" i="45"/>
  <c r="I54" i="45"/>
  <c r="J54" i="45"/>
  <c r="K54" i="45"/>
  <c r="L54" i="45"/>
  <c r="M54" i="45"/>
  <c r="N54" i="45"/>
  <c r="D55" i="45"/>
  <c r="E55" i="45"/>
  <c r="F55" i="45"/>
  <c r="G55" i="45"/>
  <c r="H55" i="45"/>
  <c r="I55" i="45"/>
  <c r="J55" i="45"/>
  <c r="K55" i="45"/>
  <c r="L55" i="45"/>
  <c r="M55" i="45"/>
  <c r="N55" i="45"/>
  <c r="E6" i="45"/>
  <c r="F6" i="45"/>
  <c r="G6" i="45"/>
  <c r="H6" i="45"/>
  <c r="I6" i="45"/>
  <c r="J6" i="45"/>
  <c r="K6" i="45"/>
  <c r="L6" i="45"/>
  <c r="M6" i="45"/>
  <c r="N6" i="45"/>
  <c r="E69" i="47"/>
  <c r="F69" i="47"/>
  <c r="G69" i="47"/>
  <c r="H69" i="47"/>
  <c r="I69" i="47"/>
  <c r="J69" i="47"/>
  <c r="K69" i="47"/>
  <c r="L69" i="47"/>
  <c r="M69" i="47"/>
  <c r="M69" i="45" s="1"/>
  <c r="N69" i="47"/>
  <c r="N69" i="45" s="1"/>
  <c r="O69" i="47"/>
  <c r="P69" i="47"/>
  <c r="D69" i="47"/>
  <c r="N70" i="47"/>
  <c r="N71" i="47"/>
  <c r="N72" i="47"/>
  <c r="N73" i="47"/>
  <c r="N74" i="47"/>
  <c r="N68" i="47"/>
  <c r="N67" i="47"/>
  <c r="N66" i="47"/>
  <c r="O66" i="47"/>
  <c r="P66" i="47"/>
  <c r="D66" i="47"/>
  <c r="E66" i="47"/>
  <c r="E66" i="45" s="1"/>
  <c r="F66" i="47"/>
  <c r="G66" i="47"/>
  <c r="H66" i="47"/>
  <c r="I66" i="47"/>
  <c r="J66" i="47"/>
  <c r="K66" i="47"/>
  <c r="L66" i="47"/>
  <c r="M66" i="47"/>
  <c r="D67" i="47"/>
  <c r="E67" i="47"/>
  <c r="F67" i="47"/>
  <c r="G67" i="47"/>
  <c r="H67" i="47"/>
  <c r="I67" i="47"/>
  <c r="J67" i="47"/>
  <c r="J67" i="45" s="1"/>
  <c r="K67" i="47"/>
  <c r="K67" i="45" s="1"/>
  <c r="L67" i="47"/>
  <c r="M67" i="47"/>
  <c r="O67" i="47"/>
  <c r="P67" i="47"/>
  <c r="D68" i="47"/>
  <c r="E68" i="47"/>
  <c r="F68" i="47"/>
  <c r="G68" i="47"/>
  <c r="H68" i="47"/>
  <c r="H68" i="45" s="1"/>
  <c r="I68" i="47"/>
  <c r="I68" i="45" s="1"/>
  <c r="J68" i="47"/>
  <c r="J68" i="45" s="1"/>
  <c r="K68" i="47"/>
  <c r="L68" i="47"/>
  <c r="M68" i="47"/>
  <c r="O68" i="47"/>
  <c r="P68" i="47"/>
  <c r="D70" i="47"/>
  <c r="E70" i="47"/>
  <c r="E70" i="45" s="1"/>
  <c r="F70" i="47"/>
  <c r="F70" i="45" s="1"/>
  <c r="G70" i="47"/>
  <c r="G70" i="45" s="1"/>
  <c r="H70" i="47"/>
  <c r="I70" i="47"/>
  <c r="J70" i="47"/>
  <c r="K70" i="47"/>
  <c r="L70" i="47"/>
  <c r="M70" i="47"/>
  <c r="O70" i="47"/>
  <c r="P70" i="47"/>
  <c r="D71" i="47"/>
  <c r="E71" i="47"/>
  <c r="F71" i="47"/>
  <c r="G71" i="47"/>
  <c r="G71" i="45" s="1"/>
  <c r="H71" i="47"/>
  <c r="I71" i="47"/>
  <c r="J71" i="47"/>
  <c r="J71" i="45" s="1"/>
  <c r="K71" i="47"/>
  <c r="L71" i="47"/>
  <c r="L71" i="45" s="1"/>
  <c r="M71" i="47"/>
  <c r="M71" i="45" s="1"/>
  <c r="O71" i="47"/>
  <c r="P71" i="47"/>
  <c r="D72" i="47"/>
  <c r="E72" i="47"/>
  <c r="F72" i="47"/>
  <c r="G72" i="47"/>
  <c r="H72" i="47"/>
  <c r="I72" i="47"/>
  <c r="J72" i="47"/>
  <c r="K72" i="47"/>
  <c r="L72" i="47"/>
  <c r="L72" i="45" s="1"/>
  <c r="M72" i="47"/>
  <c r="O72" i="47"/>
  <c r="P72" i="47"/>
  <c r="D73" i="47"/>
  <c r="E73" i="47"/>
  <c r="F73" i="47"/>
  <c r="G73" i="47"/>
  <c r="H73" i="47"/>
  <c r="I73" i="47"/>
  <c r="J73" i="47"/>
  <c r="J73" i="45" s="1"/>
  <c r="K73" i="47"/>
  <c r="L73" i="47"/>
  <c r="M73" i="47"/>
  <c r="O73" i="47"/>
  <c r="P73" i="47"/>
  <c r="E74" i="47"/>
  <c r="F74" i="47"/>
  <c r="F74" i="45" s="1"/>
  <c r="G74" i="47"/>
  <c r="H74" i="47"/>
  <c r="I74" i="47"/>
  <c r="J74" i="47"/>
  <c r="K74" i="47"/>
  <c r="L74" i="47"/>
  <c r="M74" i="47"/>
  <c r="O74" i="47"/>
  <c r="P74" i="47"/>
  <c r="AT70" i="45"/>
  <c r="AU69" i="45"/>
  <c r="AV69" i="45"/>
  <c r="AW69" i="45"/>
  <c r="AX69" i="45"/>
  <c r="AY69" i="45"/>
  <c r="AZ69" i="45"/>
  <c r="BA69" i="45"/>
  <c r="BB69" i="45"/>
  <c r="BC69" i="45"/>
  <c r="BD69" i="45"/>
  <c r="BE69" i="45"/>
  <c r="AT69" i="45"/>
  <c r="AQ75" i="45"/>
  <c r="BE66" i="45"/>
  <c r="BE67" i="45"/>
  <c r="BE68" i="45"/>
  <c r="BE70" i="45"/>
  <c r="BE71" i="45"/>
  <c r="BE72" i="45"/>
  <c r="BE73" i="45"/>
  <c r="BE74" i="45"/>
  <c r="BE75" i="45" l="1"/>
  <c r="P73" i="45"/>
  <c r="AD73" i="45"/>
  <c r="P71" i="45"/>
  <c r="AD71" i="45"/>
  <c r="P66" i="45"/>
  <c r="AD66" i="45"/>
  <c r="P67" i="45"/>
  <c r="AD67" i="45"/>
  <c r="N66" i="45"/>
  <c r="P74" i="45"/>
  <c r="AD74" i="45"/>
  <c r="AD72" i="45"/>
  <c r="P72" i="45"/>
  <c r="AD70" i="45"/>
  <c r="P70" i="45"/>
  <c r="P69" i="45"/>
  <c r="AD69" i="45"/>
  <c r="O69" i="45"/>
  <c r="J6" i="69"/>
  <c r="J6" i="68"/>
  <c r="H7" i="69"/>
  <c r="H7" i="68"/>
  <c r="D9" i="69"/>
  <c r="D9" i="68"/>
  <c r="L9" i="69"/>
  <c r="L9" i="68"/>
  <c r="P9" i="68"/>
  <c r="P9" i="69"/>
  <c r="J10" i="69"/>
  <c r="J10" i="68"/>
  <c r="H11" i="69"/>
  <c r="H11" i="68"/>
  <c r="F12" i="69"/>
  <c r="F12" i="68"/>
  <c r="N12" i="69"/>
  <c r="N12" i="68"/>
  <c r="D13" i="69"/>
  <c r="D13" i="68"/>
  <c r="L13" i="69"/>
  <c r="L13" i="68"/>
  <c r="P13" i="69"/>
  <c r="P13" i="68"/>
  <c r="J14" i="69"/>
  <c r="J14" i="68"/>
  <c r="K6" i="69"/>
  <c r="K6" i="68"/>
  <c r="I7" i="69"/>
  <c r="I7" i="68"/>
  <c r="E9" i="69"/>
  <c r="E9" i="68"/>
  <c r="M9" i="69"/>
  <c r="M9" i="68"/>
  <c r="C10" i="69"/>
  <c r="C10" i="68"/>
  <c r="K10" i="69"/>
  <c r="K10" i="68"/>
  <c r="I11" i="69"/>
  <c r="I11" i="68"/>
  <c r="G12" i="69"/>
  <c r="G12" i="68"/>
  <c r="O12" i="69"/>
  <c r="O12" i="68"/>
  <c r="E13" i="69"/>
  <c r="E13" i="68"/>
  <c r="M13" i="69"/>
  <c r="M13" i="68"/>
  <c r="C14" i="69"/>
  <c r="C14" i="68"/>
  <c r="K14" i="69"/>
  <c r="K14" i="68"/>
  <c r="E6" i="69"/>
  <c r="E6" i="68"/>
  <c r="M6" i="69"/>
  <c r="M6" i="68"/>
  <c r="C7" i="69"/>
  <c r="C7" i="68"/>
  <c r="K7" i="69"/>
  <c r="K7" i="68"/>
  <c r="G9" i="69"/>
  <c r="G9" i="68"/>
  <c r="O9" i="69"/>
  <c r="O9" i="68"/>
  <c r="E10" i="69"/>
  <c r="E10" i="68"/>
  <c r="M10" i="69"/>
  <c r="M10" i="68"/>
  <c r="C11" i="69"/>
  <c r="C11" i="68"/>
  <c r="K11" i="69"/>
  <c r="K11" i="68"/>
  <c r="I12" i="69"/>
  <c r="I12" i="68"/>
  <c r="G13" i="69"/>
  <c r="G13" i="68"/>
  <c r="O13" i="69"/>
  <c r="O13" i="68"/>
  <c r="E14" i="69"/>
  <c r="E14" i="68"/>
  <c r="M14" i="69"/>
  <c r="M14" i="68"/>
  <c r="L6" i="69"/>
  <c r="L6" i="68"/>
  <c r="J7" i="69"/>
  <c r="J7" i="68"/>
  <c r="N9" i="69"/>
  <c r="N9" i="68"/>
  <c r="L10" i="69"/>
  <c r="L10" i="68"/>
  <c r="P10" i="68"/>
  <c r="P10" i="69"/>
  <c r="H12" i="69"/>
  <c r="H12" i="68"/>
  <c r="D14" i="69"/>
  <c r="D14" i="68"/>
  <c r="F6" i="69"/>
  <c r="F6" i="68"/>
  <c r="N6" i="69"/>
  <c r="N6" i="68"/>
  <c r="D7" i="69"/>
  <c r="D7" i="68"/>
  <c r="L7" i="69"/>
  <c r="L7" i="68"/>
  <c r="P7" i="69"/>
  <c r="P7" i="68"/>
  <c r="H9" i="69"/>
  <c r="H9" i="68"/>
  <c r="F10" i="69"/>
  <c r="F10" i="68"/>
  <c r="N10" i="69"/>
  <c r="N10" i="68"/>
  <c r="D11" i="69"/>
  <c r="D11" i="68"/>
  <c r="L11" i="69"/>
  <c r="L11" i="68"/>
  <c r="P11" i="69"/>
  <c r="P11" i="68"/>
  <c r="J12" i="69"/>
  <c r="J12" i="68"/>
  <c r="H13" i="69"/>
  <c r="H13" i="68"/>
  <c r="F14" i="69"/>
  <c r="F14" i="68"/>
  <c r="N14" i="69"/>
  <c r="N14" i="68"/>
  <c r="P6" i="69"/>
  <c r="P6" i="68"/>
  <c r="F9" i="69"/>
  <c r="F9" i="68"/>
  <c r="D10" i="69"/>
  <c r="D10" i="68"/>
  <c r="P14" i="68"/>
  <c r="P14" i="69"/>
  <c r="G6" i="69"/>
  <c r="G6" i="68"/>
  <c r="O6" i="69"/>
  <c r="O6" i="68"/>
  <c r="E7" i="69"/>
  <c r="E7" i="68"/>
  <c r="M7" i="69"/>
  <c r="M7" i="68"/>
  <c r="I9" i="69"/>
  <c r="I9" i="68"/>
  <c r="G10" i="69"/>
  <c r="G10" i="68"/>
  <c r="O10" i="69"/>
  <c r="O10" i="68"/>
  <c r="E11" i="69"/>
  <c r="E11" i="68"/>
  <c r="M11" i="69"/>
  <c r="M11" i="68"/>
  <c r="C12" i="69"/>
  <c r="C12" i="68"/>
  <c r="K12" i="69"/>
  <c r="K12" i="68"/>
  <c r="I13" i="69"/>
  <c r="I13" i="68"/>
  <c r="G14" i="69"/>
  <c r="G14" i="68"/>
  <c r="O14" i="69"/>
  <c r="O14" i="68"/>
  <c r="J11" i="69"/>
  <c r="J11" i="68"/>
  <c r="F13" i="69"/>
  <c r="F13" i="68"/>
  <c r="L14" i="69"/>
  <c r="L14" i="68"/>
  <c r="H6" i="69"/>
  <c r="H6" i="68"/>
  <c r="F7" i="69"/>
  <c r="F7" i="68"/>
  <c r="N7" i="69"/>
  <c r="N7" i="68"/>
  <c r="J9" i="69"/>
  <c r="J9" i="68"/>
  <c r="H10" i="69"/>
  <c r="H10" i="68"/>
  <c r="F11" i="69"/>
  <c r="F11" i="68"/>
  <c r="N11" i="69"/>
  <c r="N11" i="68"/>
  <c r="D12" i="69"/>
  <c r="D12" i="68"/>
  <c r="L12" i="69"/>
  <c r="L12" i="68"/>
  <c r="P12" i="68"/>
  <c r="P12" i="69"/>
  <c r="J13" i="69"/>
  <c r="J13" i="68"/>
  <c r="H14" i="69"/>
  <c r="H14" i="68"/>
  <c r="D6" i="69"/>
  <c r="D6" i="68"/>
  <c r="N13" i="69"/>
  <c r="N13" i="68"/>
  <c r="I6" i="69"/>
  <c r="I6" i="68"/>
  <c r="G7" i="69"/>
  <c r="G7" i="68"/>
  <c r="O7" i="69"/>
  <c r="O7" i="68"/>
  <c r="C9" i="69"/>
  <c r="C9" i="68"/>
  <c r="K9" i="69"/>
  <c r="K9" i="68"/>
  <c r="I10" i="69"/>
  <c r="I10" i="68"/>
  <c r="G11" i="69"/>
  <c r="G11" i="68"/>
  <c r="O11" i="69"/>
  <c r="O11" i="68"/>
  <c r="E12" i="69"/>
  <c r="E12" i="68"/>
  <c r="M12" i="69"/>
  <c r="M12" i="68"/>
  <c r="C13" i="69"/>
  <c r="C13" i="68"/>
  <c r="K13" i="69"/>
  <c r="K13" i="68"/>
  <c r="I14" i="69"/>
  <c r="I14" i="68"/>
  <c r="P8" i="69"/>
  <c r="P8" i="68"/>
  <c r="I8" i="69"/>
  <c r="I8" i="68"/>
  <c r="J8" i="69"/>
  <c r="J8" i="68"/>
  <c r="C8" i="69"/>
  <c r="C8" i="68"/>
  <c r="K8" i="69"/>
  <c r="K8" i="68"/>
  <c r="D8" i="69"/>
  <c r="D8" i="68"/>
  <c r="L8" i="69"/>
  <c r="L8" i="68"/>
  <c r="E8" i="69"/>
  <c r="E8" i="68"/>
  <c r="M8" i="69"/>
  <c r="M8" i="68"/>
  <c r="F8" i="69"/>
  <c r="F8" i="68"/>
  <c r="N8" i="69"/>
  <c r="N8" i="68"/>
  <c r="H8" i="69"/>
  <c r="H8" i="68"/>
  <c r="G8" i="69"/>
  <c r="G8" i="68"/>
  <c r="O8" i="69"/>
  <c r="O8" i="68"/>
  <c r="AD68" i="45"/>
  <c r="P68" i="45"/>
  <c r="Z69" i="45"/>
  <c r="Y69" i="45"/>
  <c r="AC73" i="45"/>
  <c r="W75" i="59"/>
  <c r="V75" i="59"/>
  <c r="Z75" i="59"/>
  <c r="U75" i="59"/>
  <c r="O67" i="45"/>
  <c r="AB75" i="59"/>
  <c r="T75" i="59"/>
  <c r="F75" i="59"/>
  <c r="G75" i="58"/>
  <c r="I75" i="58"/>
  <c r="GT75" i="47"/>
  <c r="GB75" i="47"/>
  <c r="FO75" i="47"/>
  <c r="FE75" i="47"/>
  <c r="FB75" i="47"/>
  <c r="EU75" i="47"/>
  <c r="ER75" i="47"/>
  <c r="DU75" i="47"/>
  <c r="DK75" i="47"/>
  <c r="DA75" i="47"/>
  <c r="CR75" i="47"/>
  <c r="BQ75" i="47"/>
  <c r="BG75" i="47"/>
  <c r="AK75" i="47"/>
  <c r="AN75" i="47"/>
  <c r="AQ75" i="47"/>
  <c r="AR75" i="47"/>
  <c r="AT75" i="47"/>
  <c r="AC67" i="45"/>
  <c r="HI75" i="47"/>
  <c r="HM75" i="47"/>
  <c r="HF75" i="47"/>
  <c r="HJ75" i="47"/>
  <c r="HK75" i="47"/>
  <c r="HL75" i="47"/>
  <c r="HN75" i="47"/>
  <c r="HO75" i="47"/>
  <c r="HP75" i="47"/>
  <c r="HQ75" i="47"/>
  <c r="HS75" i="47"/>
  <c r="HG75" i="47"/>
  <c r="HH75" i="47"/>
  <c r="HC75" i="47"/>
  <c r="GS75" i="47"/>
  <c r="GW75" i="47"/>
  <c r="GZ75" i="47"/>
  <c r="HB75" i="47"/>
  <c r="GQ75" i="47"/>
  <c r="GR75" i="47"/>
  <c r="GU75" i="47"/>
  <c r="GV75" i="47"/>
  <c r="GY75" i="47"/>
  <c r="GX75" i="47"/>
  <c r="HA75" i="47"/>
  <c r="GC75" i="47"/>
  <c r="GD75" i="47"/>
  <c r="GE75" i="47"/>
  <c r="GF75" i="47"/>
  <c r="GG75" i="47"/>
  <c r="GJ75" i="47"/>
  <c r="GH75" i="47"/>
  <c r="GK75" i="47"/>
  <c r="GI75" i="47"/>
  <c r="GL75" i="47"/>
  <c r="GM75" i="47"/>
  <c r="GN75" i="47"/>
  <c r="FP75" i="47"/>
  <c r="FQ75" i="47"/>
  <c r="FR75" i="47"/>
  <c r="FS75" i="47"/>
  <c r="FT75" i="47"/>
  <c r="FU75" i="47"/>
  <c r="FV75" i="47"/>
  <c r="FW75" i="47"/>
  <c r="FX75" i="47"/>
  <c r="FY75" i="47"/>
  <c r="FM75" i="47"/>
  <c r="FN75" i="47"/>
  <c r="FG75" i="47"/>
  <c r="FF75" i="47"/>
  <c r="FH75" i="47"/>
  <c r="FI75" i="47"/>
  <c r="FJ75" i="47"/>
  <c r="EX75" i="47"/>
  <c r="EY75" i="47"/>
  <c r="EZ75" i="47"/>
  <c r="FA75" i="47"/>
  <c r="FC75" i="47"/>
  <c r="FD75" i="47"/>
  <c r="EI75" i="47"/>
  <c r="EJ75" i="47"/>
  <c r="EK75" i="47"/>
  <c r="EL75" i="47"/>
  <c r="EM75" i="47"/>
  <c r="EN75" i="47"/>
  <c r="EO75" i="47"/>
  <c r="EP75" i="47"/>
  <c r="EQ75" i="47"/>
  <c r="ES75" i="47"/>
  <c r="ET75" i="47"/>
  <c r="DV75" i="47"/>
  <c r="DY75" i="47"/>
  <c r="EE75" i="47"/>
  <c r="EF75" i="47"/>
  <c r="DW75" i="47"/>
  <c r="DX75" i="47"/>
  <c r="DZ75" i="47"/>
  <c r="EA75" i="47"/>
  <c r="EB75" i="47"/>
  <c r="EC75" i="47"/>
  <c r="ED75" i="47"/>
  <c r="DT75" i="47"/>
  <c r="DO75" i="47"/>
  <c r="DF75" i="47"/>
  <c r="DI75" i="47"/>
  <c r="DL75" i="47"/>
  <c r="DM75" i="47"/>
  <c r="DN75" i="47"/>
  <c r="DP75" i="47"/>
  <c r="DQ75" i="47"/>
  <c r="DG75" i="47"/>
  <c r="DH75" i="47"/>
  <c r="DE75" i="47"/>
  <c r="DJ75" i="47"/>
  <c r="DB75" i="47"/>
  <c r="CP75" i="47"/>
  <c r="CQ75" i="47"/>
  <c r="CS75" i="47"/>
  <c r="CT75" i="47"/>
  <c r="CU75" i="47"/>
  <c r="CV75" i="47"/>
  <c r="CW75" i="47"/>
  <c r="CX75" i="47"/>
  <c r="CY75" i="47"/>
  <c r="CZ75" i="47"/>
  <c r="CL75" i="47"/>
  <c r="CB75" i="47"/>
  <c r="CC75" i="47"/>
  <c r="CD75" i="47"/>
  <c r="CE75" i="47"/>
  <c r="CA75" i="47"/>
  <c r="CF75" i="47"/>
  <c r="CG75" i="47"/>
  <c r="CH75" i="47"/>
  <c r="CI75" i="47"/>
  <c r="CJ75" i="47"/>
  <c r="CK75" i="47"/>
  <c r="CM75" i="47"/>
  <c r="BW75" i="47"/>
  <c r="BS75" i="47"/>
  <c r="BR75" i="47"/>
  <c r="BT75" i="47"/>
  <c r="BU75" i="47"/>
  <c r="BV75" i="47"/>
  <c r="BX75" i="47"/>
  <c r="BL75" i="47"/>
  <c r="BM75" i="47"/>
  <c r="BN75" i="47"/>
  <c r="BO75" i="47"/>
  <c r="BP75" i="47"/>
  <c r="BI75" i="47"/>
  <c r="BD75" i="47"/>
  <c r="BH75" i="47"/>
  <c r="AW75" i="47"/>
  <c r="AX75" i="47"/>
  <c r="AY75" i="47"/>
  <c r="AZ75" i="47"/>
  <c r="BA75" i="47"/>
  <c r="BB75" i="47"/>
  <c r="BC75" i="47"/>
  <c r="BE75" i="47"/>
  <c r="BF75" i="47"/>
  <c r="AH75" i="47"/>
  <c r="AI75" i="47"/>
  <c r="AJ75" i="47"/>
  <c r="AL75" i="47"/>
  <c r="AM75" i="47"/>
  <c r="AO75" i="47"/>
  <c r="AP75" i="47"/>
  <c r="AS75" i="47"/>
  <c r="Z75" i="47"/>
  <c r="U75" i="47"/>
  <c r="AA75" i="47"/>
  <c r="AB75" i="47"/>
  <c r="AC75" i="47"/>
  <c r="S75" i="47"/>
  <c r="V75" i="47"/>
  <c r="Y75" i="47"/>
  <c r="AD75" i="47"/>
  <c r="T75" i="47"/>
  <c r="W75" i="47"/>
  <c r="AE75" i="47"/>
  <c r="X75" i="47"/>
  <c r="AE75" i="59"/>
  <c r="AA75" i="59"/>
  <c r="AD75" i="59"/>
  <c r="O75" i="59"/>
  <c r="AC75" i="59"/>
  <c r="Y75" i="59"/>
  <c r="H75" i="59"/>
  <c r="M75" i="59"/>
  <c r="X75" i="59"/>
  <c r="L75" i="59"/>
  <c r="E75" i="59"/>
  <c r="U75" i="58"/>
  <c r="X75" i="58"/>
  <c r="Z75" i="58"/>
  <c r="V75" i="58"/>
  <c r="W75" i="58"/>
  <c r="Y75" i="58"/>
  <c r="AA75" i="58"/>
  <c r="AB75" i="58"/>
  <c r="AC75" i="58"/>
  <c r="AD75" i="58"/>
  <c r="S75" i="58"/>
  <c r="T75" i="58"/>
  <c r="K75" i="58"/>
  <c r="M75" i="58"/>
  <c r="D75" i="58"/>
  <c r="E75" i="58"/>
  <c r="F75" i="58"/>
  <c r="H75" i="58"/>
  <c r="N75" i="58"/>
  <c r="J75" i="58"/>
  <c r="L75" i="58"/>
  <c r="O75" i="58"/>
  <c r="P75" i="58"/>
  <c r="H72" i="45"/>
  <c r="N72" i="45"/>
  <c r="K72" i="45"/>
  <c r="K71" i="45"/>
  <c r="AC71" i="45"/>
  <c r="F71" i="45"/>
  <c r="N70" i="45"/>
  <c r="L68" i="45"/>
  <c r="AC70" i="45"/>
  <c r="G68" i="45"/>
  <c r="E68" i="45"/>
  <c r="J74" i="45"/>
  <c r="O66" i="45"/>
  <c r="AA69" i="45"/>
  <c r="I74" i="45"/>
  <c r="M66" i="45"/>
  <c r="X69" i="45"/>
  <c r="H74" i="45"/>
  <c r="K66" i="45"/>
  <c r="S69" i="45"/>
  <c r="G74" i="45"/>
  <c r="J66" i="45"/>
  <c r="AC68" i="45"/>
  <c r="E74" i="45"/>
  <c r="I66" i="45"/>
  <c r="L73" i="45"/>
  <c r="E73" i="45"/>
  <c r="AC66" i="45"/>
  <c r="L69" i="45"/>
  <c r="O73" i="45"/>
  <c r="J72" i="45"/>
  <c r="E71" i="45"/>
  <c r="K69" i="45"/>
  <c r="F68" i="45"/>
  <c r="L66" i="45"/>
  <c r="W69" i="45"/>
  <c r="N73" i="45"/>
  <c r="I72" i="45"/>
  <c r="O70" i="45"/>
  <c r="J69" i="45"/>
  <c r="V69" i="45"/>
  <c r="M73" i="45"/>
  <c r="I69" i="45"/>
  <c r="U69" i="45"/>
  <c r="G72" i="45"/>
  <c r="M70" i="45"/>
  <c r="H69" i="45"/>
  <c r="N67" i="45"/>
  <c r="AC74" i="45"/>
  <c r="T69" i="45"/>
  <c r="K73" i="45"/>
  <c r="F72" i="45"/>
  <c r="L70" i="45"/>
  <c r="G69" i="45"/>
  <c r="M67" i="45"/>
  <c r="H66" i="45"/>
  <c r="O74" i="45"/>
  <c r="E72" i="45"/>
  <c r="K70" i="45"/>
  <c r="F69" i="45"/>
  <c r="L67" i="45"/>
  <c r="G66" i="45"/>
  <c r="N74" i="45"/>
  <c r="I73" i="45"/>
  <c r="O71" i="45"/>
  <c r="J70" i="45"/>
  <c r="E69" i="45"/>
  <c r="F66" i="45"/>
  <c r="M74" i="45"/>
  <c r="H73" i="45"/>
  <c r="N71" i="45"/>
  <c r="I70" i="45"/>
  <c r="O68" i="45"/>
  <c r="L74" i="45"/>
  <c r="G73" i="45"/>
  <c r="H70" i="45"/>
  <c r="N68" i="45"/>
  <c r="I67" i="45"/>
  <c r="N75" i="47"/>
  <c r="K74" i="45"/>
  <c r="F73" i="45"/>
  <c r="M68" i="45"/>
  <c r="H67" i="45"/>
  <c r="AC72" i="45"/>
  <c r="G67" i="45"/>
  <c r="AC69" i="45"/>
  <c r="O72" i="45"/>
  <c r="K68" i="45"/>
  <c r="F67" i="45"/>
  <c r="AB69" i="45"/>
  <c r="I71" i="45"/>
  <c r="E67" i="45"/>
  <c r="M72" i="45"/>
  <c r="H71" i="45"/>
  <c r="G75" i="59"/>
  <c r="K75" i="59"/>
  <c r="N75" i="59"/>
  <c r="J75" i="59"/>
  <c r="I75" i="59"/>
  <c r="AA60" i="76"/>
  <c r="Z60" i="76"/>
  <c r="Y60" i="76"/>
  <c r="X60" i="76"/>
  <c r="W60" i="76"/>
  <c r="V60" i="76"/>
  <c r="U60" i="76"/>
  <c r="T60" i="76"/>
  <c r="S60" i="76"/>
  <c r="R60" i="76"/>
  <c r="M60" i="76"/>
  <c r="L60" i="76"/>
  <c r="K60" i="76"/>
  <c r="J60" i="76"/>
  <c r="I60" i="76"/>
  <c r="H60" i="76"/>
  <c r="G60" i="76"/>
  <c r="F60" i="76"/>
  <c r="AA58" i="76"/>
  <c r="Z58" i="76"/>
  <c r="Y58" i="76"/>
  <c r="X58" i="76"/>
  <c r="W58" i="76"/>
  <c r="V58" i="76"/>
  <c r="U58" i="76"/>
  <c r="T58" i="76"/>
  <c r="S58" i="76"/>
  <c r="R58" i="76"/>
  <c r="M58" i="76"/>
  <c r="L58" i="76"/>
  <c r="K58" i="76"/>
  <c r="J58" i="76"/>
  <c r="I58" i="76"/>
  <c r="H58" i="76"/>
  <c r="G58" i="76"/>
  <c r="F58" i="76"/>
  <c r="AA57" i="76"/>
  <c r="Z57" i="76"/>
  <c r="Y57" i="76"/>
  <c r="X57" i="76"/>
  <c r="W57" i="76"/>
  <c r="V57" i="76"/>
  <c r="U57" i="76"/>
  <c r="T57" i="76"/>
  <c r="S57" i="76"/>
  <c r="R57" i="76"/>
  <c r="M57" i="76"/>
  <c r="L57" i="76"/>
  <c r="K57" i="76"/>
  <c r="J57" i="76"/>
  <c r="I57" i="76"/>
  <c r="H57" i="76"/>
  <c r="G57" i="76"/>
  <c r="F57" i="76"/>
  <c r="R6" i="76"/>
  <c r="P15" i="69" l="1"/>
  <c r="P15" i="68"/>
  <c r="I15" i="69"/>
  <c r="I15" i="68"/>
  <c r="F15" i="69"/>
  <c r="F15" i="68"/>
  <c r="M15" i="69"/>
  <c r="M15" i="68"/>
  <c r="G15" i="69"/>
  <c r="G15" i="68"/>
  <c r="K15" i="69"/>
  <c r="K15" i="68"/>
  <c r="H15" i="69"/>
  <c r="H15" i="68"/>
  <c r="E15" i="69"/>
  <c r="E15" i="68"/>
  <c r="J15" i="69"/>
  <c r="J15" i="68"/>
  <c r="D15" i="69"/>
  <c r="D15" i="68"/>
  <c r="O15" i="69"/>
  <c r="O15" i="68"/>
  <c r="C15" i="69"/>
  <c r="C15" i="68"/>
  <c r="N15" i="69"/>
  <c r="N15" i="68"/>
  <c r="L15" i="69"/>
  <c r="L15" i="68"/>
  <c r="AG75" i="45"/>
  <c r="AH75" i="45"/>
  <c r="AI75" i="45"/>
  <c r="AJ75" i="45"/>
  <c r="AK75" i="45"/>
  <c r="AL75" i="45"/>
  <c r="AM75" i="45"/>
  <c r="AN75" i="45"/>
  <c r="AO75" i="45"/>
  <c r="AP75" i="45"/>
  <c r="N75" i="45" s="1"/>
  <c r="BD74" i="45"/>
  <c r="BC74" i="45"/>
  <c r="BB74" i="45"/>
  <c r="BA74" i="45"/>
  <c r="AZ74" i="45"/>
  <c r="AY74" i="45"/>
  <c r="AX74" i="45"/>
  <c r="AW74" i="45"/>
  <c r="AV74" i="45"/>
  <c r="AU74" i="45"/>
  <c r="AT74" i="45"/>
  <c r="BD73" i="45"/>
  <c r="BC73" i="45"/>
  <c r="BB73" i="45"/>
  <c r="BA73" i="45"/>
  <c r="AZ73" i="45"/>
  <c r="AY73" i="45"/>
  <c r="AX73" i="45"/>
  <c r="AW73" i="45"/>
  <c r="AV73" i="45"/>
  <c r="AU73" i="45"/>
  <c r="AT73" i="45"/>
  <c r="BD72" i="45"/>
  <c r="BC72" i="45"/>
  <c r="BB72" i="45"/>
  <c r="BA72" i="45"/>
  <c r="AZ72" i="45"/>
  <c r="AY72" i="45"/>
  <c r="AX72" i="45"/>
  <c r="AW72" i="45"/>
  <c r="AV72" i="45"/>
  <c r="AU72" i="45"/>
  <c r="AT72" i="45"/>
  <c r="BD71" i="45"/>
  <c r="BC71" i="45"/>
  <c r="BB71" i="45"/>
  <c r="BA71" i="45"/>
  <c r="AZ71" i="45"/>
  <c r="AY71" i="45"/>
  <c r="AX71" i="45"/>
  <c r="AW71" i="45"/>
  <c r="AV71" i="45"/>
  <c r="AU71" i="45"/>
  <c r="AT71" i="45"/>
  <c r="BD70" i="45"/>
  <c r="BC70" i="45"/>
  <c r="BB70" i="45"/>
  <c r="BA70" i="45"/>
  <c r="AZ70" i="45"/>
  <c r="AY70" i="45"/>
  <c r="AX70" i="45"/>
  <c r="AW70" i="45"/>
  <c r="AV70" i="45"/>
  <c r="AU70" i="45"/>
  <c r="BD68" i="45"/>
  <c r="BC68" i="45"/>
  <c r="BB68" i="45"/>
  <c r="BA68" i="45"/>
  <c r="AZ68" i="45"/>
  <c r="AY68" i="45"/>
  <c r="AX68" i="45"/>
  <c r="AW68" i="45"/>
  <c r="AV68" i="45"/>
  <c r="AU68" i="45"/>
  <c r="AT68" i="45"/>
  <c r="BD67" i="45"/>
  <c r="BC67" i="45"/>
  <c r="BB67" i="45"/>
  <c r="BA67" i="45"/>
  <c r="AZ67" i="45"/>
  <c r="AY67" i="45"/>
  <c r="AX67" i="45"/>
  <c r="AW67" i="45"/>
  <c r="AV67" i="45"/>
  <c r="AU67" i="45"/>
  <c r="AT67" i="45"/>
  <c r="BD66" i="45"/>
  <c r="BC66" i="45"/>
  <c r="BB66" i="45"/>
  <c r="BA66" i="45"/>
  <c r="AZ66" i="45"/>
  <c r="AY66" i="45"/>
  <c r="AX66" i="45"/>
  <c r="AW66" i="45"/>
  <c r="AV66" i="45"/>
  <c r="AU66" i="45"/>
  <c r="AT66" i="45"/>
  <c r="D57" i="45"/>
  <c r="E57" i="45"/>
  <c r="F57" i="45"/>
  <c r="G57" i="45"/>
  <c r="H57" i="45"/>
  <c r="I57" i="45"/>
  <c r="J57" i="45"/>
  <c r="K57" i="45"/>
  <c r="D58" i="45"/>
  <c r="E58" i="45"/>
  <c r="F58" i="45"/>
  <c r="G58" i="45"/>
  <c r="H58" i="45"/>
  <c r="I58" i="45"/>
  <c r="J58" i="45"/>
  <c r="K58" i="45"/>
  <c r="D60" i="45"/>
  <c r="E60" i="45"/>
  <c r="F60" i="45"/>
  <c r="G60" i="45"/>
  <c r="H60" i="45"/>
  <c r="I60" i="45"/>
  <c r="J60" i="45"/>
  <c r="K60" i="45"/>
  <c r="D6" i="45"/>
  <c r="R57" i="45"/>
  <c r="R60" i="45"/>
  <c r="R6" i="45"/>
  <c r="AT75" i="45" l="1"/>
  <c r="U68" i="45"/>
  <c r="Y71" i="45"/>
  <c r="Z71" i="45"/>
  <c r="W72" i="45"/>
  <c r="T73" i="45"/>
  <c r="AB73" i="45"/>
  <c r="Y74" i="45"/>
  <c r="X67" i="45"/>
  <c r="W74" i="45"/>
  <c r="T66" i="45"/>
  <c r="Y67" i="45"/>
  <c r="AB70" i="45"/>
  <c r="S73" i="45"/>
  <c r="AA73" i="45"/>
  <c r="X74" i="45"/>
  <c r="Z67" i="45"/>
  <c r="V66" i="45"/>
  <c r="S67" i="45"/>
  <c r="AA67" i="45"/>
  <c r="X68" i="45"/>
  <c r="V70" i="45"/>
  <c r="S71" i="45"/>
  <c r="AA71" i="45"/>
  <c r="X72" i="45"/>
  <c r="U73" i="45"/>
  <c r="Z74" i="45"/>
  <c r="U72" i="45"/>
  <c r="V72" i="45"/>
  <c r="U66" i="45"/>
  <c r="W68" i="45"/>
  <c r="U70" i="45"/>
  <c r="W66" i="45"/>
  <c r="T67" i="45"/>
  <c r="AB67" i="45"/>
  <c r="Y68" i="45"/>
  <c r="W70" i="45"/>
  <c r="T71" i="45"/>
  <c r="AB71" i="45"/>
  <c r="Y72" i="45"/>
  <c r="V73" i="45"/>
  <c r="S74" i="45"/>
  <c r="AA74" i="45"/>
  <c r="AA66" i="45"/>
  <c r="S70" i="45"/>
  <c r="AA70" i="45"/>
  <c r="Z73" i="45"/>
  <c r="V68" i="45"/>
  <c r="X66" i="45"/>
  <c r="U67" i="45"/>
  <c r="Z68" i="45"/>
  <c r="X70" i="45"/>
  <c r="U71" i="45"/>
  <c r="Z72" i="45"/>
  <c r="W73" i="45"/>
  <c r="AB74" i="45"/>
  <c r="Y66" i="45"/>
  <c r="V67" i="45"/>
  <c r="S68" i="45"/>
  <c r="AA68" i="45"/>
  <c r="Y70" i="45"/>
  <c r="V71" i="45"/>
  <c r="S72" i="45"/>
  <c r="AA72" i="45"/>
  <c r="X73" i="45"/>
  <c r="U74" i="45"/>
  <c r="S66" i="45"/>
  <c r="X71" i="45"/>
  <c r="AB66" i="45"/>
  <c r="T70" i="45"/>
  <c r="T74" i="45"/>
  <c r="Z66" i="45"/>
  <c r="T68" i="45"/>
  <c r="AB68" i="45"/>
  <c r="Z70" i="45"/>
  <c r="W71" i="45"/>
  <c r="T72" i="45"/>
  <c r="AB72" i="45"/>
  <c r="Y73" i="45"/>
  <c r="V74" i="45"/>
  <c r="W67" i="45"/>
  <c r="AX75" i="45"/>
  <c r="AZ75" i="45"/>
  <c r="AY75" i="45"/>
  <c r="BA75" i="45"/>
  <c r="BB75" i="45"/>
  <c r="BC75" i="45"/>
  <c r="BD75" i="45"/>
  <c r="AU75" i="45"/>
  <c r="AV75" i="45"/>
  <c r="AW75" i="45"/>
  <c r="S74" i="59"/>
  <c r="D74" i="59"/>
  <c r="S73" i="59"/>
  <c r="D73" i="59"/>
  <c r="S72" i="59"/>
  <c r="D72" i="59"/>
  <c r="S71" i="59"/>
  <c r="D71" i="59"/>
  <c r="S70" i="59"/>
  <c r="D70" i="59"/>
  <c r="S68" i="59"/>
  <c r="D68" i="59"/>
  <c r="S67" i="59"/>
  <c r="D67" i="59"/>
  <c r="S66" i="59"/>
  <c r="D66" i="59"/>
  <c r="AB75" i="45" l="1"/>
  <c r="S75" i="59"/>
  <c r="D75" i="59"/>
  <c r="D69" i="45" l="1"/>
  <c r="R69" i="45"/>
  <c r="E75" i="47" l="1"/>
  <c r="D66" i="45"/>
  <c r="R66" i="45"/>
  <c r="D67" i="45"/>
  <c r="R67" i="45"/>
  <c r="D72" i="45"/>
  <c r="R72" i="45"/>
  <c r="R71" i="45"/>
  <c r="D71" i="45"/>
  <c r="D70" i="45"/>
  <c r="D73" i="45"/>
  <c r="R73" i="45"/>
  <c r="R68" i="45"/>
  <c r="D68" i="45"/>
  <c r="D74" i="45"/>
  <c r="R74" i="45"/>
  <c r="M75" i="47"/>
  <c r="G75" i="47"/>
  <c r="J75" i="47"/>
  <c r="H75" i="47"/>
  <c r="P75" i="47"/>
  <c r="O75" i="47"/>
  <c r="I75" i="47"/>
  <c r="D75" i="47"/>
  <c r="K75" i="47"/>
  <c r="F75" i="47"/>
  <c r="L75" i="47"/>
  <c r="AD75" i="45" l="1"/>
  <c r="P75" i="45"/>
  <c r="W75" i="45"/>
  <c r="I75" i="45"/>
  <c r="O75" i="45"/>
  <c r="AC75" i="45"/>
  <c r="G75" i="45"/>
  <c r="U75" i="45"/>
  <c r="M75" i="45"/>
  <c r="AA75" i="45"/>
  <c r="E75" i="45"/>
  <c r="S75" i="45"/>
  <c r="H75" i="45"/>
  <c r="V75" i="45"/>
  <c r="X75" i="45"/>
  <c r="J75" i="45"/>
  <c r="L75" i="45"/>
  <c r="Z75" i="45"/>
  <c r="F75" i="45"/>
  <c r="T75" i="45"/>
  <c r="K75" i="45"/>
  <c r="Y75" i="45"/>
  <c r="E9" i="23" l="1"/>
  <c r="Q9" i="23" l="1"/>
  <c r="Q10" i="23"/>
  <c r="Q11" i="23"/>
  <c r="Q12" i="23"/>
  <c r="Q13" i="23"/>
  <c r="Q14" i="23"/>
  <c r="Q15" i="23"/>
  <c r="Q16" i="23"/>
  <c r="Q7" i="23"/>
  <c r="P8" i="23"/>
  <c r="P9" i="23"/>
  <c r="P10" i="23"/>
  <c r="P11" i="23"/>
  <c r="P12" i="23"/>
  <c r="P13" i="23"/>
  <c r="P14" i="23"/>
  <c r="P15" i="23"/>
  <c r="P16" i="23"/>
  <c r="P7" i="23"/>
  <c r="C6" i="69"/>
  <c r="H16" i="20"/>
  <c r="I16" i="20" s="1"/>
  <c r="H15" i="20"/>
  <c r="I15" i="20" s="1"/>
  <c r="H14" i="20"/>
  <c r="I14" i="20" s="1"/>
  <c r="H13" i="20"/>
  <c r="I13" i="20" s="1"/>
  <c r="H12" i="20"/>
  <c r="I12" i="20" s="1"/>
  <c r="H11" i="20"/>
  <c r="I11" i="20" s="1"/>
  <c r="H10" i="20"/>
  <c r="I10" i="20" s="1"/>
  <c r="H8" i="20"/>
  <c r="I8" i="20" s="1"/>
  <c r="I7" i="20"/>
  <c r="M8" i="23"/>
  <c r="M9" i="23"/>
  <c r="M10" i="23"/>
  <c r="M11" i="23"/>
  <c r="M12" i="23"/>
  <c r="M14" i="23"/>
  <c r="M15" i="23"/>
  <c r="M16" i="23"/>
  <c r="L8" i="23"/>
  <c r="L9" i="23"/>
  <c r="L10" i="23"/>
  <c r="L11" i="23"/>
  <c r="L12" i="23"/>
  <c r="L14" i="23"/>
  <c r="L15" i="23"/>
  <c r="L16" i="23"/>
  <c r="G8" i="23"/>
  <c r="G10" i="23"/>
  <c r="G11" i="23"/>
  <c r="G12" i="23"/>
  <c r="G13" i="23"/>
  <c r="G14" i="23"/>
  <c r="G15" i="23"/>
  <c r="G16" i="23"/>
  <c r="F8" i="23"/>
  <c r="F9" i="23"/>
  <c r="F10" i="23"/>
  <c r="F11" i="23"/>
  <c r="F12" i="23"/>
  <c r="F13" i="23"/>
  <c r="F14" i="23"/>
  <c r="F15" i="23"/>
  <c r="F16" i="23"/>
  <c r="H8" i="23"/>
  <c r="I8" i="23" s="1"/>
  <c r="I9" i="23"/>
  <c r="H10" i="23"/>
  <c r="I10" i="23" s="1"/>
  <c r="H11" i="23"/>
  <c r="I11" i="23" s="1"/>
  <c r="H12" i="23"/>
  <c r="I12" i="23" s="1"/>
  <c r="H13" i="23"/>
  <c r="I13" i="23" s="1"/>
  <c r="H14" i="23"/>
  <c r="I14" i="23" s="1"/>
  <c r="H15" i="23"/>
  <c r="I15" i="23" s="1"/>
  <c r="H16" i="23"/>
  <c r="I16" i="23" s="1"/>
  <c r="E8" i="23"/>
  <c r="E10" i="23"/>
  <c r="E11" i="23"/>
  <c r="E12" i="23"/>
  <c r="E13" i="23"/>
  <c r="E14" i="23"/>
  <c r="E15" i="23"/>
  <c r="E16" i="23"/>
  <c r="R75" i="45"/>
  <c r="R70" i="45"/>
</calcChain>
</file>

<file path=xl/sharedStrings.xml><?xml version="1.0" encoding="utf-8"?>
<sst xmlns="http://schemas.openxmlformats.org/spreadsheetml/2006/main" count="2555" uniqueCount="303">
  <si>
    <t>Construction</t>
  </si>
  <si>
    <t>Transportindustri</t>
  </si>
  <si>
    <t>Transport</t>
  </si>
  <si>
    <t>Manufacturing</t>
  </si>
  <si>
    <t>Agriculture, forestry and fishery</t>
  </si>
  <si>
    <t>Mining</t>
  </si>
  <si>
    <t>Tillverkningsindustri</t>
  </si>
  <si>
    <t>A01 jordbruksföretag och serviceföretag till jordbruk</t>
  </si>
  <si>
    <t>A02 skogsbruksföretag</t>
  </si>
  <si>
    <t xml:space="preserve">A03 fiskare och vattenbrukare </t>
  </si>
  <si>
    <t>B05-B09 utvinning av mineral</t>
  </si>
  <si>
    <t>C10-C12 livsmedel, drycker och tobak</t>
  </si>
  <si>
    <t>C13-C15 tillverkning av textilier, kläder och läderprodukter</t>
  </si>
  <si>
    <t>C16 industri för trä och varor av trä, kork och rotting o.d. utom möbler</t>
  </si>
  <si>
    <t>C17 massa-, pappers- och pappersvaruindustri</t>
  </si>
  <si>
    <t>C18 grafisk och annan reproduktionsindustri</t>
  </si>
  <si>
    <t xml:space="preserve">C19 industri för stenkolsprodukter och raffinerade petroleumprodukter </t>
  </si>
  <si>
    <t>C20-C21 tillverkning av kemikalier och kemiska produkter, farmaceutiska basprodukter och läkemedel</t>
  </si>
  <si>
    <t>C22 gummi- och plastvaruindustri</t>
  </si>
  <si>
    <t>C23 industri för andra icke-metalliska mineraliska produkter</t>
  </si>
  <si>
    <t>C24 stål- och metallverk</t>
  </si>
  <si>
    <t>C25 industri för metallvaror utom maskiner och apparater</t>
  </si>
  <si>
    <t>C26 industri för datorer, elektronikvaror och optik</t>
  </si>
  <si>
    <t>C27 industri för elapparatur</t>
  </si>
  <si>
    <t>C28 övrig maskinindustri</t>
  </si>
  <si>
    <t>C29 industri för motorfordon, släpfordon och påhängsvagnar</t>
  </si>
  <si>
    <t>C30 annan transportmedelsindustri</t>
  </si>
  <si>
    <t>C31-C32 tillverkning av möbler och annan tillverkning</t>
  </si>
  <si>
    <t>C33 reparationsverkstäder och installationsföretag för maskiner och apparater</t>
  </si>
  <si>
    <t>D35 el-, gas- och värmeverk</t>
  </si>
  <si>
    <t>F41-F43 byggverksamhet</t>
  </si>
  <si>
    <t>G45-G47 handel</t>
  </si>
  <si>
    <t>H49 landtransportföretag; rörtransportföretag</t>
  </si>
  <si>
    <t>H50 rederier</t>
  </si>
  <si>
    <t>H51 flygbolag</t>
  </si>
  <si>
    <t>H52-H53 magasinering och stödtjänster till transport, post och kurirverksamhet</t>
  </si>
  <si>
    <t>I55-I56 hotell- och restaurang</t>
  </si>
  <si>
    <t>J58 förlag</t>
  </si>
  <si>
    <t>J59-J60 film, video, ljud, planering och sändning av program</t>
  </si>
  <si>
    <t>J61 telekommunikation</t>
  </si>
  <si>
    <t>J62-J63 dataprogrammering, datakonsulter och informationstjänster</t>
  </si>
  <si>
    <t>K64 banker och andra kreditinstitut</t>
  </si>
  <si>
    <t>K65 försäkrings- och återförsäkringsbolag, pensionsfonder</t>
  </si>
  <si>
    <t>K66 serviceföretag till finans- och försäkringsverksamhet</t>
  </si>
  <si>
    <t>L68 fastighetsbolag och fastighetsförvaltare</t>
  </si>
  <si>
    <t>M69-M70 juridisk och ekonomisk verksamhet, verksamheter som utövas av huvudkontor; konsulttjänster till företag</t>
  </si>
  <si>
    <t>M71-M72 arkitekt- och tekniska tjänster, vetenskaplig forskning och utveckling</t>
  </si>
  <si>
    <t>M73-M75 reklam och marknadsundersökning, annan verksamhet inom juridik, ekonomi, vetenskap, teknik; veterinärverksamhet</t>
  </si>
  <si>
    <t xml:space="preserve">N77 uthyrningsfirmor   </t>
  </si>
  <si>
    <t>N78-N82 arbetsförmedling, resetjänster, andra stödtjänster</t>
  </si>
  <si>
    <t>P85 utbildning</t>
  </si>
  <si>
    <t>Q86 hälso- och sjukvård</t>
  </si>
  <si>
    <t>Q87-Q88 vård och omsorg med boende, öppna sociala insatser</t>
  </si>
  <si>
    <t>R90-R93 kultur, nöje och fritid</t>
  </si>
  <si>
    <t>S94-T98 annan serviceverksamhet och förvärvsarbete i hushåll m.m.</t>
  </si>
  <si>
    <t>U99 internationella organisationer, utländska ambassader o.d.</t>
  </si>
  <si>
    <t>OFF offentlig sektor</t>
  </si>
  <si>
    <t>HIO hushållens icke-vinstdrivande organisationer</t>
  </si>
  <si>
    <t>PK privat konsumtion</t>
  </si>
  <si>
    <t>Näringsgren SNI 2007</t>
  </si>
  <si>
    <t>2008</t>
  </si>
  <si>
    <t>2009</t>
  </si>
  <si>
    <t>2010</t>
  </si>
  <si>
    <t>2011</t>
  </si>
  <si>
    <t>2012</t>
  </si>
  <si>
    <t>2013</t>
  </si>
  <si>
    <t>Jordbruk, skogsbruk och fiske</t>
  </si>
  <si>
    <t>Utvinning av mineral</t>
  </si>
  <si>
    <t>Byggverksamhet</t>
  </si>
  <si>
    <t>Antal</t>
  </si>
  <si>
    <t>Totalt</t>
  </si>
  <si>
    <t>ton koldioxidekvivalenter</t>
  </si>
  <si>
    <t>Utsläpp av växthusgaser</t>
  </si>
  <si>
    <t>Offentlig sektor</t>
  </si>
  <si>
    <t>Hushåll</t>
  </si>
  <si>
    <t>Tusen ton koldioxidekvivalenter</t>
  </si>
  <si>
    <t>Tusen ton</t>
  </si>
  <si>
    <r>
      <t>Utsläpp av CO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</rPr>
      <t xml:space="preserve"> Koldioxid</t>
    </r>
  </si>
  <si>
    <r>
      <t>Utsläpp av SO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</rPr>
      <t xml:space="preserve"> Svaveldioxid</t>
    </r>
  </si>
  <si>
    <r>
      <t>Utsläpp av NO</t>
    </r>
    <r>
      <rPr>
        <b/>
        <vertAlign val="subscript"/>
        <sz val="11"/>
        <rFont val="Calibri"/>
        <family val="2"/>
      </rPr>
      <t>X</t>
    </r>
    <r>
      <rPr>
        <b/>
        <sz val="11"/>
        <rFont val="Calibri"/>
        <family val="2"/>
      </rPr>
      <t xml:space="preserve"> Kväveoxider</t>
    </r>
  </si>
  <si>
    <r>
      <t>Utsläpp av CH</t>
    </r>
    <r>
      <rPr>
        <b/>
        <vertAlign val="subscript"/>
        <sz val="11"/>
        <rFont val="Calibri"/>
        <family val="2"/>
      </rPr>
      <t>4</t>
    </r>
    <r>
      <rPr>
        <b/>
        <sz val="11"/>
        <rFont val="Calibri"/>
        <family val="2"/>
      </rPr>
      <t xml:space="preserve"> Metan</t>
    </r>
  </si>
  <si>
    <t>Utsläpp av CO Kolmonoxid</t>
  </si>
  <si>
    <r>
      <t>Utsläpp av N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</rPr>
      <t>O Lustgas</t>
    </r>
  </si>
  <si>
    <t>El, gas och värmeverk samt vatten, avlopp och avfall</t>
  </si>
  <si>
    <t>Övriga tjänster</t>
  </si>
  <si>
    <t>Totalsumma</t>
  </si>
  <si>
    <r>
      <t>Utsläpp av NH</t>
    </r>
    <r>
      <rPr>
        <b/>
        <vertAlign val="subscript"/>
        <sz val="11"/>
        <rFont val="Calibri"/>
        <family val="2"/>
      </rPr>
      <t xml:space="preserve">3 </t>
    </r>
    <r>
      <rPr>
        <b/>
        <sz val="11"/>
        <rFont val="Calibri"/>
        <family val="2"/>
      </rPr>
      <t>Ammoniak</t>
    </r>
  </si>
  <si>
    <t>Utsläpp av NMVOC Flyktiga kolväten utom metan</t>
  </si>
  <si>
    <r>
      <t>Utsläpp av PM</t>
    </r>
    <r>
      <rPr>
        <b/>
        <vertAlign val="subscript"/>
        <sz val="11"/>
        <rFont val="Calibri"/>
        <family val="2"/>
      </rPr>
      <t xml:space="preserve">2,5  </t>
    </r>
    <r>
      <rPr>
        <b/>
        <sz val="11"/>
        <rFont val="Calibri"/>
        <family val="2"/>
      </rPr>
      <t xml:space="preserve">Partiklar&lt;2,5 </t>
    </r>
    <r>
      <rPr>
        <b/>
        <sz val="11"/>
        <rFont val="Symbol"/>
        <family val="1"/>
        <charset val="2"/>
      </rPr>
      <t>m</t>
    </r>
    <r>
      <rPr>
        <b/>
        <sz val="11"/>
        <rFont val="Calibri"/>
        <family val="2"/>
      </rPr>
      <t>m</t>
    </r>
  </si>
  <si>
    <r>
      <t>Utsläpp av PM</t>
    </r>
    <r>
      <rPr>
        <b/>
        <vertAlign val="subscript"/>
        <sz val="11"/>
        <rFont val="Calibri"/>
        <family val="2"/>
      </rPr>
      <t xml:space="preserve">10  </t>
    </r>
    <r>
      <rPr>
        <b/>
        <sz val="11"/>
        <rFont val="Calibri"/>
        <family val="2"/>
      </rPr>
      <t>Partiklar&lt;10</t>
    </r>
    <r>
      <rPr>
        <b/>
        <sz val="11"/>
        <rFont val="Symbol"/>
        <family val="1"/>
        <charset val="2"/>
      </rPr>
      <t>m</t>
    </r>
    <r>
      <rPr>
        <b/>
        <sz val="11"/>
        <rFont val="Calibri"/>
        <family val="2"/>
      </rPr>
      <t>m</t>
    </r>
  </si>
  <si>
    <t>Utsläpp av TSP Partiklar, totalt</t>
  </si>
  <si>
    <t>Utsläpp av HFC Hydrofluorokarboner</t>
  </si>
  <si>
    <t>Utsläpp av PFC Perfluorokarboner</t>
  </si>
  <si>
    <r>
      <t>Utsläpp av SF</t>
    </r>
    <r>
      <rPr>
        <b/>
        <vertAlign val="subscript"/>
        <sz val="11"/>
        <rFont val="Calibri"/>
        <family val="2"/>
      </rPr>
      <t>6</t>
    </r>
    <r>
      <rPr>
        <b/>
        <sz val="11"/>
        <rFont val="Calibri"/>
        <family val="2"/>
      </rPr>
      <t xml:space="preserve"> Svavelhexafluorid</t>
    </r>
  </si>
  <si>
    <t>Other services</t>
  </si>
  <si>
    <t>Households</t>
  </si>
  <si>
    <t>Total</t>
  </si>
  <si>
    <t>Employees</t>
  </si>
  <si>
    <t>Number</t>
  </si>
  <si>
    <t>Thousand tonnes carbon dioxide equivalents</t>
  </si>
  <si>
    <t>Thousand tonnes</t>
  </si>
  <si>
    <t>Electricity, gas and hot water supply, water distribution, 
waste water and waste management</t>
  </si>
  <si>
    <t>TJ</t>
  </si>
  <si>
    <t>A01 crop and animal production, hunting and related service activities</t>
  </si>
  <si>
    <t>A02 forestry and logging</t>
  </si>
  <si>
    <t>A03 fishing and aquaculture</t>
  </si>
  <si>
    <t>B05-B09 mineral extract</t>
  </si>
  <si>
    <t>C10-C12 manufacture of food products, beverages and tobacco products</t>
  </si>
  <si>
    <t>C13-C15 manufacturing of textiles, clothing and leather products</t>
  </si>
  <si>
    <t>C16 manufacture of wood and of products of wood and cork, except furniture, manufacture of articles of straw and plaiting materials</t>
  </si>
  <si>
    <t>C17 manufacture of paper and paper products</t>
  </si>
  <si>
    <t>C18 printing and reproduction of recorded media</t>
  </si>
  <si>
    <t>C19 manufacture of coke and refined petroleum products</t>
  </si>
  <si>
    <t>C20-C21 coke, refined petroleum, chemicals and basic pharmaceutical products</t>
  </si>
  <si>
    <t>C22 manufacture of rubber and plastic products</t>
  </si>
  <si>
    <t>C23 manufacture of other non-metallic mineral products</t>
  </si>
  <si>
    <t>C24 manufacture of basic metals</t>
  </si>
  <si>
    <t>C25 manufacture of fabricated metal products, except machinery and equipment</t>
  </si>
  <si>
    <t>C26 manufacture of computer, electronic and optical products</t>
  </si>
  <si>
    <t>C27 manufacture of electrical equipment</t>
  </si>
  <si>
    <t>C28 manufacture of machinery and equipment n.e.c.</t>
  </si>
  <si>
    <t>C29 manufacture of motor vehicles, trailers and semi-trailers</t>
  </si>
  <si>
    <t>C30 manufacture of other transport equipment</t>
  </si>
  <si>
    <t>C31-C32 manufacture of furniture and other manufacturing</t>
  </si>
  <si>
    <t>C33 repair and installation of machinery and equipment</t>
  </si>
  <si>
    <t>D35 electricity, gas, steam and air conditioning supply</t>
  </si>
  <si>
    <t>F41-F43 construction</t>
  </si>
  <si>
    <t>G45-G47 wholesale and retail trade</t>
  </si>
  <si>
    <t>H49 land transport and transport via pipelines</t>
  </si>
  <si>
    <t>H50 water transport</t>
  </si>
  <si>
    <t>H51 air transport</t>
  </si>
  <si>
    <t>H52-H53 warehousing and support activities for transportation, postal and courier activities</t>
  </si>
  <si>
    <t>I55-I56 hotels and restaurants</t>
  </si>
  <si>
    <t>J58 publishing activities</t>
  </si>
  <si>
    <t>J59-J60 motion picture, video and TV-programme, sound recording, programming and broadcasting</t>
  </si>
  <si>
    <t>J61 telecommunications</t>
  </si>
  <si>
    <t>J62-J63 computer programming, consultancy and related activities and information services</t>
  </si>
  <si>
    <t>K64 financial service activities, except insurance and pension funding</t>
  </si>
  <si>
    <t>K65 insurance, reinsurance and pension funding, except compulsory social security</t>
  </si>
  <si>
    <t>K66 activities auxiliary to financial services and insurance activities</t>
  </si>
  <si>
    <t>L68 real estate activities</t>
  </si>
  <si>
    <t>M69-M70 legal, accounting and activities of head offices, management consultancy activities</t>
  </si>
  <si>
    <t>M71-M72 architectural and engineering activities, technical testing and analysis, R&amp;D</t>
  </si>
  <si>
    <t>M73-M75 advertising and market research, veterinary activities</t>
  </si>
  <si>
    <t>N77 rental and leasing activities</t>
  </si>
  <si>
    <t>N78-N82 administrative and supportservice activities</t>
  </si>
  <si>
    <t>P85 education</t>
  </si>
  <si>
    <t>Q86 human health activities</t>
  </si>
  <si>
    <t>Q87-Q88 residential care activities and social work activities</t>
  </si>
  <si>
    <t>R90-R93 arts, entertainment and recreation</t>
  </si>
  <si>
    <t>S94-T98 other service activities and activities of households as employers</t>
  </si>
  <si>
    <t>U99 activities of extraterritorial organisations and bodies</t>
  </si>
  <si>
    <t>OFF public consumption</t>
  </si>
  <si>
    <t>HIO non-Profits serving Households</t>
  </si>
  <si>
    <t>Industrial classification  NACE Rev. 2</t>
  </si>
  <si>
    <t>Public sector</t>
  </si>
  <si>
    <t>PK private consumption</t>
  </si>
  <si>
    <t>Rad</t>
  </si>
  <si>
    <t>Senaste uppdatering:</t>
  </si>
  <si>
    <t>Källa:</t>
  </si>
  <si>
    <t>Kontaktperson:</t>
  </si>
  <si>
    <t>Förädlingsvärde</t>
  </si>
  <si>
    <t>Hushåll och ideella organisationer</t>
  </si>
  <si>
    <t>2014</t>
  </si>
  <si>
    <t>Hushåll och ideella föreningar</t>
  </si>
  <si>
    <t>Households and non-profit institutions</t>
  </si>
  <si>
    <t>Miljöräkenskaperna, Statistiska centralbyrån (SCB)</t>
  </si>
  <si>
    <t>Förbränning av bränslen, Biobränslen</t>
  </si>
  <si>
    <t>Förbränning av bränslen, Fossila bränslen</t>
  </si>
  <si>
    <t xml:space="preserve">Source: </t>
  </si>
  <si>
    <t>Environmental Accounts, Statistics Sweden</t>
  </si>
  <si>
    <t xml:space="preserve">Contact: </t>
  </si>
  <si>
    <t xml:space="preserve">Latest update: </t>
  </si>
  <si>
    <t>Tonnes</t>
  </si>
  <si>
    <t>CO carbon monoxide</t>
  </si>
  <si>
    <t>NMVOC non-methanic volatile organic compounds</t>
  </si>
  <si>
    <t xml:space="preserve">TSP particles, all </t>
  </si>
  <si>
    <t>HFC hydrofluorocarbons</t>
  </si>
  <si>
    <t>Tonnes carbon dioxide equivalents</t>
  </si>
  <si>
    <t>PFC perfluorocarbons</t>
  </si>
  <si>
    <t>Combustion of fuels, Biofuels</t>
  </si>
  <si>
    <t>Ton</t>
  </si>
  <si>
    <t>Intensities: Greenhouse gas emissions by employees</t>
  </si>
  <si>
    <t>Tonnes carbon dioxide equivalents by number of employees</t>
  </si>
  <si>
    <t>Intensiteter: Utsläpp av växthusgaser per sysselsatta</t>
  </si>
  <si>
    <t>Intensiteter: Utsläpp av växthusgaser per förädlingsvärde</t>
  </si>
  <si>
    <t>Ton koldioxidekvivalenter per sysselsatt</t>
  </si>
  <si>
    <t>…</t>
  </si>
  <si>
    <t>Andel av växthusgasutsläpp</t>
  </si>
  <si>
    <t>% förändring</t>
  </si>
  <si>
    <t>Andel av förädlingsvärde</t>
  </si>
  <si>
    <t xml:space="preserve">Förbränning av bränslen, Andel biobränslen </t>
  </si>
  <si>
    <t>Kalkylblad</t>
  </si>
  <si>
    <t>Work sheet</t>
  </si>
  <si>
    <t>Tillbaka till innehåll - Back to content</t>
  </si>
  <si>
    <t>1 Profil</t>
  </si>
  <si>
    <t>1 Profile</t>
  </si>
  <si>
    <t xml:space="preserve">Miljöekonomiska profiler </t>
  </si>
  <si>
    <t>Miljöekonomiska profiler</t>
  </si>
  <si>
    <t>Environmental economic profiles</t>
  </si>
  <si>
    <t>Emissions of GHG</t>
  </si>
  <si>
    <t>Greenhouse gas (GHG) emissions</t>
  </si>
  <si>
    <t>Share of GHG</t>
  </si>
  <si>
    <t>% change</t>
  </si>
  <si>
    <t>Value Added</t>
  </si>
  <si>
    <t>Share of Value Added</t>
  </si>
  <si>
    <t>Combustion of fuels, Share biofuels</t>
  </si>
  <si>
    <t xml:space="preserve">Förädlingsvärde, fasta priser </t>
  </si>
  <si>
    <t>Sysselsatta</t>
  </si>
  <si>
    <t>Andel av sysselsatta</t>
  </si>
  <si>
    <t>Persons employed</t>
  </si>
  <si>
    <t>Share of Persons employed</t>
  </si>
  <si>
    <t>Aggregerad Näringsgren SNI 2007</t>
  </si>
  <si>
    <t>Aggregated Industry classification NACE Rev.2</t>
  </si>
  <si>
    <t>Value added constant prices</t>
  </si>
  <si>
    <t>Greenhouse gases</t>
  </si>
  <si>
    <t>Växthusgaser</t>
  </si>
  <si>
    <t>Air pollutants</t>
  </si>
  <si>
    <t>Luftföroreningar</t>
  </si>
  <si>
    <t>Sysselsatta (100-tal)</t>
  </si>
  <si>
    <t>Number of persons, hundreds</t>
  </si>
  <si>
    <t>2015</t>
  </si>
  <si>
    <t>2016</t>
  </si>
  <si>
    <t>PM10 particles</t>
  </si>
  <si>
    <t>PM2.5 particles &lt;2,5µm</t>
  </si>
  <si>
    <t>2 Intensiteter</t>
  </si>
  <si>
    <t>2 Intensities</t>
  </si>
  <si>
    <t>3 Bränslen</t>
  </si>
  <si>
    <t>3 Fuels</t>
  </si>
  <si>
    <t>5 Bränslen data</t>
  </si>
  <si>
    <t>4 Utsläpp data</t>
  </si>
  <si>
    <t>4 Emissions data</t>
  </si>
  <si>
    <t>6 Intensiteter data</t>
  </si>
  <si>
    <t>6 Intensities data</t>
  </si>
  <si>
    <t>Total*</t>
  </si>
  <si>
    <t>5 Fuel data</t>
  </si>
  <si>
    <t>Hushåll och ideella föreningar**</t>
  </si>
  <si>
    <t>Households and non-profit institutions**</t>
  </si>
  <si>
    <t>Hushåll och ideella organisationer*</t>
  </si>
  <si>
    <t>*Enbart idella organisationer har förädlingsvärde och sysselsatta</t>
  </si>
  <si>
    <t>Households and non-profit institutions*</t>
  </si>
  <si>
    <t>*Only non-profit institutions have value added and persons employed</t>
  </si>
  <si>
    <t>2017</t>
  </si>
  <si>
    <t>Ton koldioxidekvivalenter per miljoner kronor (2015 års priser)</t>
  </si>
  <si>
    <t>Miljoner kronor (2015 års priser)</t>
  </si>
  <si>
    <t>Million SEK, reference year 2015</t>
  </si>
  <si>
    <t xml:space="preserve">Tonnes carbon dioxide equivalents per million SEK (2015 prices) </t>
  </si>
  <si>
    <t>2018</t>
  </si>
  <si>
    <t>2019</t>
  </si>
  <si>
    <r>
      <t>Utsläpp av CO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</rPr>
      <t xml:space="preserve"> Koldioxid, fossilt</t>
    </r>
  </si>
  <si>
    <t>2020</t>
  </si>
  <si>
    <t>E36 vattenförsörjning</t>
  </si>
  <si>
    <t>E36 water collection, treatment and supply</t>
  </si>
  <si>
    <t>E37-E39 avloppsrening, avfallhantering, återvinning och sanering</t>
  </si>
  <si>
    <t>E37-E39 sewerage, waste collection, materials recovery and other waste management services</t>
  </si>
  <si>
    <t>2021</t>
  </si>
  <si>
    <r>
      <t>CH</t>
    </r>
    <r>
      <rPr>
        <b/>
        <vertAlign val="subscript"/>
        <sz val="11"/>
        <rFont val="Calibri"/>
        <family val="2"/>
      </rPr>
      <t>4</t>
    </r>
    <r>
      <rPr>
        <b/>
        <sz val="11"/>
        <rFont val="Calibri"/>
        <family val="2"/>
      </rPr>
      <t xml:space="preserve"> Methane</t>
    </r>
  </si>
  <si>
    <r>
      <t>CO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</rPr>
      <t xml:space="preserve"> carbon dioxide</t>
    </r>
  </si>
  <si>
    <r>
      <t>N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</rPr>
      <t>O nitrogen dioxide</t>
    </r>
  </si>
  <si>
    <r>
      <t>SO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</rPr>
      <t xml:space="preserve"> sulphur dioxide</t>
    </r>
  </si>
  <si>
    <r>
      <t>NO</t>
    </r>
    <r>
      <rPr>
        <b/>
        <vertAlign val="subscript"/>
        <sz val="11"/>
        <rFont val="Calibri"/>
        <family val="2"/>
      </rPr>
      <t>X</t>
    </r>
    <r>
      <rPr>
        <b/>
        <sz val="11"/>
        <rFont val="Calibri"/>
        <family val="2"/>
      </rPr>
      <t xml:space="preserve"> nitrous oxides</t>
    </r>
  </si>
  <si>
    <r>
      <t>NH</t>
    </r>
    <r>
      <rPr>
        <b/>
        <vertAlign val="subscript"/>
        <sz val="11"/>
        <rFont val="Calibri"/>
        <family val="2"/>
      </rPr>
      <t>3</t>
    </r>
    <r>
      <rPr>
        <b/>
        <sz val="11"/>
        <rFont val="Calibri"/>
        <family val="2"/>
      </rPr>
      <t xml:space="preserve"> ammonia</t>
    </r>
  </si>
  <si>
    <r>
      <t>SF</t>
    </r>
    <r>
      <rPr>
        <b/>
        <vertAlign val="subscript"/>
        <sz val="11"/>
        <rFont val="Calibri"/>
        <family val="2"/>
      </rPr>
      <t>6</t>
    </r>
    <r>
      <rPr>
        <b/>
        <sz val="11"/>
        <rFont val="Calibri"/>
        <family val="2"/>
      </rPr>
      <t xml:space="preserve"> sulphur hexafluorid</t>
    </r>
  </si>
  <si>
    <t>Förändring 2021 jämfört med 2020</t>
  </si>
  <si>
    <t>Växthusgasutsläpp 2021</t>
  </si>
  <si>
    <t>GHG 2021</t>
  </si>
  <si>
    <t>Combustion of fuels, Fossil fuels</t>
  </si>
  <si>
    <t>Intensities: Greenhouse gas emissions by value added</t>
  </si>
  <si>
    <t>×</t>
  </si>
  <si>
    <t>**Endast HIO har förädlingsvärde och sysselsatta och därför kan ingen intensitet beräknas.</t>
  </si>
  <si>
    <t>*Totalen för förädlingsvärde är Sveriges BNP och innehåller förutom förädlingsvärde för enskilda branscher även produktskatter och produktsubventioner. Data är i fasta priser. Observera att därmed summerar inte delsummorna till BNP.</t>
  </si>
  <si>
    <r>
      <t>×</t>
    </r>
    <r>
      <rPr>
        <sz val="11"/>
        <rFont val="Calibri"/>
        <family val="2"/>
      </rPr>
      <t xml:space="preserve"> Utsläppsintensiteten kan inte beräknas på grund av negativt förädlingsvärde i branschen.</t>
    </r>
  </si>
  <si>
    <r>
      <t>×</t>
    </r>
    <r>
      <rPr>
        <sz val="11"/>
        <rFont val="Calibri"/>
        <family val="2"/>
      </rPr>
      <t xml:space="preserve"> The emission intensity cannot be calculated due to the negative Value Added in this sector.</t>
    </r>
  </si>
  <si>
    <t>**Only non-profit institutions have value added and persons employed.</t>
  </si>
  <si>
    <t>*Total Value Added is Swedish GDP.</t>
  </si>
  <si>
    <t>Change 2021 compared to 2020</t>
  </si>
  <si>
    <t>Växthusgasutsläpp 2022</t>
  </si>
  <si>
    <t>Förädlingsvärde 2021</t>
  </si>
  <si>
    <t>Sysselsatta 2022</t>
  </si>
  <si>
    <t>GHG 2022</t>
  </si>
  <si>
    <t>Value Added 2021</t>
  </si>
  <si>
    <t>Persons employed 2021</t>
  </si>
  <si>
    <t>2022</t>
  </si>
  <si>
    <t>Intensiteter, Växthusgasutsläpp per sysselsatta och förädlingsvärde, 2008-2021</t>
  </si>
  <si>
    <t>Intensities, Greenhouse gas emissions by employees and value added, 2008-2021</t>
  </si>
  <si>
    <t>Intensiteter: Växthusgasutsläpp per sysselsatta och förädlingsvärde, 2008-2021</t>
  </si>
  <si>
    <t>Förbränning av bränslen, biobränslen och fossila bränslen, 2008-2022</t>
  </si>
  <si>
    <t>Air emissions by industry SNI 2007 (NACE) and substance, year 2008-2022</t>
  </si>
  <si>
    <t>Utsläpp till luft efter näringsgren SNI 2007 och ämne, år 2008-2022</t>
  </si>
  <si>
    <t>Förbränning av bränslen, 2008-2022</t>
  </si>
  <si>
    <t>Combustion of fuels, 2008-2022</t>
  </si>
  <si>
    <t>Combustion of fuels, Biofuels and fossil fuels, 2008-2022</t>
  </si>
  <si>
    <t>Utsläpp till luft efter näringsgren SNI 2007 och ämne, 2008-2022</t>
  </si>
  <si>
    <t>Air emissions by industry SNI 2007 (NACE) and substance 2008-2022</t>
  </si>
  <si>
    <t>Ernst Cederholm, Statistics Sweden</t>
  </si>
  <si>
    <t>e-mail: ernst.cederholm@scb.se</t>
  </si>
  <si>
    <t>Tel: +46 10 479 41 65</t>
  </si>
  <si>
    <t>2024-04-04</t>
  </si>
  <si>
    <t>Utsläpp till luft redovisat efter näringsgren SNI 2007 och ämne, år 2008-2022</t>
  </si>
  <si>
    <t>Emissions to air revised by industry NACE Rev. 2, by substance and year 2008-2022</t>
  </si>
  <si>
    <t>Telefon: +46 10 479 41 65</t>
  </si>
  <si>
    <t>e-post: ernst.cederholm@scb.se</t>
  </si>
  <si>
    <t>Ernst Cederholm, Statistiska centralbyrån (SCB)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</si>
</sst>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44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vertAlign val="subscript"/>
      <sz val="11"/>
      <name val="Calibri"/>
      <family val="2"/>
    </font>
    <font>
      <b/>
      <sz val="11"/>
      <name val="Symbol"/>
      <family val="1"/>
      <charset val="2"/>
    </font>
    <font>
      <sz val="10"/>
      <name val="Calibri"/>
      <family val="2"/>
    </font>
    <font>
      <b/>
      <sz val="1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sz val="10"/>
      <color theme="0" tint="-4.9989318521683403E-2"/>
      <name val="MS Sans Serif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b/>
      <u/>
      <sz val="10"/>
      <color indexed="12"/>
      <name val="Arial"/>
      <family val="2"/>
    </font>
    <font>
      <b/>
      <i/>
      <u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u/>
      <sz val="10"/>
      <color theme="10"/>
      <name val="MS Sans Serif"/>
      <family val="2"/>
    </font>
    <font>
      <b/>
      <u/>
      <sz val="12"/>
      <color theme="10"/>
      <name val="Calibri"/>
      <family val="2"/>
      <scheme val="minor"/>
    </font>
    <font>
      <i/>
      <u/>
      <sz val="12"/>
      <color theme="10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MS Sans Serif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MS Sans Serif"/>
      <family val="2"/>
    </font>
    <font>
      <vertAlign val="superscript"/>
      <sz val="11"/>
      <name val="Calibri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0" fontId="6" fillId="0" borderId="0" applyNumberFormat="0" applyBorder="0" applyAlignment="0"/>
    <xf numFmtId="0" fontId="10" fillId="0" borderId="0"/>
    <xf numFmtId="0" fontId="5" fillId="0" borderId="0"/>
    <xf numFmtId="0" fontId="4" fillId="0" borderId="0"/>
    <xf numFmtId="0" fontId="3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39" fillId="0" borderId="0"/>
    <xf numFmtId="0" fontId="38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1" fillId="0" borderId="0"/>
    <xf numFmtId="43" fontId="38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293">
    <xf numFmtId="0" fontId="0" fillId="0" borderId="0" xfId="0"/>
    <xf numFmtId="3" fontId="7" fillId="0" borderId="0" xfId="0" applyNumberFormat="1" applyFont="1" applyFill="1" applyBorder="1" applyProtection="1"/>
    <xf numFmtId="3" fontId="7" fillId="0" borderId="0" xfId="2" applyNumberFormat="1" applyFont="1" applyFill="1" applyBorder="1"/>
    <xf numFmtId="3" fontId="7" fillId="0" borderId="0" xfId="0" applyNumberFormat="1" applyFont="1" applyFill="1" applyBorder="1"/>
    <xf numFmtId="0" fontId="13" fillId="0" borderId="1" xfId="0" applyFont="1" applyBorder="1"/>
    <xf numFmtId="0" fontId="13" fillId="0" borderId="0" xfId="0" applyFont="1"/>
    <xf numFmtId="3" fontId="13" fillId="0" borderId="1" xfId="0" applyNumberFormat="1" applyFont="1" applyBorder="1"/>
    <xf numFmtId="0" fontId="14" fillId="0" borderId="1" xfId="0" applyFont="1" applyBorder="1"/>
    <xf numFmtId="0" fontId="14" fillId="0" borderId="0" xfId="0" applyFont="1"/>
    <xf numFmtId="0" fontId="14" fillId="0" borderId="0" xfId="0" applyFont="1" applyAlignment="1">
      <alignment wrapText="1"/>
    </xf>
    <xf numFmtId="9" fontId="13" fillId="0" borderId="1" xfId="0" applyNumberFormat="1" applyFont="1" applyBorder="1"/>
    <xf numFmtId="3" fontId="14" fillId="0" borderId="1" xfId="0" applyNumberFormat="1" applyFont="1" applyBorder="1"/>
    <xf numFmtId="9" fontId="14" fillId="0" borderId="1" xfId="0" applyNumberFormat="1" applyFont="1" applyBorder="1"/>
    <xf numFmtId="164" fontId="13" fillId="0" borderId="1" xfId="0" applyNumberFormat="1" applyFont="1" applyBorder="1"/>
    <xf numFmtId="3" fontId="9" fillId="0" borderId="0" xfId="0" applyNumberFormat="1" applyFont="1" applyFill="1" applyBorder="1"/>
    <xf numFmtId="0" fontId="7" fillId="0" borderId="0" xfId="0" applyFont="1" applyAlignment="1"/>
    <xf numFmtId="0" fontId="9" fillId="0" borderId="0" xfId="0" applyFont="1" applyFill="1" applyBorder="1"/>
    <xf numFmtId="0" fontId="7" fillId="0" borderId="0" xfId="0" applyFont="1" applyFill="1" applyBorder="1"/>
    <xf numFmtId="0" fontId="0" fillId="0" borderId="0" xfId="0" applyFill="1"/>
    <xf numFmtId="0" fontId="13" fillId="0" borderId="0" xfId="0" applyFont="1" applyFill="1"/>
    <xf numFmtId="0" fontId="7" fillId="0" borderId="0" xfId="0" applyFont="1" applyFill="1" applyBorder="1" applyAlignment="1">
      <alignment wrapText="1"/>
    </xf>
    <xf numFmtId="3" fontId="7" fillId="0" borderId="0" xfId="0" applyNumberFormat="1" applyFont="1" applyFill="1" applyBorder="1" applyAlignment="1"/>
    <xf numFmtId="0" fontId="6" fillId="0" borderId="0" xfId="1" applyFill="1" applyProtection="1"/>
    <xf numFmtId="49" fontId="6" fillId="0" borderId="0" xfId="1" applyNumberFormat="1" applyFill="1" applyAlignment="1" applyProtection="1"/>
    <xf numFmtId="0" fontId="14" fillId="0" borderId="1" xfId="0" applyFont="1" applyBorder="1" applyAlignment="1">
      <alignment wrapText="1"/>
    </xf>
    <xf numFmtId="0" fontId="7" fillId="0" borderId="0" xfId="0" applyFont="1" applyFill="1" applyBorder="1" applyAlignment="1"/>
    <xf numFmtId="0" fontId="9" fillId="0" borderId="0" xfId="0" applyFont="1" applyFill="1" applyBorder="1" applyAlignment="1"/>
    <xf numFmtId="3" fontId="8" fillId="0" borderId="0" xfId="0" applyNumberFormat="1" applyFont="1" applyFill="1" applyBorder="1" applyAlignment="1" applyProtection="1"/>
    <xf numFmtId="0" fontId="0" fillId="0" borderId="0" xfId="0" applyBorder="1"/>
    <xf numFmtId="0" fontId="6" fillId="0" borderId="0" xfId="1" applyFont="1" applyFill="1" applyBorder="1" applyAlignment="1" applyProtection="1"/>
    <xf numFmtId="0" fontId="6" fillId="0" borderId="0" xfId="1" applyNumberFormat="1" applyFont="1" applyFill="1" applyBorder="1" applyAlignment="1" applyProtection="1"/>
    <xf numFmtId="0" fontId="0" fillId="0" borderId="0" xfId="0" applyBorder="1" applyAlignment="1"/>
    <xf numFmtId="0" fontId="6" fillId="0" borderId="0" xfId="1" applyFill="1" applyBorder="1" applyAlignment="1" applyProtection="1"/>
    <xf numFmtId="0" fontId="8" fillId="0" borderId="0" xfId="1" applyFont="1" applyFill="1" applyBorder="1" applyAlignment="1" applyProtection="1"/>
    <xf numFmtId="4" fontId="7" fillId="0" borderId="0" xfId="0" applyNumberFormat="1" applyFont="1" applyBorder="1" applyAlignment="1">
      <alignment horizontal="left"/>
    </xf>
    <xf numFmtId="0" fontId="9" fillId="0" borderId="4" xfId="0" applyFont="1" applyFill="1" applyBorder="1"/>
    <xf numFmtId="0" fontId="9" fillId="0" borderId="5" xfId="0" applyFont="1" applyFill="1" applyBorder="1" applyAlignment="1"/>
    <xf numFmtId="0" fontId="9" fillId="0" borderId="5" xfId="2" applyFont="1" applyFill="1" applyBorder="1"/>
    <xf numFmtId="3" fontId="7" fillId="0" borderId="10" xfId="2" applyNumberFormat="1" applyFont="1" applyFill="1" applyBorder="1"/>
    <xf numFmtId="3" fontId="7" fillId="0" borderId="11" xfId="2" applyNumberFormat="1" applyFont="1" applyFill="1" applyBorder="1"/>
    <xf numFmtId="3" fontId="9" fillId="0" borderId="12" xfId="2" applyNumberFormat="1" applyFont="1" applyFill="1" applyBorder="1"/>
    <xf numFmtId="3" fontId="9" fillId="0" borderId="13" xfId="2" applyNumberFormat="1" applyFont="1" applyFill="1" applyBorder="1"/>
    <xf numFmtId="3" fontId="9" fillId="0" borderId="14" xfId="2" applyNumberFormat="1" applyFont="1" applyFill="1" applyBorder="1"/>
    <xf numFmtId="3" fontId="7" fillId="0" borderId="10" xfId="0" applyNumberFormat="1" applyFont="1" applyFill="1" applyBorder="1" applyProtection="1"/>
    <xf numFmtId="3" fontId="9" fillId="0" borderId="12" xfId="0" applyNumberFormat="1" applyFont="1" applyFill="1" applyBorder="1" applyProtection="1"/>
    <xf numFmtId="3" fontId="9" fillId="0" borderId="13" xfId="0" applyNumberFormat="1" applyFont="1" applyFill="1" applyBorder="1" applyProtection="1"/>
    <xf numFmtId="3" fontId="6" fillId="0" borderId="2" xfId="1" applyNumberFormat="1" applyFont="1" applyFill="1" applyBorder="1" applyAlignment="1" applyProtection="1"/>
    <xf numFmtId="3" fontId="6" fillId="0" borderId="15" xfId="1" applyNumberFormat="1" applyFont="1" applyFill="1" applyBorder="1" applyAlignment="1" applyProtection="1"/>
    <xf numFmtId="3" fontId="9" fillId="0" borderId="3" xfId="2" applyNumberFormat="1" applyFont="1" applyFill="1" applyBorder="1" applyAlignment="1"/>
    <xf numFmtId="3" fontId="7" fillId="0" borderId="15" xfId="0" applyNumberFormat="1" applyFont="1" applyFill="1" applyBorder="1" applyAlignment="1"/>
    <xf numFmtId="3" fontId="9" fillId="0" borderId="3" xfId="0" applyNumberFormat="1" applyFont="1" applyFill="1" applyBorder="1" applyAlignment="1"/>
    <xf numFmtId="3" fontId="7" fillId="0" borderId="2" xfId="0" applyNumberFormat="1" applyFont="1" applyFill="1" applyBorder="1"/>
    <xf numFmtId="3" fontId="7" fillId="0" borderId="15" xfId="0" applyNumberFormat="1" applyFont="1" applyFill="1" applyBorder="1"/>
    <xf numFmtId="4" fontId="16" fillId="0" borderId="15" xfId="0" applyNumberFormat="1" applyFont="1" applyBorder="1" applyAlignment="1">
      <alignment horizontal="left"/>
    </xf>
    <xf numFmtId="0" fontId="16" fillId="0" borderId="15" xfId="0" applyFont="1" applyBorder="1"/>
    <xf numFmtId="4" fontId="15" fillId="0" borderId="3" xfId="0" applyNumberFormat="1" applyFont="1" applyBorder="1" applyAlignment="1">
      <alignment horizontal="left"/>
    </xf>
    <xf numFmtId="4" fontId="16" fillId="0" borderId="10" xfId="0" applyNumberFormat="1" applyFont="1" applyBorder="1" applyAlignment="1">
      <alignment horizontal="left"/>
    </xf>
    <xf numFmtId="0" fontId="16" fillId="0" borderId="10" xfId="0" applyFont="1" applyBorder="1"/>
    <xf numFmtId="4" fontId="15" fillId="0" borderId="12" xfId="0" applyNumberFormat="1" applyFont="1" applyBorder="1" applyAlignment="1">
      <alignment horizontal="left"/>
    </xf>
    <xf numFmtId="0" fontId="9" fillId="0" borderId="1" xfId="0" applyFont="1" applyFill="1" applyBorder="1" applyAlignment="1"/>
    <xf numFmtId="0" fontId="7" fillId="0" borderId="15" xfId="0" applyFont="1" applyFill="1" applyBorder="1" applyAlignment="1"/>
    <xf numFmtId="3" fontId="9" fillId="0" borderId="14" xfId="0" applyNumberFormat="1" applyFont="1" applyFill="1" applyBorder="1" applyAlignment="1"/>
    <xf numFmtId="4" fontId="16" fillId="0" borderId="2" xfId="0" applyNumberFormat="1" applyFont="1" applyBorder="1" applyAlignment="1">
      <alignment horizontal="left"/>
    </xf>
    <xf numFmtId="0" fontId="9" fillId="0" borderId="0" xfId="0" applyFont="1" applyFill="1" applyBorder="1" applyAlignment="1"/>
    <xf numFmtId="0" fontId="7" fillId="0" borderId="0" xfId="0" applyFont="1" applyFill="1" applyBorder="1" applyAlignment="1"/>
    <xf numFmtId="1" fontId="7" fillId="0" borderId="0" xfId="0" applyNumberFormat="1" applyFont="1" applyFill="1" applyBorder="1"/>
    <xf numFmtId="3" fontId="7" fillId="0" borderId="10" xfId="0" applyNumberFormat="1" applyFont="1" applyFill="1" applyBorder="1"/>
    <xf numFmtId="0" fontId="9" fillId="0" borderId="5" xfId="0" applyNumberFormat="1" applyFont="1" applyFill="1" applyBorder="1" applyAlignment="1"/>
    <xf numFmtId="0" fontId="7" fillId="0" borderId="15" xfId="0" applyNumberFormat="1" applyFont="1" applyFill="1" applyBorder="1" applyAlignment="1"/>
    <xf numFmtId="1" fontId="7" fillId="0" borderId="13" xfId="0" applyNumberFormat="1" applyFont="1" applyFill="1" applyBorder="1"/>
    <xf numFmtId="0" fontId="14" fillId="0" borderId="2" xfId="0" applyFont="1" applyBorder="1"/>
    <xf numFmtId="0" fontId="14" fillId="0" borderId="4" xfId="0" applyFont="1" applyBorder="1"/>
    <xf numFmtId="0" fontId="14" fillId="0" borderId="6" xfId="0" applyFont="1" applyBorder="1"/>
    <xf numFmtId="0" fontId="18" fillId="0" borderId="0" xfId="0" applyFont="1"/>
    <xf numFmtId="164" fontId="0" fillId="0" borderId="0" xfId="0" applyNumberFormat="1"/>
    <xf numFmtId="3" fontId="0" fillId="0" borderId="0" xfId="0" applyNumberFormat="1"/>
    <xf numFmtId="4" fontId="16" fillId="0" borderId="0" xfId="0" applyNumberFormat="1" applyFont="1" applyBorder="1" applyAlignment="1">
      <alignment horizontal="left"/>
    </xf>
    <xf numFmtId="0" fontId="16" fillId="0" borderId="0" xfId="0" applyFont="1" applyBorder="1"/>
    <xf numFmtId="4" fontId="15" fillId="0" borderId="0" xfId="0" applyNumberFormat="1" applyFont="1" applyBorder="1" applyAlignment="1">
      <alignment horizontal="left"/>
    </xf>
    <xf numFmtId="0" fontId="9" fillId="0" borderId="0" xfId="2" applyFont="1" applyFill="1" applyBorder="1"/>
    <xf numFmtId="0" fontId="0" fillId="0" borderId="0" xfId="0" applyFont="1"/>
    <xf numFmtId="0" fontId="0" fillId="0" borderId="0" xfId="0" applyFont="1" applyBorder="1"/>
    <xf numFmtId="4" fontId="13" fillId="0" borderId="0" xfId="0" applyNumberFormat="1" applyFont="1" applyBorder="1" applyAlignment="1">
      <alignment horizontal="left"/>
    </xf>
    <xf numFmtId="4" fontId="13" fillId="0" borderId="1" xfId="0" applyNumberFormat="1" applyFont="1" applyBorder="1" applyAlignment="1">
      <alignment horizontal="left"/>
    </xf>
    <xf numFmtId="0" fontId="14" fillId="0" borderId="1" xfId="2" applyFont="1" applyFill="1" applyBorder="1"/>
    <xf numFmtId="4" fontId="14" fillId="0" borderId="1" xfId="0" applyNumberFormat="1" applyFont="1" applyBorder="1" applyAlignment="1">
      <alignment horizontal="left"/>
    </xf>
    <xf numFmtId="10" fontId="7" fillId="0" borderId="0" xfId="2" applyNumberFormat="1" applyFont="1" applyFill="1" applyBorder="1"/>
    <xf numFmtId="3" fontId="9" fillId="0" borderId="0" xfId="2" applyNumberFormat="1" applyFont="1" applyFill="1" applyBorder="1"/>
    <xf numFmtId="10" fontId="7" fillId="0" borderId="0" xfId="0" applyNumberFormat="1" applyFont="1" applyFill="1" applyBorder="1" applyAlignment="1">
      <alignment wrapText="1"/>
    </xf>
    <xf numFmtId="164" fontId="7" fillId="0" borderId="0" xfId="0" applyNumberFormat="1" applyFont="1" applyFill="1" applyBorder="1" applyAlignment="1">
      <alignment wrapText="1"/>
    </xf>
    <xf numFmtId="0" fontId="3" fillId="0" borderId="0" xfId="5"/>
    <xf numFmtId="0" fontId="20" fillId="0" borderId="0" xfId="5" applyFont="1" applyAlignment="1">
      <alignment horizontal="center"/>
    </xf>
    <xf numFmtId="0" fontId="23" fillId="0" borderId="0" xfId="6" applyFont="1" applyAlignment="1" applyProtection="1"/>
    <xf numFmtId="0" fontId="24" fillId="0" borderId="0" xfId="6" applyFont="1" applyAlignment="1" applyProtection="1"/>
    <xf numFmtId="0" fontId="25" fillId="0" borderId="0" xfId="6" quotePrefix="1" applyFont="1" applyAlignment="1" applyProtection="1">
      <alignment horizontal="center"/>
    </xf>
    <xf numFmtId="0" fontId="25" fillId="0" borderId="0" xfId="6" applyFont="1" applyAlignment="1" applyProtection="1"/>
    <xf numFmtId="0" fontId="19" fillId="0" borderId="0" xfId="5" applyFont="1" applyAlignment="1">
      <alignment horizontal="center"/>
    </xf>
    <xf numFmtId="49" fontId="26" fillId="0" borderId="0" xfId="5" applyNumberFormat="1" applyFont="1" applyAlignment="1">
      <alignment horizontal="left"/>
    </xf>
    <xf numFmtId="0" fontId="27" fillId="0" borderId="0" xfId="6" applyFont="1" applyAlignment="1" applyProtection="1">
      <alignment horizontal="center"/>
    </xf>
    <xf numFmtId="0" fontId="28" fillId="0" borderId="0" xfId="5" applyFont="1"/>
    <xf numFmtId="0" fontId="29" fillId="0" borderId="0" xfId="5" applyFont="1"/>
    <xf numFmtId="0" fontId="20" fillId="0" borderId="0" xfId="6" applyFont="1" applyAlignment="1" applyProtection="1">
      <alignment horizontal="right"/>
    </xf>
    <xf numFmtId="0" fontId="22" fillId="0" borderId="0" xfId="6" applyAlignment="1" applyProtection="1">
      <alignment horizontal="center"/>
    </xf>
    <xf numFmtId="3" fontId="7" fillId="0" borderId="12" xfId="0" applyNumberFormat="1" applyFont="1" applyFill="1" applyBorder="1" applyProtection="1"/>
    <xf numFmtId="3" fontId="7" fillId="0" borderId="13" xfId="0" applyNumberFormat="1" applyFont="1" applyFill="1" applyBorder="1" applyProtection="1"/>
    <xf numFmtId="0" fontId="3" fillId="3" borderId="10" xfId="5" applyFill="1" applyBorder="1" applyAlignment="1">
      <alignment horizontal="center"/>
    </xf>
    <xf numFmtId="0" fontId="3" fillId="3" borderId="15" xfId="5" applyFill="1" applyBorder="1"/>
    <xf numFmtId="0" fontId="17" fillId="3" borderId="10" xfId="6" applyFont="1" applyFill="1" applyBorder="1" applyAlignment="1" applyProtection="1">
      <alignment horizontal="center"/>
    </xf>
    <xf numFmtId="0" fontId="31" fillId="3" borderId="15" xfId="7" applyFont="1" applyFill="1" applyBorder="1" applyAlignment="1" applyProtection="1"/>
    <xf numFmtId="0" fontId="33" fillId="3" borderId="10" xfId="6" applyFont="1" applyFill="1" applyBorder="1" applyAlignment="1" applyProtection="1">
      <alignment horizontal="center"/>
    </xf>
    <xf numFmtId="0" fontId="32" fillId="3" borderId="15" xfId="7" applyFont="1" applyFill="1" applyBorder="1" applyAlignment="1" applyProtection="1"/>
    <xf numFmtId="0" fontId="19" fillId="3" borderId="10" xfId="5" applyFont="1" applyFill="1" applyBorder="1" applyAlignment="1">
      <alignment horizontal="center"/>
    </xf>
    <xf numFmtId="49" fontId="26" fillId="3" borderId="15" xfId="5" applyNumberFormat="1" applyFont="1" applyFill="1" applyBorder="1" applyAlignment="1">
      <alignment horizontal="left"/>
    </xf>
    <xf numFmtId="0" fontId="27" fillId="3" borderId="10" xfId="6" applyFont="1" applyFill="1" applyBorder="1" applyAlignment="1" applyProtection="1">
      <alignment horizontal="center"/>
    </xf>
    <xf numFmtId="0" fontId="24" fillId="3" borderId="15" xfId="6" applyFont="1" applyFill="1" applyBorder="1" applyAlignment="1" applyProtection="1"/>
    <xf numFmtId="0" fontId="20" fillId="3" borderId="10" xfId="5" applyFont="1" applyFill="1" applyBorder="1" applyAlignment="1">
      <alignment horizontal="center"/>
    </xf>
    <xf numFmtId="0" fontId="25" fillId="3" borderId="10" xfId="6" quotePrefix="1" applyFont="1" applyFill="1" applyBorder="1" applyAlignment="1" applyProtection="1">
      <alignment horizontal="center"/>
    </xf>
    <xf numFmtId="0" fontId="25" fillId="3" borderId="15" xfId="6" applyFont="1" applyFill="1" applyBorder="1" applyAlignment="1" applyProtection="1"/>
    <xf numFmtId="0" fontId="3" fillId="3" borderId="3" xfId="5" applyFill="1" applyBorder="1"/>
    <xf numFmtId="0" fontId="20" fillId="2" borderId="7" xfId="5" applyFont="1" applyFill="1" applyBorder="1" applyAlignment="1">
      <alignment horizontal="center"/>
    </xf>
    <xf numFmtId="0" fontId="20" fillId="2" borderId="2" xfId="5" applyFont="1" applyFill="1" applyBorder="1"/>
    <xf numFmtId="0" fontId="21" fillId="2" borderId="12" xfId="5" applyFont="1" applyFill="1" applyBorder="1" applyAlignment="1">
      <alignment horizontal="center"/>
    </xf>
    <xf numFmtId="0" fontId="21" fillId="2" borderId="3" xfId="5" applyFont="1" applyFill="1" applyBorder="1"/>
    <xf numFmtId="0" fontId="30" fillId="0" borderId="0" xfId="7" applyAlignment="1" applyProtection="1">
      <alignment horizontal="left"/>
    </xf>
    <xf numFmtId="0" fontId="3" fillId="0" borderId="0" xfId="5" applyAlignment="1">
      <alignment horizontal="left"/>
    </xf>
    <xf numFmtId="0" fontId="34" fillId="0" borderId="0" xfId="5" applyFont="1"/>
    <xf numFmtId="0" fontId="35" fillId="0" borderId="0" xfId="5" applyFont="1"/>
    <xf numFmtId="0" fontId="36" fillId="0" borderId="0" xfId="7" applyFont="1" applyAlignment="1" applyProtection="1">
      <alignment horizontal="left"/>
    </xf>
    <xf numFmtId="0" fontId="37" fillId="0" borderId="0" xfId="5" applyFont="1" applyFill="1"/>
    <xf numFmtId="3" fontId="7" fillId="0" borderId="14" xfId="0" applyNumberFormat="1" applyFont="1" applyFill="1" applyBorder="1"/>
    <xf numFmtId="0" fontId="19" fillId="0" borderId="4" xfId="5" applyFont="1" applyBorder="1" applyAlignment="1">
      <alignment horizontal="left"/>
    </xf>
    <xf numFmtId="0" fontId="0" fillId="0" borderId="5" xfId="0" applyBorder="1"/>
    <xf numFmtId="0" fontId="9" fillId="0" borderId="1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11" xfId="0" applyFont="1" applyFill="1" applyBorder="1" applyAlignment="1">
      <alignment horizontal="left"/>
    </xf>
    <xf numFmtId="0" fontId="9" fillId="0" borderId="12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0" fontId="9" fillId="0" borderId="14" xfId="0" applyFont="1" applyFill="1" applyBorder="1" applyAlignment="1">
      <alignment horizontal="left"/>
    </xf>
    <xf numFmtId="0" fontId="9" fillId="0" borderId="7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9" fillId="0" borderId="9" xfId="0" applyFont="1" applyFill="1" applyBorder="1" applyAlignment="1">
      <alignment horizontal="left"/>
    </xf>
    <xf numFmtId="0" fontId="8" fillId="0" borderId="8" xfId="0" applyFont="1" applyFill="1" applyBorder="1" applyAlignment="1" applyProtection="1">
      <alignment horizontal="left" wrapText="1"/>
    </xf>
    <xf numFmtId="0" fontId="8" fillId="0" borderId="9" xfId="0" applyFont="1" applyFill="1" applyBorder="1" applyAlignment="1" applyProtection="1">
      <alignment horizontal="left" wrapText="1"/>
    </xf>
    <xf numFmtId="0" fontId="1" fillId="0" borderId="0" xfId="5" applyFont="1"/>
    <xf numFmtId="0" fontId="0" fillId="0" borderId="9" xfId="0" applyBorder="1"/>
    <xf numFmtId="0" fontId="9" fillId="0" borderId="7" xfId="0" applyFont="1" applyFill="1" applyBorder="1" applyAlignment="1"/>
    <xf numFmtId="0" fontId="9" fillId="0" borderId="8" xfId="0" applyFont="1" applyFill="1" applyBorder="1" applyAlignment="1"/>
    <xf numFmtId="0" fontId="9" fillId="0" borderId="10" xfId="0" applyFont="1" applyFill="1" applyBorder="1" applyAlignment="1"/>
    <xf numFmtId="0" fontId="9" fillId="0" borderId="12" xfId="0" applyFont="1" applyFill="1" applyBorder="1" applyAlignment="1"/>
    <xf numFmtId="0" fontId="9" fillId="0" borderId="13" xfId="0" applyFont="1" applyFill="1" applyBorder="1" applyAlignment="1"/>
    <xf numFmtId="0" fontId="19" fillId="3" borderId="12" xfId="5" applyFont="1" applyFill="1" applyBorder="1" applyAlignment="1">
      <alignment horizontal="center"/>
    </xf>
    <xf numFmtId="0" fontId="8" fillId="0" borderId="8" xfId="0" applyFont="1" applyFill="1" applyBorder="1" applyAlignment="1" applyProtection="1">
      <alignment wrapText="1"/>
    </xf>
    <xf numFmtId="0" fontId="8" fillId="0" borderId="9" xfId="0" applyFont="1" applyFill="1" applyBorder="1" applyAlignment="1" applyProtection="1">
      <alignment wrapText="1"/>
    </xf>
    <xf numFmtId="0" fontId="8" fillId="0" borderId="7" xfId="0" applyFont="1" applyFill="1" applyBorder="1" applyAlignment="1" applyProtection="1"/>
    <xf numFmtId="3" fontId="7" fillId="0" borderId="3" xfId="0" applyNumberFormat="1" applyFont="1" applyFill="1" applyBorder="1" applyAlignment="1"/>
    <xf numFmtId="3" fontId="8" fillId="0" borderId="13" xfId="0" applyNumberFormat="1" applyFont="1" applyFill="1" applyBorder="1" applyAlignment="1" applyProtection="1"/>
    <xf numFmtId="0" fontId="16" fillId="0" borderId="10" xfId="0" applyFont="1" applyBorder="1" applyAlignment="1"/>
    <xf numFmtId="1" fontId="7" fillId="0" borderId="8" xfId="0" applyNumberFormat="1" applyFont="1" applyFill="1" applyBorder="1"/>
    <xf numFmtId="0" fontId="7" fillId="0" borderId="3" xfId="0" applyFont="1" applyFill="1" applyBorder="1" applyAlignment="1"/>
    <xf numFmtId="0" fontId="8" fillId="0" borderId="8" xfId="0" applyFont="1" applyFill="1" applyBorder="1" applyAlignment="1" applyProtection="1"/>
    <xf numFmtId="9" fontId="13" fillId="0" borderId="1" xfId="0" applyNumberFormat="1" applyFont="1" applyFill="1" applyBorder="1"/>
    <xf numFmtId="9" fontId="13" fillId="0" borderId="1" xfId="0" applyNumberFormat="1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9" fillId="0" borderId="8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8" fillId="0" borderId="8" xfId="0" applyFont="1" applyFill="1" applyBorder="1" applyAlignment="1" applyProtection="1">
      <alignment horizontal="left" wrapText="1"/>
    </xf>
    <xf numFmtId="0" fontId="19" fillId="0" borderId="5" xfId="5" applyFont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8" fillId="0" borderId="8" xfId="0" applyFont="1" applyFill="1" applyBorder="1" applyAlignment="1" applyProtection="1">
      <alignment horizontal="left" wrapText="1"/>
    </xf>
    <xf numFmtId="0" fontId="14" fillId="0" borderId="1" xfId="0" applyNumberFormat="1" applyFont="1" applyBorder="1"/>
    <xf numFmtId="0" fontId="2" fillId="0" borderId="0" xfId="11"/>
    <xf numFmtId="0" fontId="0" fillId="0" borderId="8" xfId="0" applyBorder="1"/>
    <xf numFmtId="0" fontId="0" fillId="0" borderId="14" xfId="0" applyBorder="1"/>
    <xf numFmtId="0" fontId="0" fillId="0" borderId="11" xfId="0" applyBorder="1"/>
    <xf numFmtId="0" fontId="14" fillId="0" borderId="1" xfId="2" applyFont="1" applyFill="1" applyBorder="1" applyAlignment="1">
      <alignment horizontal="left"/>
    </xf>
    <xf numFmtId="3" fontId="7" fillId="0" borderId="8" xfId="2" applyNumberFormat="1" applyFont="1" applyFill="1" applyBorder="1"/>
    <xf numFmtId="0" fontId="8" fillId="0" borderId="0" xfId="1" applyFont="1" applyFill="1" applyProtection="1"/>
    <xf numFmtId="3" fontId="40" fillId="0" borderId="11" xfId="0" applyNumberFormat="1" applyFont="1" applyBorder="1"/>
    <xf numFmtId="3" fontId="13" fillId="0" borderId="0" xfId="0" applyNumberFormat="1" applyFont="1"/>
    <xf numFmtId="0" fontId="9" fillId="0" borderId="8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6" xfId="2" applyFont="1" applyFill="1" applyBorder="1"/>
    <xf numFmtId="0" fontId="9" fillId="0" borderId="8" xfId="2" applyFont="1" applyFill="1" applyBorder="1"/>
    <xf numFmtId="0" fontId="9" fillId="0" borderId="9" xfId="2" applyFont="1" applyFill="1" applyBorder="1"/>
    <xf numFmtId="3" fontId="7" fillId="0" borderId="7" xfId="2" applyNumberFormat="1" applyFont="1" applyFill="1" applyBorder="1"/>
    <xf numFmtId="3" fontId="7" fillId="0" borderId="9" xfId="2" applyNumberFormat="1" applyFont="1" applyFill="1" applyBorder="1"/>
    <xf numFmtId="0" fontId="9" fillId="0" borderId="7" xfId="2" applyFont="1" applyFill="1" applyBorder="1"/>
    <xf numFmtId="3" fontId="6" fillId="0" borderId="10" xfId="1" applyNumberFormat="1" applyFont="1" applyFill="1" applyBorder="1" applyAlignment="1" applyProtection="1"/>
    <xf numFmtId="0" fontId="9" fillId="0" borderId="4" xfId="0" applyFont="1" applyFill="1" applyBorder="1" applyAlignment="1"/>
    <xf numFmtId="0" fontId="7" fillId="0" borderId="12" xfId="0" applyFont="1" applyFill="1" applyBorder="1" applyAlignment="1"/>
    <xf numFmtId="0" fontId="9" fillId="0" borderId="13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1" fontId="0" fillId="0" borderId="0" xfId="0" applyNumberFormat="1"/>
    <xf numFmtId="4" fontId="16" fillId="0" borderId="7" xfId="0" applyNumberFormat="1" applyFont="1" applyBorder="1" applyAlignment="1">
      <alignment horizontal="left"/>
    </xf>
    <xf numFmtId="9" fontId="14" fillId="0" borderId="1" xfId="16" applyNumberFormat="1" applyFont="1" applyBorder="1"/>
    <xf numFmtId="0" fontId="9" fillId="0" borderId="8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8" fillId="0" borderId="8" xfId="0" applyFont="1" applyFill="1" applyBorder="1" applyAlignment="1" applyProtection="1">
      <alignment horizontal="left" wrapText="1"/>
    </xf>
    <xf numFmtId="0" fontId="9" fillId="0" borderId="4" xfId="2" applyFont="1" applyFill="1" applyBorder="1"/>
    <xf numFmtId="0" fontId="0" fillId="0" borderId="13" xfId="0" applyBorder="1"/>
    <xf numFmtId="0" fontId="9" fillId="0" borderId="7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9" fillId="0" borderId="12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10" xfId="0" applyFont="1" applyFill="1" applyBorder="1" applyAlignment="1">
      <alignment horizontal="left"/>
    </xf>
    <xf numFmtId="4" fontId="7" fillId="0" borderId="0" xfId="0" applyNumberFormat="1" applyFont="1" applyFill="1" applyBorder="1"/>
    <xf numFmtId="0" fontId="9" fillId="0" borderId="8" xfId="0" applyFont="1" applyFill="1" applyBorder="1"/>
    <xf numFmtId="0" fontId="7" fillId="0" borderId="13" xfId="0" applyFont="1" applyFill="1" applyBorder="1"/>
    <xf numFmtId="0" fontId="30" fillId="0" borderId="5" xfId="7" applyBorder="1" applyAlignment="1" applyProtection="1">
      <alignment horizontal="left"/>
    </xf>
    <xf numFmtId="0" fontId="3" fillId="0" borderId="5" xfId="5" applyBorder="1" applyAlignment="1">
      <alignment horizontal="left"/>
    </xf>
    <xf numFmtId="0" fontId="9" fillId="0" borderId="13" xfId="2" applyFont="1" applyFill="1" applyBorder="1"/>
    <xf numFmtId="4" fontId="9" fillId="0" borderId="0" xfId="0" applyNumberFormat="1" applyFont="1" applyBorder="1" applyAlignment="1">
      <alignment horizontal="left"/>
    </xf>
    <xf numFmtId="3" fontId="40" fillId="0" borderId="0" xfId="0" applyNumberFormat="1" applyFont="1" applyFill="1" applyBorder="1" applyProtection="1"/>
    <xf numFmtId="3" fontId="40" fillId="0" borderId="0" xfId="0" applyNumberFormat="1" applyFont="1"/>
    <xf numFmtId="3" fontId="17" fillId="0" borderId="13" xfId="0" applyNumberFormat="1" applyFont="1" applyFill="1" applyBorder="1" applyProtection="1"/>
    <xf numFmtId="1" fontId="40" fillId="0" borderId="0" xfId="0" applyNumberFormat="1" applyFont="1"/>
    <xf numFmtId="1" fontId="40" fillId="0" borderId="0" xfId="0" applyNumberFormat="1" applyFont="1" applyFill="1"/>
    <xf numFmtId="3" fontId="42" fillId="0" borderId="0" xfId="0" applyNumberFormat="1" applyFont="1" applyFill="1" applyBorder="1" applyAlignment="1" applyProtection="1">
      <alignment horizontal="right"/>
    </xf>
    <xf numFmtId="3" fontId="42" fillId="0" borderId="0" xfId="0" applyNumberFormat="1" applyFont="1" applyFill="1" applyBorder="1" applyAlignment="1" applyProtection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1" fontId="43" fillId="0" borderId="0" xfId="0" applyNumberFormat="1" applyFont="1"/>
    <xf numFmtId="1" fontId="43" fillId="0" borderId="1" xfId="0" applyNumberFormat="1" applyFont="1" applyBorder="1"/>
    <xf numFmtId="0" fontId="0" fillId="0" borderId="0" xfId="0" applyAlignment="1">
      <alignment horizontal="left"/>
    </xf>
    <xf numFmtId="9" fontId="0" fillId="0" borderId="0" xfId="16" applyFont="1"/>
    <xf numFmtId="3" fontId="40" fillId="0" borderId="0" xfId="0" applyNumberFormat="1" applyFont="1" applyBorder="1"/>
    <xf numFmtId="0" fontId="40" fillId="0" borderId="0" xfId="0" applyFont="1"/>
    <xf numFmtId="0" fontId="9" fillId="0" borderId="0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0" fontId="40" fillId="0" borderId="7" xfId="0" applyFont="1" applyBorder="1"/>
    <xf numFmtId="0" fontId="40" fillId="0" borderId="9" xfId="0" applyFont="1" applyBorder="1"/>
    <xf numFmtId="0" fontId="40" fillId="0" borderId="10" xfId="0" applyFont="1" applyBorder="1"/>
    <xf numFmtId="0" fontId="40" fillId="0" borderId="11" xfId="0" applyFont="1" applyBorder="1"/>
    <xf numFmtId="0" fontId="17" fillId="0" borderId="12" xfId="0" applyFont="1" applyBorder="1"/>
    <xf numFmtId="0" fontId="17" fillId="0" borderId="13" xfId="0" applyFont="1" applyBorder="1"/>
    <xf numFmtId="0" fontId="17" fillId="0" borderId="14" xfId="0" applyFont="1" applyBorder="1"/>
    <xf numFmtId="165" fontId="40" fillId="0" borderId="7" xfId="15" applyNumberFormat="1" applyFont="1" applyFill="1" applyBorder="1"/>
    <xf numFmtId="165" fontId="40" fillId="0" borderId="8" xfId="15" applyNumberFormat="1" applyFont="1" applyFill="1" applyBorder="1"/>
    <xf numFmtId="165" fontId="40" fillId="0" borderId="10" xfId="15" applyNumberFormat="1" applyFont="1" applyFill="1" applyBorder="1"/>
    <xf numFmtId="165" fontId="40" fillId="0" borderId="0" xfId="15" applyNumberFormat="1" applyFont="1" applyFill="1" applyBorder="1"/>
    <xf numFmtId="3" fontId="40" fillId="0" borderId="10" xfId="0" applyNumberFormat="1" applyFont="1" applyBorder="1"/>
    <xf numFmtId="3" fontId="17" fillId="0" borderId="14" xfId="0" applyNumberFormat="1" applyFont="1" applyFill="1" applyBorder="1" applyProtection="1"/>
    <xf numFmtId="3" fontId="7" fillId="0" borderId="13" xfId="2" applyNumberFormat="1" applyFont="1" applyFill="1" applyBorder="1"/>
    <xf numFmtId="3" fontId="17" fillId="0" borderId="13" xfId="0" applyNumberFormat="1" applyFont="1" applyBorder="1"/>
    <xf numFmtId="3" fontId="9" fillId="0" borderId="11" xfId="2" applyNumberFormat="1" applyFont="1" applyFill="1" applyBorder="1"/>
    <xf numFmtId="3" fontId="17" fillId="0" borderId="11" xfId="0" applyNumberFormat="1" applyFont="1" applyBorder="1"/>
    <xf numFmtId="3" fontId="40" fillId="0" borderId="9" xfId="0" applyNumberFormat="1" applyFont="1" applyBorder="1"/>
    <xf numFmtId="0" fontId="40" fillId="0" borderId="6" xfId="0" applyFont="1" applyBorder="1"/>
    <xf numFmtId="0" fontId="17" fillId="0" borderId="9" xfId="0" applyFont="1" applyBorder="1"/>
    <xf numFmtId="1" fontId="40" fillId="0" borderId="11" xfId="0" applyNumberFormat="1" applyFont="1" applyBorder="1"/>
    <xf numFmtId="1" fontId="17" fillId="0" borderId="11" xfId="0" applyNumberFormat="1" applyFont="1" applyBorder="1"/>
    <xf numFmtId="1" fontId="7" fillId="0" borderId="9" xfId="0" applyNumberFormat="1" applyFont="1" applyFill="1" applyBorder="1"/>
    <xf numFmtId="1" fontId="7" fillId="0" borderId="11" xfId="0" applyNumberFormat="1" applyFont="1" applyFill="1" applyBorder="1"/>
    <xf numFmtId="1" fontId="7" fillId="0" borderId="14" xfId="0" applyNumberFormat="1" applyFont="1" applyFill="1" applyBorder="1"/>
    <xf numFmtId="3" fontId="7" fillId="0" borderId="11" xfId="0" applyNumberFormat="1" applyFont="1" applyFill="1" applyBorder="1" applyProtection="1"/>
    <xf numFmtId="3" fontId="7" fillId="0" borderId="14" xfId="0" applyNumberFormat="1" applyFont="1" applyFill="1" applyBorder="1" applyProtection="1"/>
    <xf numFmtId="3" fontId="42" fillId="0" borderId="11" xfId="0" applyNumberFormat="1" applyFont="1" applyFill="1" applyBorder="1" applyAlignment="1" applyProtection="1">
      <alignment horizontal="right"/>
    </xf>
    <xf numFmtId="0" fontId="14" fillId="0" borderId="1" xfId="0" applyFont="1" applyBorder="1" applyAlignment="1">
      <alignment horizontal="left"/>
    </xf>
    <xf numFmtId="0" fontId="14" fillId="0" borderId="12" xfId="0" applyFont="1" applyBorder="1" applyAlignment="1">
      <alignment horizontal="center" wrapText="1"/>
    </xf>
    <xf numFmtId="0" fontId="14" fillId="0" borderId="13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0" fontId="14" fillId="0" borderId="9" xfId="0" applyFont="1" applyBorder="1" applyAlignment="1">
      <alignment horizontal="center" wrapText="1"/>
    </xf>
    <xf numFmtId="0" fontId="14" fillId="0" borderId="4" xfId="0" applyFont="1" applyBorder="1" applyAlignment="1">
      <alignment horizontal="left"/>
    </xf>
    <xf numFmtId="0" fontId="14" fillId="0" borderId="5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0" xfId="0" applyFont="1" applyBorder="1" applyAlignment="1">
      <alignment horizontal="left" wrapText="1"/>
    </xf>
    <xf numFmtId="0" fontId="14" fillId="0" borderId="0" xfId="0" applyFont="1" applyBorder="1" applyAlignment="1">
      <alignment horizontal="left" wrapText="1"/>
    </xf>
    <xf numFmtId="0" fontId="14" fillId="0" borderId="11" xfId="0" applyFont="1" applyBorder="1" applyAlignment="1">
      <alignment horizontal="left" wrapText="1"/>
    </xf>
    <xf numFmtId="0" fontId="14" fillId="0" borderId="12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0" fontId="14" fillId="0" borderId="14" xfId="0" applyFont="1" applyBorder="1" applyAlignment="1">
      <alignment horizontal="left"/>
    </xf>
    <xf numFmtId="0" fontId="9" fillId="0" borderId="1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12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0" fontId="8" fillId="0" borderId="7" xfId="0" applyFont="1" applyFill="1" applyBorder="1" applyAlignment="1" applyProtection="1">
      <alignment horizontal="left" wrapText="1"/>
    </xf>
    <xf numFmtId="0" fontId="8" fillId="0" borderId="8" xfId="0" applyFont="1" applyFill="1" applyBorder="1" applyAlignment="1" applyProtection="1">
      <alignment horizontal="left" wrapText="1"/>
    </xf>
  </cellXfs>
  <cellStyles count="17">
    <cellStyle name="Hyperlänk" xfId="7" builtinId="8"/>
    <cellStyle name="Hyperlänk 2" xfId="6" xr:uid="{00000000-0005-0000-0000-000001000000}"/>
    <cellStyle name="Normal" xfId="0" builtinId="0"/>
    <cellStyle name="Normal 2" xfId="1" xr:uid="{00000000-0005-0000-0000-000003000000}"/>
    <cellStyle name="Normal 3" xfId="2" xr:uid="{00000000-0005-0000-0000-000004000000}"/>
    <cellStyle name="Normal 3 2" xfId="10" xr:uid="{00000000-0005-0000-0000-000005000000}"/>
    <cellStyle name="Normal 4" xfId="3" xr:uid="{00000000-0005-0000-0000-000006000000}"/>
    <cellStyle name="Normal 4 2" xfId="11" xr:uid="{00000000-0005-0000-0000-000007000000}"/>
    <cellStyle name="Normal 5" xfId="4" xr:uid="{00000000-0005-0000-0000-000008000000}"/>
    <cellStyle name="Normal 5 2" xfId="12" xr:uid="{00000000-0005-0000-0000-000009000000}"/>
    <cellStyle name="Normal 6" xfId="5" xr:uid="{00000000-0005-0000-0000-00000A000000}"/>
    <cellStyle name="Normal 6 2" xfId="13" xr:uid="{00000000-0005-0000-0000-00000B000000}"/>
    <cellStyle name="Normal 7" xfId="9" xr:uid="{00000000-0005-0000-0000-00000C000000}"/>
    <cellStyle name="Normal 8" xfId="8" xr:uid="{00000000-0005-0000-0000-00000D000000}"/>
    <cellStyle name="Normal 9" xfId="14" xr:uid="{00000000-0005-0000-0000-00000E000000}"/>
    <cellStyle name="Procent" xfId="16" builtinId="5"/>
    <cellStyle name="Tusental" xfId="1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4"/>
    </mc:Choice>
    <mc:Fallback>
      <c:style val="14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sv-SE" sz="1200"/>
              <a:t>Miljöekonomiskt profil, andel av växthusgaser 2021 &amp; 2022</a:t>
            </a:r>
            <a:r>
              <a:rPr lang="sv-SE" sz="1200" baseline="0"/>
              <a:t> samt andel av förädlingsvärde och sysselsatta 2021, per aggregerad Näringsgren (SNI 2007)</a:t>
            </a:r>
            <a:endParaRPr lang="sv-SE" sz="12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1506781958151092"/>
          <c:y val="0.12154338597989979"/>
          <c:w val="0.4402022817703673"/>
          <c:h val="0.7905817858513009"/>
        </c:manualLayout>
      </c:layout>
      <c:barChart>
        <c:barDir val="bar"/>
        <c:grouping val="clustered"/>
        <c:varyColors val="0"/>
        <c:ser>
          <c:idx val="3"/>
          <c:order val="0"/>
          <c:tx>
            <c:strRef>
              <c:f>'1 Profil'!$B$22</c:f>
              <c:strCache>
                <c:ptCount val="1"/>
                <c:pt idx="0">
                  <c:v>Växthusgasutsläpp 2021</c:v>
                </c:pt>
              </c:strCache>
            </c:strRef>
          </c:tx>
          <c:invertIfNegative val="0"/>
          <c:cat>
            <c:strRef>
              <c:f>'1 Profil'!$A$23:$A$31</c:f>
              <c:strCache>
                <c:ptCount val="9"/>
                <c:pt idx="0">
                  <c:v>Jordbruk, skogsbruk och fiske</c:v>
                </c:pt>
                <c:pt idx="1">
                  <c:v>Utvinning av mineral</c:v>
                </c:pt>
                <c:pt idx="2">
                  <c:v>Tillverkningsindustri</c:v>
                </c:pt>
                <c:pt idx="3">
                  <c:v>El, gas och värmeverk samt vatten, avlopp och avfall</c:v>
                </c:pt>
                <c:pt idx="4">
                  <c:v>Byggverksamhet</c:v>
                </c:pt>
                <c:pt idx="5">
                  <c:v>Transportindustri</c:v>
                </c:pt>
                <c:pt idx="6">
                  <c:v>Övriga tjänster</c:v>
                </c:pt>
                <c:pt idx="7">
                  <c:v>Offentlig sektor</c:v>
                </c:pt>
                <c:pt idx="8">
                  <c:v>Hushåll och ideella organisationer*</c:v>
                </c:pt>
              </c:strCache>
            </c:strRef>
          </c:cat>
          <c:val>
            <c:numRef>
              <c:f>'1 Profil'!$B$23:$B$31</c:f>
              <c:numCache>
                <c:formatCode>0%</c:formatCode>
                <c:ptCount val="9"/>
                <c:pt idx="0">
                  <c:v>0.16206862404670105</c:v>
                </c:pt>
                <c:pt idx="1">
                  <c:v>1.7380449344755612E-2</c:v>
                </c:pt>
                <c:pt idx="2">
                  <c:v>0.27935245729977143</c:v>
                </c:pt>
                <c:pt idx="3">
                  <c:v>0.14466079815886201</c:v>
                </c:pt>
                <c:pt idx="4">
                  <c:v>3.9554585681669259E-2</c:v>
                </c:pt>
                <c:pt idx="5">
                  <c:v>0.12344831380517997</c:v>
                </c:pt>
                <c:pt idx="6">
                  <c:v>6.1068601823394492E-2</c:v>
                </c:pt>
                <c:pt idx="7">
                  <c:v>7.7499621982585441E-3</c:v>
                </c:pt>
                <c:pt idx="8">
                  <c:v>0.16471620764140774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EC-48EF-8CA5-AB725768953C}"/>
            </c:ext>
          </c:extLst>
        </c:ser>
        <c:ser>
          <c:idx val="1"/>
          <c:order val="1"/>
          <c:tx>
            <c:strRef>
              <c:f>'1 Profil'!$C$22</c:f>
              <c:strCache>
                <c:ptCount val="1"/>
                <c:pt idx="0">
                  <c:v>Växthusgasutsläpp 2022</c:v>
                </c:pt>
              </c:strCache>
            </c:strRef>
          </c:tx>
          <c:invertIfNegative val="0"/>
          <c:cat>
            <c:strRef>
              <c:f>'1 Profil'!$A$23:$A$31</c:f>
              <c:strCache>
                <c:ptCount val="9"/>
                <c:pt idx="0">
                  <c:v>Jordbruk, skogsbruk och fiske</c:v>
                </c:pt>
                <c:pt idx="1">
                  <c:v>Utvinning av mineral</c:v>
                </c:pt>
                <c:pt idx="2">
                  <c:v>Tillverkningsindustri</c:v>
                </c:pt>
                <c:pt idx="3">
                  <c:v>El, gas och värmeverk samt vatten, avlopp och avfall</c:v>
                </c:pt>
                <c:pt idx="4">
                  <c:v>Byggverksamhet</c:v>
                </c:pt>
                <c:pt idx="5">
                  <c:v>Transportindustri</c:v>
                </c:pt>
                <c:pt idx="6">
                  <c:v>Övriga tjänster</c:v>
                </c:pt>
                <c:pt idx="7">
                  <c:v>Offentlig sektor</c:v>
                </c:pt>
                <c:pt idx="8">
                  <c:v>Hushåll och ideella organisationer*</c:v>
                </c:pt>
              </c:strCache>
            </c:strRef>
          </c:cat>
          <c:val>
            <c:numRef>
              <c:f>'1 Profil'!$C$23:$C$31</c:f>
              <c:numCache>
                <c:formatCode>0%</c:formatCode>
                <c:ptCount val="9"/>
                <c:pt idx="0">
                  <c:v>0.16362558600756302</c:v>
                </c:pt>
                <c:pt idx="1">
                  <c:v>1.6657276736729471E-2</c:v>
                </c:pt>
                <c:pt idx="2">
                  <c:v>0.27990653821849304</c:v>
                </c:pt>
                <c:pt idx="3">
                  <c:v>0.13858070020570962</c:v>
                </c:pt>
                <c:pt idx="4">
                  <c:v>3.671715536866859E-2</c:v>
                </c:pt>
                <c:pt idx="5">
                  <c:v>0.14817829766573781</c:v>
                </c:pt>
                <c:pt idx="6">
                  <c:v>5.7460839709086935E-2</c:v>
                </c:pt>
                <c:pt idx="7">
                  <c:v>7.4424976429849823E-3</c:v>
                </c:pt>
                <c:pt idx="8">
                  <c:v>0.15143110844502655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EC-48EF-8CA5-AB725768953C}"/>
            </c:ext>
          </c:extLst>
        </c:ser>
        <c:ser>
          <c:idx val="0"/>
          <c:order val="2"/>
          <c:tx>
            <c:strRef>
              <c:f>'1 Profil'!$D$22</c:f>
              <c:strCache>
                <c:ptCount val="1"/>
                <c:pt idx="0">
                  <c:v>Förädlingsvärde 2021</c:v>
                </c:pt>
              </c:strCache>
            </c:strRef>
          </c:tx>
          <c:invertIfNegative val="0"/>
          <c:cat>
            <c:strRef>
              <c:f>'1 Profil'!$A$23:$A$31</c:f>
              <c:strCache>
                <c:ptCount val="9"/>
                <c:pt idx="0">
                  <c:v>Jordbruk, skogsbruk och fiske</c:v>
                </c:pt>
                <c:pt idx="1">
                  <c:v>Utvinning av mineral</c:v>
                </c:pt>
                <c:pt idx="2">
                  <c:v>Tillverkningsindustri</c:v>
                </c:pt>
                <c:pt idx="3">
                  <c:v>El, gas och värmeverk samt vatten, avlopp och avfall</c:v>
                </c:pt>
                <c:pt idx="4">
                  <c:v>Byggverksamhet</c:v>
                </c:pt>
                <c:pt idx="5">
                  <c:v>Transportindustri</c:v>
                </c:pt>
                <c:pt idx="6">
                  <c:v>Övriga tjänster</c:v>
                </c:pt>
                <c:pt idx="7">
                  <c:v>Offentlig sektor</c:v>
                </c:pt>
                <c:pt idx="8">
                  <c:v>Hushåll och ideella organisationer*</c:v>
                </c:pt>
              </c:strCache>
            </c:strRef>
          </c:cat>
          <c:val>
            <c:numRef>
              <c:f>'1 Profil'!$D$23:$D$31</c:f>
              <c:numCache>
                <c:formatCode>0%</c:formatCode>
                <c:ptCount val="9"/>
                <c:pt idx="0">
                  <c:v>1.3878686705262893E-2</c:v>
                </c:pt>
                <c:pt idx="1">
                  <c:v>4.6064223694663748E-3</c:v>
                </c:pt>
                <c:pt idx="2">
                  <c:v>0.15808490171437234</c:v>
                </c:pt>
                <c:pt idx="3">
                  <c:v>2.4525789508651398E-2</c:v>
                </c:pt>
                <c:pt idx="4">
                  <c:v>6.0225036517319176E-2</c:v>
                </c:pt>
                <c:pt idx="5">
                  <c:v>3.2634926932610692E-2</c:v>
                </c:pt>
                <c:pt idx="6">
                  <c:v>0.51322928197733442</c:v>
                </c:pt>
                <c:pt idx="7">
                  <c:v>0.18091465942277837</c:v>
                </c:pt>
                <c:pt idx="8">
                  <c:v>1.190029485220428E-2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EC-48EF-8CA5-AB725768953C}"/>
            </c:ext>
          </c:extLst>
        </c:ser>
        <c:ser>
          <c:idx val="2"/>
          <c:order val="3"/>
          <c:tx>
            <c:strRef>
              <c:f>'1 Profil'!$E$22</c:f>
              <c:strCache>
                <c:ptCount val="1"/>
                <c:pt idx="0">
                  <c:v>Sysselsatta 2022</c:v>
                </c:pt>
              </c:strCache>
            </c:strRef>
          </c:tx>
          <c:invertIfNegative val="0"/>
          <c:cat>
            <c:strRef>
              <c:f>'1 Profil'!$A$23:$A$31</c:f>
              <c:strCache>
                <c:ptCount val="9"/>
                <c:pt idx="0">
                  <c:v>Jordbruk, skogsbruk och fiske</c:v>
                </c:pt>
                <c:pt idx="1">
                  <c:v>Utvinning av mineral</c:v>
                </c:pt>
                <c:pt idx="2">
                  <c:v>Tillverkningsindustri</c:v>
                </c:pt>
                <c:pt idx="3">
                  <c:v>El, gas och värmeverk samt vatten, avlopp och avfall</c:v>
                </c:pt>
                <c:pt idx="4">
                  <c:v>Byggverksamhet</c:v>
                </c:pt>
                <c:pt idx="5">
                  <c:v>Transportindustri</c:v>
                </c:pt>
                <c:pt idx="6">
                  <c:v>Övriga tjänster</c:v>
                </c:pt>
                <c:pt idx="7">
                  <c:v>Offentlig sektor</c:v>
                </c:pt>
                <c:pt idx="8">
                  <c:v>Hushåll och ideella organisationer*</c:v>
                </c:pt>
              </c:strCache>
            </c:strRef>
          </c:cat>
          <c:val>
            <c:numRef>
              <c:f>'1 Profil'!$E$23:$E$31</c:f>
              <c:numCache>
                <c:formatCode>0%</c:formatCode>
                <c:ptCount val="9"/>
                <c:pt idx="0">
                  <c:v>1.9416707859614434E-2</c:v>
                </c:pt>
                <c:pt idx="1">
                  <c:v>1.7202174987642116E-3</c:v>
                </c:pt>
                <c:pt idx="2">
                  <c:v>0.10934256055363321</c:v>
                </c:pt>
                <c:pt idx="3">
                  <c:v>1.2595155709342561E-2</c:v>
                </c:pt>
                <c:pt idx="4">
                  <c:v>7.6440929312901626E-2</c:v>
                </c:pt>
                <c:pt idx="5">
                  <c:v>4.5793376173999013E-2</c:v>
                </c:pt>
                <c:pt idx="6">
                  <c:v>0.41734058329214047</c:v>
                </c:pt>
                <c:pt idx="7">
                  <c:v>0.29172516065249632</c:v>
                </c:pt>
                <c:pt idx="8">
                  <c:v>2.5625308947108256E-2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EC-48EF-8CA5-AB7257689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8890624"/>
        <c:axId val="308892416"/>
      </c:barChart>
      <c:catAx>
        <c:axId val="308890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308892416"/>
        <c:crosses val="autoZero"/>
        <c:auto val="1"/>
        <c:lblAlgn val="ctr"/>
        <c:lblOffset val="100"/>
        <c:noMultiLvlLbl val="0"/>
      </c:catAx>
      <c:valAx>
        <c:axId val="308892416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308890624"/>
        <c:crosses val="autoZero"/>
        <c:crossBetween val="between"/>
        <c:majorUnit val="0.1"/>
      </c:valAx>
    </c:plotArea>
    <c:legend>
      <c:legendPos val="r"/>
      <c:layout>
        <c:manualLayout>
          <c:xMode val="edge"/>
          <c:yMode val="edge"/>
          <c:x val="0.77111553889815043"/>
          <c:y val="0.25998692467102452"/>
          <c:w val="0.22888446110184954"/>
          <c:h val="0.43382281137230233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v-SE" sz="1100" b="1" i="0" baseline="0">
                <a:effectLst/>
              </a:rPr>
              <a:t>Förbränning av bränslen, andel biobränslen per a</a:t>
            </a:r>
            <a:r>
              <a:rPr lang="sv-SE" sz="1100" b="1" i="0" u="none" strike="noStrike" baseline="0">
                <a:effectLst/>
              </a:rPr>
              <a:t>ggregerad Näringsgren SNI 2007,</a:t>
            </a:r>
            <a:r>
              <a:rPr lang="sv-SE" sz="1100" b="1" i="0" baseline="0">
                <a:effectLst/>
              </a:rPr>
              <a:t> 2008-2022</a:t>
            </a:r>
            <a:endParaRPr lang="sv-SE" sz="1100">
              <a:effectLst/>
            </a:endParaRP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39842843805598127"/>
          <c:y val="0.12319535112695992"/>
          <c:w val="0.5147843365216932"/>
          <c:h val="0.791075558468077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 Bränslen'!$C$5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'3 Bränslen'!$B$6:$B$15</c:f>
              <c:strCache>
                <c:ptCount val="10"/>
                <c:pt idx="0">
                  <c:v>Jordbruk, skogsbruk och fiske</c:v>
                </c:pt>
                <c:pt idx="1">
                  <c:v>Utvinning av mineral</c:v>
                </c:pt>
                <c:pt idx="2">
                  <c:v>Tillverkningsindustri</c:v>
                </c:pt>
                <c:pt idx="3">
                  <c:v>El, gas och värmeverk samt vatten, avlopp och avfall</c:v>
                </c:pt>
                <c:pt idx="4">
                  <c:v>Byggverksamhet</c:v>
                </c:pt>
                <c:pt idx="5">
                  <c:v>Transportindustri</c:v>
                </c:pt>
                <c:pt idx="6">
                  <c:v>Övriga tjänster</c:v>
                </c:pt>
                <c:pt idx="7">
                  <c:v>Offentlig sektor</c:v>
                </c:pt>
                <c:pt idx="8">
                  <c:v>Hushåll och ideella föreningar</c:v>
                </c:pt>
                <c:pt idx="9">
                  <c:v>Totalt</c:v>
                </c:pt>
              </c:strCache>
            </c:strRef>
          </c:cat>
          <c:val>
            <c:numRef>
              <c:f>'3 Bränslen'!$C$6:$C$15</c:f>
              <c:numCache>
                <c:formatCode>0.0%</c:formatCode>
                <c:ptCount val="10"/>
                <c:pt idx="0">
                  <c:v>0.14891888366089209</c:v>
                </c:pt>
                <c:pt idx="1">
                  <c:v>5.8361353800176182E-3</c:v>
                </c:pt>
                <c:pt idx="2">
                  <c:v>0.58411433942112601</c:v>
                </c:pt>
                <c:pt idx="3">
                  <c:v>0.64854642085529723</c:v>
                </c:pt>
                <c:pt idx="4">
                  <c:v>2.7181802125023087E-2</c:v>
                </c:pt>
                <c:pt idx="5">
                  <c:v>1.949414678794413E-2</c:v>
                </c:pt>
                <c:pt idx="6">
                  <c:v>5.0451426063302302E-2</c:v>
                </c:pt>
                <c:pt idx="7">
                  <c:v>0.12674615383635476</c:v>
                </c:pt>
                <c:pt idx="8">
                  <c:v>0.25568500485188828</c:v>
                </c:pt>
                <c:pt idx="9">
                  <c:v>0.39117825865925715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2C-4D9A-A476-3C9BBFFFF438}"/>
            </c:ext>
          </c:extLst>
        </c:ser>
        <c:ser>
          <c:idx val="1"/>
          <c:order val="1"/>
          <c:tx>
            <c:strRef>
              <c:f>'3 Bränslen'!$D$5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'3 Bränslen'!$B$6:$B$15</c:f>
              <c:strCache>
                <c:ptCount val="10"/>
                <c:pt idx="0">
                  <c:v>Jordbruk, skogsbruk och fiske</c:v>
                </c:pt>
                <c:pt idx="1">
                  <c:v>Utvinning av mineral</c:v>
                </c:pt>
                <c:pt idx="2">
                  <c:v>Tillverkningsindustri</c:v>
                </c:pt>
                <c:pt idx="3">
                  <c:v>El, gas och värmeverk samt vatten, avlopp och avfall</c:v>
                </c:pt>
                <c:pt idx="4">
                  <c:v>Byggverksamhet</c:v>
                </c:pt>
                <c:pt idx="5">
                  <c:v>Transportindustri</c:v>
                </c:pt>
                <c:pt idx="6">
                  <c:v>Övriga tjänster</c:v>
                </c:pt>
                <c:pt idx="7">
                  <c:v>Offentlig sektor</c:v>
                </c:pt>
                <c:pt idx="8">
                  <c:v>Hushåll och ideella föreningar</c:v>
                </c:pt>
                <c:pt idx="9">
                  <c:v>Totalt</c:v>
                </c:pt>
              </c:strCache>
            </c:strRef>
          </c:cat>
          <c:val>
            <c:numRef>
              <c:f>'3 Bränslen'!$D$6:$D$15</c:f>
              <c:numCache>
                <c:formatCode>0.0%</c:formatCode>
                <c:ptCount val="10"/>
                <c:pt idx="0">
                  <c:v>0.11939615441053079</c:v>
                </c:pt>
                <c:pt idx="1">
                  <c:v>9.2060924003977956E-3</c:v>
                </c:pt>
                <c:pt idx="2">
                  <c:v>0.61489906991573695</c:v>
                </c:pt>
                <c:pt idx="3">
                  <c:v>0.6288788254134583</c:v>
                </c:pt>
                <c:pt idx="4">
                  <c:v>4.2049209050826632E-2</c:v>
                </c:pt>
                <c:pt idx="5">
                  <c:v>2.5230718613323967E-2</c:v>
                </c:pt>
                <c:pt idx="6">
                  <c:v>5.1737197312258183E-2</c:v>
                </c:pt>
                <c:pt idx="7">
                  <c:v>0.21140207870955763</c:v>
                </c:pt>
                <c:pt idx="8">
                  <c:v>0.26833575907110507</c:v>
                </c:pt>
                <c:pt idx="9">
                  <c:v>0.40928006777954234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2C-4D9A-A476-3C9BBFFFF438}"/>
            </c:ext>
          </c:extLst>
        </c:ser>
        <c:ser>
          <c:idx val="2"/>
          <c:order val="2"/>
          <c:tx>
            <c:strRef>
              <c:f>'3 Bränslen'!$E$5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'3 Bränslen'!$B$6:$B$15</c:f>
              <c:strCache>
                <c:ptCount val="10"/>
                <c:pt idx="0">
                  <c:v>Jordbruk, skogsbruk och fiske</c:v>
                </c:pt>
                <c:pt idx="1">
                  <c:v>Utvinning av mineral</c:v>
                </c:pt>
                <c:pt idx="2">
                  <c:v>Tillverkningsindustri</c:v>
                </c:pt>
                <c:pt idx="3">
                  <c:v>El, gas och värmeverk samt vatten, avlopp och avfall</c:v>
                </c:pt>
                <c:pt idx="4">
                  <c:v>Byggverksamhet</c:v>
                </c:pt>
                <c:pt idx="5">
                  <c:v>Transportindustri</c:v>
                </c:pt>
                <c:pt idx="6">
                  <c:v>Övriga tjänster</c:v>
                </c:pt>
                <c:pt idx="7">
                  <c:v>Offentlig sektor</c:v>
                </c:pt>
                <c:pt idx="8">
                  <c:v>Hushåll och ideella föreningar</c:v>
                </c:pt>
                <c:pt idx="9">
                  <c:v>Totalt</c:v>
                </c:pt>
              </c:strCache>
            </c:strRef>
          </c:cat>
          <c:val>
            <c:numRef>
              <c:f>'3 Bränslen'!$E$6:$E$15</c:f>
              <c:numCache>
                <c:formatCode>0.0%</c:formatCode>
                <c:ptCount val="10"/>
                <c:pt idx="0">
                  <c:v>0.1307498020334002</c:v>
                </c:pt>
                <c:pt idx="1">
                  <c:v>7.4036273862049633E-3</c:v>
                </c:pt>
                <c:pt idx="2">
                  <c:v>0.60427380137112008</c:v>
                </c:pt>
                <c:pt idx="3">
                  <c:v>0.58920295006572898</c:v>
                </c:pt>
                <c:pt idx="4">
                  <c:v>4.5742924817789542E-2</c:v>
                </c:pt>
                <c:pt idx="5">
                  <c:v>2.834982414667829E-2</c:v>
                </c:pt>
                <c:pt idx="6">
                  <c:v>5.0673124956389426E-2</c:v>
                </c:pt>
                <c:pt idx="7">
                  <c:v>0.18189759980215078</c:v>
                </c:pt>
                <c:pt idx="8">
                  <c:v>0.27273373505968079</c:v>
                </c:pt>
                <c:pt idx="9">
                  <c:v>0.4091318953617184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2C-4D9A-A476-3C9BBFFFF438}"/>
            </c:ext>
          </c:extLst>
        </c:ser>
        <c:ser>
          <c:idx val="3"/>
          <c:order val="3"/>
          <c:tx>
            <c:strRef>
              <c:f>'3 Bränslen'!$F$5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'3 Bränslen'!$B$6:$B$15</c:f>
              <c:strCache>
                <c:ptCount val="10"/>
                <c:pt idx="0">
                  <c:v>Jordbruk, skogsbruk och fiske</c:v>
                </c:pt>
                <c:pt idx="1">
                  <c:v>Utvinning av mineral</c:v>
                </c:pt>
                <c:pt idx="2">
                  <c:v>Tillverkningsindustri</c:v>
                </c:pt>
                <c:pt idx="3">
                  <c:v>El, gas och värmeverk samt vatten, avlopp och avfall</c:v>
                </c:pt>
                <c:pt idx="4">
                  <c:v>Byggverksamhet</c:v>
                </c:pt>
                <c:pt idx="5">
                  <c:v>Transportindustri</c:v>
                </c:pt>
                <c:pt idx="6">
                  <c:v>Övriga tjänster</c:v>
                </c:pt>
                <c:pt idx="7">
                  <c:v>Offentlig sektor</c:v>
                </c:pt>
                <c:pt idx="8">
                  <c:v>Hushåll och ideella föreningar</c:v>
                </c:pt>
                <c:pt idx="9">
                  <c:v>Totalt</c:v>
                </c:pt>
              </c:strCache>
            </c:strRef>
          </c:cat>
          <c:val>
            <c:numRef>
              <c:f>'3 Bränslen'!$F$6:$F$15</c:f>
              <c:numCache>
                <c:formatCode>0.0%</c:formatCode>
                <c:ptCount val="10"/>
                <c:pt idx="0">
                  <c:v>0.14034519035925475</c:v>
                </c:pt>
                <c:pt idx="1">
                  <c:v>9.5790212701759598E-3</c:v>
                </c:pt>
                <c:pt idx="2">
                  <c:v>0.61214728664318385</c:v>
                </c:pt>
                <c:pt idx="3">
                  <c:v>0.63359058908026233</c:v>
                </c:pt>
                <c:pt idx="4">
                  <c:v>5.3100671824822566E-2</c:v>
                </c:pt>
                <c:pt idx="5">
                  <c:v>4.385191439829423E-2</c:v>
                </c:pt>
                <c:pt idx="6">
                  <c:v>6.8569756430328963E-2</c:v>
                </c:pt>
                <c:pt idx="7">
                  <c:v>0.21782842045082859</c:v>
                </c:pt>
                <c:pt idx="8">
                  <c:v>0.28977740870531532</c:v>
                </c:pt>
                <c:pt idx="9">
                  <c:v>0.42432904448775915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2C-4D9A-A476-3C9BBFFFF438}"/>
            </c:ext>
          </c:extLst>
        </c:ser>
        <c:ser>
          <c:idx val="4"/>
          <c:order val="4"/>
          <c:tx>
            <c:strRef>
              <c:f>'3 Bränslen'!$G$5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'3 Bränslen'!$B$6:$B$15</c:f>
              <c:strCache>
                <c:ptCount val="10"/>
                <c:pt idx="0">
                  <c:v>Jordbruk, skogsbruk och fiske</c:v>
                </c:pt>
                <c:pt idx="1">
                  <c:v>Utvinning av mineral</c:v>
                </c:pt>
                <c:pt idx="2">
                  <c:v>Tillverkningsindustri</c:v>
                </c:pt>
                <c:pt idx="3">
                  <c:v>El, gas och värmeverk samt vatten, avlopp och avfall</c:v>
                </c:pt>
                <c:pt idx="4">
                  <c:v>Byggverksamhet</c:v>
                </c:pt>
                <c:pt idx="5">
                  <c:v>Transportindustri</c:v>
                </c:pt>
                <c:pt idx="6">
                  <c:v>Övriga tjänster</c:v>
                </c:pt>
                <c:pt idx="7">
                  <c:v>Offentlig sektor</c:v>
                </c:pt>
                <c:pt idx="8">
                  <c:v>Hushåll och ideella föreningar</c:v>
                </c:pt>
                <c:pt idx="9">
                  <c:v>Totalt</c:v>
                </c:pt>
              </c:strCache>
            </c:strRef>
          </c:cat>
          <c:val>
            <c:numRef>
              <c:f>'3 Bränslen'!$G$6:$G$15</c:f>
              <c:numCache>
                <c:formatCode>0.0%</c:formatCode>
                <c:ptCount val="10"/>
                <c:pt idx="0">
                  <c:v>0.15571135962749186</c:v>
                </c:pt>
                <c:pt idx="1">
                  <c:v>1.5491257073075776E-2</c:v>
                </c:pt>
                <c:pt idx="2">
                  <c:v>0.61722585771598315</c:v>
                </c:pt>
                <c:pt idx="3">
                  <c:v>0.67660593529415858</c:v>
                </c:pt>
                <c:pt idx="4">
                  <c:v>6.0942341163030322E-2</c:v>
                </c:pt>
                <c:pt idx="5">
                  <c:v>6.4827405217183609E-2</c:v>
                </c:pt>
                <c:pt idx="6">
                  <c:v>8.9663309081886092E-2</c:v>
                </c:pt>
                <c:pt idx="7">
                  <c:v>0.21745493562213325</c:v>
                </c:pt>
                <c:pt idx="8">
                  <c:v>0.29575969676274305</c:v>
                </c:pt>
                <c:pt idx="9">
                  <c:v>0.4487808278790098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2C-4D9A-A476-3C9BBFFFF438}"/>
            </c:ext>
          </c:extLst>
        </c:ser>
        <c:ser>
          <c:idx val="5"/>
          <c:order val="5"/>
          <c:tx>
            <c:strRef>
              <c:f>'3 Bränslen'!$H$5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'3 Bränslen'!$B$6:$B$15</c:f>
              <c:strCache>
                <c:ptCount val="10"/>
                <c:pt idx="0">
                  <c:v>Jordbruk, skogsbruk och fiske</c:v>
                </c:pt>
                <c:pt idx="1">
                  <c:v>Utvinning av mineral</c:v>
                </c:pt>
                <c:pt idx="2">
                  <c:v>Tillverkningsindustri</c:v>
                </c:pt>
                <c:pt idx="3">
                  <c:v>El, gas och värmeverk samt vatten, avlopp och avfall</c:v>
                </c:pt>
                <c:pt idx="4">
                  <c:v>Byggverksamhet</c:v>
                </c:pt>
                <c:pt idx="5">
                  <c:v>Transportindustri</c:v>
                </c:pt>
                <c:pt idx="6">
                  <c:v>Övriga tjänster</c:v>
                </c:pt>
                <c:pt idx="7">
                  <c:v>Offentlig sektor</c:v>
                </c:pt>
                <c:pt idx="8">
                  <c:v>Hushåll och ideella föreningar</c:v>
                </c:pt>
                <c:pt idx="9">
                  <c:v>Totalt</c:v>
                </c:pt>
              </c:strCache>
            </c:strRef>
          </c:cat>
          <c:val>
            <c:numRef>
              <c:f>'3 Bränslen'!$H$6:$H$15</c:f>
              <c:numCache>
                <c:formatCode>0.0%</c:formatCode>
                <c:ptCount val="10"/>
                <c:pt idx="0">
                  <c:v>0.16803473804757368</c:v>
                </c:pt>
                <c:pt idx="1">
                  <c:v>2.6364933570261824E-2</c:v>
                </c:pt>
                <c:pt idx="2">
                  <c:v>0.63622009379591804</c:v>
                </c:pt>
                <c:pt idx="3">
                  <c:v>0.68511412128977767</c:v>
                </c:pt>
                <c:pt idx="4">
                  <c:v>9.9225058682607836E-2</c:v>
                </c:pt>
                <c:pt idx="5">
                  <c:v>7.8254575782546479E-2</c:v>
                </c:pt>
                <c:pt idx="6">
                  <c:v>0.11140666659907841</c:v>
                </c:pt>
                <c:pt idx="7">
                  <c:v>0.23721104077219335</c:v>
                </c:pt>
                <c:pt idx="8">
                  <c:v>0.29218506078054718</c:v>
                </c:pt>
                <c:pt idx="9">
                  <c:v>0.45661346284319282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2C-4D9A-A476-3C9BBFFFF438}"/>
            </c:ext>
          </c:extLst>
        </c:ser>
        <c:ser>
          <c:idx val="6"/>
          <c:order val="6"/>
          <c:tx>
            <c:strRef>
              <c:f>'3 Bränslen'!$I$5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'3 Bränslen'!$B$6:$B$15</c:f>
              <c:strCache>
                <c:ptCount val="10"/>
                <c:pt idx="0">
                  <c:v>Jordbruk, skogsbruk och fiske</c:v>
                </c:pt>
                <c:pt idx="1">
                  <c:v>Utvinning av mineral</c:v>
                </c:pt>
                <c:pt idx="2">
                  <c:v>Tillverkningsindustri</c:v>
                </c:pt>
                <c:pt idx="3">
                  <c:v>El, gas och värmeverk samt vatten, avlopp och avfall</c:v>
                </c:pt>
                <c:pt idx="4">
                  <c:v>Byggverksamhet</c:v>
                </c:pt>
                <c:pt idx="5">
                  <c:v>Transportindustri</c:v>
                </c:pt>
                <c:pt idx="6">
                  <c:v>Övriga tjänster</c:v>
                </c:pt>
                <c:pt idx="7">
                  <c:v>Offentlig sektor</c:v>
                </c:pt>
                <c:pt idx="8">
                  <c:v>Hushåll och ideella föreningar</c:v>
                </c:pt>
                <c:pt idx="9">
                  <c:v>Totalt</c:v>
                </c:pt>
              </c:strCache>
            </c:strRef>
          </c:cat>
          <c:val>
            <c:numRef>
              <c:f>'3 Bränslen'!$I$6:$I$15</c:f>
              <c:numCache>
                <c:formatCode>0.0%</c:formatCode>
                <c:ptCount val="10"/>
                <c:pt idx="0">
                  <c:v>0.20051625913507873</c:v>
                </c:pt>
                <c:pt idx="1">
                  <c:v>4.0031472043897572E-2</c:v>
                </c:pt>
                <c:pt idx="2">
                  <c:v>0.64961168601040287</c:v>
                </c:pt>
                <c:pt idx="3">
                  <c:v>0.71779534889240759</c:v>
                </c:pt>
                <c:pt idx="4">
                  <c:v>0.1219847067114318</c:v>
                </c:pt>
                <c:pt idx="5">
                  <c:v>9.9369757088281455E-2</c:v>
                </c:pt>
                <c:pt idx="6">
                  <c:v>0.12742882357245022</c:v>
                </c:pt>
                <c:pt idx="7">
                  <c:v>0.20961769836135857</c:v>
                </c:pt>
                <c:pt idx="8">
                  <c:v>0.29445500073090058</c:v>
                </c:pt>
                <c:pt idx="9">
                  <c:v>0.46866042782523154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62C-4D9A-A476-3C9BBFFFF438}"/>
            </c:ext>
          </c:extLst>
        </c:ser>
        <c:ser>
          <c:idx val="7"/>
          <c:order val="7"/>
          <c:tx>
            <c:strRef>
              <c:f>'3 Bränslen'!$J$5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'3 Bränslen'!$B$6:$B$15</c:f>
              <c:strCache>
                <c:ptCount val="10"/>
                <c:pt idx="0">
                  <c:v>Jordbruk, skogsbruk och fiske</c:v>
                </c:pt>
                <c:pt idx="1">
                  <c:v>Utvinning av mineral</c:v>
                </c:pt>
                <c:pt idx="2">
                  <c:v>Tillverkningsindustri</c:v>
                </c:pt>
                <c:pt idx="3">
                  <c:v>El, gas och värmeverk samt vatten, avlopp och avfall</c:v>
                </c:pt>
                <c:pt idx="4">
                  <c:v>Byggverksamhet</c:v>
                </c:pt>
                <c:pt idx="5">
                  <c:v>Transportindustri</c:v>
                </c:pt>
                <c:pt idx="6">
                  <c:v>Övriga tjänster</c:v>
                </c:pt>
                <c:pt idx="7">
                  <c:v>Offentlig sektor</c:v>
                </c:pt>
                <c:pt idx="8">
                  <c:v>Hushåll och ideella föreningar</c:v>
                </c:pt>
                <c:pt idx="9">
                  <c:v>Totalt</c:v>
                </c:pt>
              </c:strCache>
            </c:strRef>
          </c:cat>
          <c:val>
            <c:numRef>
              <c:f>'3 Bränslen'!$J$6:$J$15</c:f>
              <c:numCache>
                <c:formatCode>0.0%</c:formatCode>
                <c:ptCount val="10"/>
                <c:pt idx="0">
                  <c:v>0.21754323080942736</c:v>
                </c:pt>
                <c:pt idx="1">
                  <c:v>5.3916431602497192E-2</c:v>
                </c:pt>
                <c:pt idx="2">
                  <c:v>0.64618895485254479</c:v>
                </c:pt>
                <c:pt idx="3">
                  <c:v>0.72435444280099204</c:v>
                </c:pt>
                <c:pt idx="4">
                  <c:v>0.15081874232950476</c:v>
                </c:pt>
                <c:pt idx="5">
                  <c:v>0.10900798405158779</c:v>
                </c:pt>
                <c:pt idx="6">
                  <c:v>0.15691394231004749</c:v>
                </c:pt>
                <c:pt idx="7">
                  <c:v>0.24857011589263669</c:v>
                </c:pt>
                <c:pt idx="8">
                  <c:v>0.29189869184859246</c:v>
                </c:pt>
                <c:pt idx="9">
                  <c:v>0.46972895193674041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62C-4D9A-A476-3C9BBFFFF438}"/>
            </c:ext>
          </c:extLst>
        </c:ser>
        <c:ser>
          <c:idx val="8"/>
          <c:order val="8"/>
          <c:tx>
            <c:strRef>
              <c:f>'3 Bränslen'!$K$5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'3 Bränslen'!$B$6:$B$15</c:f>
              <c:strCache>
                <c:ptCount val="10"/>
                <c:pt idx="0">
                  <c:v>Jordbruk, skogsbruk och fiske</c:v>
                </c:pt>
                <c:pt idx="1">
                  <c:v>Utvinning av mineral</c:v>
                </c:pt>
                <c:pt idx="2">
                  <c:v>Tillverkningsindustri</c:v>
                </c:pt>
                <c:pt idx="3">
                  <c:v>El, gas och värmeverk samt vatten, avlopp och avfall</c:v>
                </c:pt>
                <c:pt idx="4">
                  <c:v>Byggverksamhet</c:v>
                </c:pt>
                <c:pt idx="5">
                  <c:v>Transportindustri</c:v>
                </c:pt>
                <c:pt idx="6">
                  <c:v>Övriga tjänster</c:v>
                </c:pt>
                <c:pt idx="7">
                  <c:v>Offentlig sektor</c:v>
                </c:pt>
                <c:pt idx="8">
                  <c:v>Hushåll och ideella föreningar</c:v>
                </c:pt>
                <c:pt idx="9">
                  <c:v>Totalt</c:v>
                </c:pt>
              </c:strCache>
            </c:strRef>
          </c:cat>
          <c:val>
            <c:numRef>
              <c:f>'3 Bränslen'!$K$6:$K$15</c:f>
              <c:numCache>
                <c:formatCode>0.0%</c:formatCode>
                <c:ptCount val="10"/>
                <c:pt idx="0">
                  <c:v>0.26435103353738471</c:v>
                </c:pt>
                <c:pt idx="1">
                  <c:v>7.5750902894898942E-2</c:v>
                </c:pt>
                <c:pt idx="2">
                  <c:v>0.65599614686828556</c:v>
                </c:pt>
                <c:pt idx="3">
                  <c:v>0.71699906832619698</c:v>
                </c:pt>
                <c:pt idx="4">
                  <c:v>0.19698326372670691</c:v>
                </c:pt>
                <c:pt idx="5">
                  <c:v>0.12125944655850036</c:v>
                </c:pt>
                <c:pt idx="6">
                  <c:v>0.19121513478939806</c:v>
                </c:pt>
                <c:pt idx="7">
                  <c:v>0.32487635960593986</c:v>
                </c:pt>
                <c:pt idx="8">
                  <c:v>0.31401966897256123</c:v>
                </c:pt>
                <c:pt idx="9">
                  <c:v>0.47925149582737625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2C-4D9A-A476-3C9BBFFFF438}"/>
            </c:ext>
          </c:extLst>
        </c:ser>
        <c:ser>
          <c:idx val="9"/>
          <c:order val="9"/>
          <c:tx>
            <c:strRef>
              <c:f>'3 Bränslen'!$L$5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'3 Bränslen'!$B$6:$B$15</c:f>
              <c:strCache>
                <c:ptCount val="10"/>
                <c:pt idx="0">
                  <c:v>Jordbruk, skogsbruk och fiske</c:v>
                </c:pt>
                <c:pt idx="1">
                  <c:v>Utvinning av mineral</c:v>
                </c:pt>
                <c:pt idx="2">
                  <c:v>Tillverkningsindustri</c:v>
                </c:pt>
                <c:pt idx="3">
                  <c:v>El, gas och värmeverk samt vatten, avlopp och avfall</c:v>
                </c:pt>
                <c:pt idx="4">
                  <c:v>Byggverksamhet</c:v>
                </c:pt>
                <c:pt idx="5">
                  <c:v>Transportindustri</c:v>
                </c:pt>
                <c:pt idx="6">
                  <c:v>Övriga tjänster</c:v>
                </c:pt>
                <c:pt idx="7">
                  <c:v>Offentlig sektor</c:v>
                </c:pt>
                <c:pt idx="8">
                  <c:v>Hushåll och ideella föreningar</c:v>
                </c:pt>
                <c:pt idx="9">
                  <c:v>Totalt</c:v>
                </c:pt>
              </c:strCache>
            </c:strRef>
          </c:cat>
          <c:val>
            <c:numRef>
              <c:f>'3 Bränslen'!$L$6:$L$15</c:f>
              <c:numCache>
                <c:formatCode>0.0%</c:formatCode>
                <c:ptCount val="10"/>
                <c:pt idx="0">
                  <c:v>0.29370585446755998</c:v>
                </c:pt>
                <c:pt idx="1">
                  <c:v>8.0528799276655766E-2</c:v>
                </c:pt>
                <c:pt idx="2">
                  <c:v>0.66875759340155805</c:v>
                </c:pt>
                <c:pt idx="3">
                  <c:v>0.7484657290514557</c:v>
                </c:pt>
                <c:pt idx="4">
                  <c:v>0.23332733017736115</c:v>
                </c:pt>
                <c:pt idx="5">
                  <c:v>0.14103705152855606</c:v>
                </c:pt>
                <c:pt idx="6">
                  <c:v>0.22848458478481615</c:v>
                </c:pt>
                <c:pt idx="7">
                  <c:v>0.35571591369957933</c:v>
                </c:pt>
                <c:pt idx="8">
                  <c:v>0.32263008699455686</c:v>
                </c:pt>
                <c:pt idx="9">
                  <c:v>0.49912425476203076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BA-4F2C-B88C-49B86209BE03}"/>
            </c:ext>
          </c:extLst>
        </c:ser>
        <c:ser>
          <c:idx val="10"/>
          <c:order val="10"/>
          <c:tx>
            <c:strRef>
              <c:f>'3 Bränslen'!$M$5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'3 Bränslen'!$B$6:$B$15</c:f>
              <c:strCache>
                <c:ptCount val="10"/>
                <c:pt idx="0">
                  <c:v>Jordbruk, skogsbruk och fiske</c:v>
                </c:pt>
                <c:pt idx="1">
                  <c:v>Utvinning av mineral</c:v>
                </c:pt>
                <c:pt idx="2">
                  <c:v>Tillverkningsindustri</c:v>
                </c:pt>
                <c:pt idx="3">
                  <c:v>El, gas och värmeverk samt vatten, avlopp och avfall</c:v>
                </c:pt>
                <c:pt idx="4">
                  <c:v>Byggverksamhet</c:v>
                </c:pt>
                <c:pt idx="5">
                  <c:v>Transportindustri</c:v>
                </c:pt>
                <c:pt idx="6">
                  <c:v>Övriga tjänster</c:v>
                </c:pt>
                <c:pt idx="7">
                  <c:v>Offentlig sektor</c:v>
                </c:pt>
                <c:pt idx="8">
                  <c:v>Hushåll och ideella föreningar</c:v>
                </c:pt>
                <c:pt idx="9">
                  <c:v>Totalt</c:v>
                </c:pt>
              </c:strCache>
            </c:strRef>
          </c:cat>
          <c:val>
            <c:numRef>
              <c:f>'3 Bränslen'!$M$6:$M$15</c:f>
              <c:numCache>
                <c:formatCode>0.0%</c:formatCode>
                <c:ptCount val="10"/>
                <c:pt idx="0">
                  <c:v>0.31904546667755879</c:v>
                </c:pt>
                <c:pt idx="1">
                  <c:v>8.5039520788963277E-2</c:v>
                </c:pt>
                <c:pt idx="2">
                  <c:v>0.66071556833515555</c:v>
                </c:pt>
                <c:pt idx="3">
                  <c:v>0.73446667985633074</c:v>
                </c:pt>
                <c:pt idx="4">
                  <c:v>0.25732777999852624</c:v>
                </c:pt>
                <c:pt idx="5">
                  <c:v>0.14815587197119021</c:v>
                </c:pt>
                <c:pt idx="6">
                  <c:v>0.22971031842557885</c:v>
                </c:pt>
                <c:pt idx="7">
                  <c:v>0.36488456473452702</c:v>
                </c:pt>
                <c:pt idx="8">
                  <c:v>0.32089832902461995</c:v>
                </c:pt>
                <c:pt idx="9">
                  <c:v>0.49850960390632387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97-497C-AD15-C5075D4899FC}"/>
            </c:ext>
          </c:extLst>
        </c:ser>
        <c:ser>
          <c:idx val="11"/>
          <c:order val="11"/>
          <c:tx>
            <c:strRef>
              <c:f>'3 Bränslen'!$N$5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'3 Bränslen'!$B$6:$B$15</c:f>
              <c:strCache>
                <c:ptCount val="10"/>
                <c:pt idx="0">
                  <c:v>Jordbruk, skogsbruk och fiske</c:v>
                </c:pt>
                <c:pt idx="1">
                  <c:v>Utvinning av mineral</c:v>
                </c:pt>
                <c:pt idx="2">
                  <c:v>Tillverkningsindustri</c:v>
                </c:pt>
                <c:pt idx="3">
                  <c:v>El, gas och värmeverk samt vatten, avlopp och avfall</c:v>
                </c:pt>
                <c:pt idx="4">
                  <c:v>Byggverksamhet</c:v>
                </c:pt>
                <c:pt idx="5">
                  <c:v>Transportindustri</c:v>
                </c:pt>
                <c:pt idx="6">
                  <c:v>Övriga tjänster</c:v>
                </c:pt>
                <c:pt idx="7">
                  <c:v>Offentlig sektor</c:v>
                </c:pt>
                <c:pt idx="8">
                  <c:v>Hushåll och ideella föreningar</c:v>
                </c:pt>
                <c:pt idx="9">
                  <c:v>Totalt</c:v>
                </c:pt>
              </c:strCache>
            </c:strRef>
          </c:cat>
          <c:val>
            <c:numRef>
              <c:f>'3 Bränslen'!$N$6:$N$15</c:f>
              <c:numCache>
                <c:formatCode>0.0%</c:formatCode>
                <c:ptCount val="10"/>
                <c:pt idx="0">
                  <c:v>0.32310122050272533</c:v>
                </c:pt>
                <c:pt idx="1">
                  <c:v>8.6917970067922651E-2</c:v>
                </c:pt>
                <c:pt idx="2">
                  <c:v>0.68041831738150216</c:v>
                </c:pt>
                <c:pt idx="3">
                  <c:v>0.76783824235560694</c:v>
                </c:pt>
                <c:pt idx="4">
                  <c:v>0.24218772392559532</c:v>
                </c:pt>
                <c:pt idx="5">
                  <c:v>0.14706165633075671</c:v>
                </c:pt>
                <c:pt idx="6">
                  <c:v>0.21674023258824557</c:v>
                </c:pt>
                <c:pt idx="7">
                  <c:v>0.28750832643222185</c:v>
                </c:pt>
                <c:pt idx="8">
                  <c:v>0.32309050336303013</c:v>
                </c:pt>
                <c:pt idx="9">
                  <c:v>0.5134943918962539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03-4A11-B16C-7D0ADF63005F}"/>
            </c:ext>
          </c:extLst>
        </c:ser>
        <c:ser>
          <c:idx val="12"/>
          <c:order val="12"/>
          <c:tx>
            <c:strRef>
              <c:f>'3 Bränslen'!$O$5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'3 Bränslen'!$B$6:$B$15</c:f>
              <c:strCache>
                <c:ptCount val="10"/>
                <c:pt idx="0">
                  <c:v>Jordbruk, skogsbruk och fiske</c:v>
                </c:pt>
                <c:pt idx="1">
                  <c:v>Utvinning av mineral</c:v>
                </c:pt>
                <c:pt idx="2">
                  <c:v>Tillverkningsindustri</c:v>
                </c:pt>
                <c:pt idx="3">
                  <c:v>El, gas och värmeverk samt vatten, avlopp och avfall</c:v>
                </c:pt>
                <c:pt idx="4">
                  <c:v>Byggverksamhet</c:v>
                </c:pt>
                <c:pt idx="5">
                  <c:v>Transportindustri</c:v>
                </c:pt>
                <c:pt idx="6">
                  <c:v>Övriga tjänster</c:v>
                </c:pt>
                <c:pt idx="7">
                  <c:v>Offentlig sektor</c:v>
                </c:pt>
                <c:pt idx="8">
                  <c:v>Hushåll och ideella föreningar</c:v>
                </c:pt>
                <c:pt idx="9">
                  <c:v>Totalt</c:v>
                </c:pt>
              </c:strCache>
            </c:strRef>
          </c:cat>
          <c:val>
            <c:numRef>
              <c:f>'3 Bränslen'!$O$6:$O$15</c:f>
              <c:numCache>
                <c:formatCode>0.0%</c:formatCode>
                <c:ptCount val="10"/>
                <c:pt idx="0">
                  <c:v>0.329905234090139</c:v>
                </c:pt>
                <c:pt idx="1">
                  <c:v>0.11032966759597369</c:v>
                </c:pt>
                <c:pt idx="2">
                  <c:v>0.6922650545412965</c:v>
                </c:pt>
                <c:pt idx="3">
                  <c:v>0.77408091207512086</c:v>
                </c:pt>
                <c:pt idx="4">
                  <c:v>0.24982235192596386</c:v>
                </c:pt>
                <c:pt idx="5">
                  <c:v>0.18618326111464981</c:v>
                </c:pt>
                <c:pt idx="6">
                  <c:v>0.2220152970050184</c:v>
                </c:pt>
                <c:pt idx="7">
                  <c:v>0.29272806319805861</c:v>
                </c:pt>
                <c:pt idx="8">
                  <c:v>0.33906249331192945</c:v>
                </c:pt>
                <c:pt idx="9">
                  <c:v>0.53406119222110737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24-4E30-A207-FE4A22B16AB8}"/>
            </c:ext>
          </c:extLst>
        </c:ser>
        <c:ser>
          <c:idx val="13"/>
          <c:order val="13"/>
          <c:tx>
            <c:strRef>
              <c:f>'3 Bränslen'!$P$5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'3 Bränslen'!$B$6:$B$15</c:f>
              <c:strCache>
                <c:ptCount val="10"/>
                <c:pt idx="0">
                  <c:v>Jordbruk, skogsbruk och fiske</c:v>
                </c:pt>
                <c:pt idx="1">
                  <c:v>Utvinning av mineral</c:v>
                </c:pt>
                <c:pt idx="2">
                  <c:v>Tillverkningsindustri</c:v>
                </c:pt>
                <c:pt idx="3">
                  <c:v>El, gas och värmeverk samt vatten, avlopp och avfall</c:v>
                </c:pt>
                <c:pt idx="4">
                  <c:v>Byggverksamhet</c:v>
                </c:pt>
                <c:pt idx="5">
                  <c:v>Transportindustri</c:v>
                </c:pt>
                <c:pt idx="6">
                  <c:v>Övriga tjänster</c:v>
                </c:pt>
                <c:pt idx="7">
                  <c:v>Offentlig sektor</c:v>
                </c:pt>
                <c:pt idx="8">
                  <c:v>Hushåll och ideella föreningar</c:v>
                </c:pt>
                <c:pt idx="9">
                  <c:v>Totalt</c:v>
                </c:pt>
              </c:strCache>
            </c:strRef>
          </c:cat>
          <c:val>
            <c:numRef>
              <c:f>'3 Bränslen'!$P$6:$P$15</c:f>
              <c:numCache>
                <c:formatCode>0.0%</c:formatCode>
                <c:ptCount val="10"/>
                <c:pt idx="0">
                  <c:v>0.32252177481252681</c:v>
                </c:pt>
                <c:pt idx="1">
                  <c:v>0.15500529869633672</c:v>
                </c:pt>
                <c:pt idx="2">
                  <c:v>0.67844887904365647</c:v>
                </c:pt>
                <c:pt idx="3">
                  <c:v>0.77993179764680864</c:v>
                </c:pt>
                <c:pt idx="4">
                  <c:v>0.26497577861478028</c:v>
                </c:pt>
                <c:pt idx="5">
                  <c:v>0.19018577596987804</c:v>
                </c:pt>
                <c:pt idx="6">
                  <c:v>0.23297933145369765</c:v>
                </c:pt>
                <c:pt idx="7">
                  <c:v>0.31050676572359459</c:v>
                </c:pt>
                <c:pt idx="8">
                  <c:v>0.35092155188041063</c:v>
                </c:pt>
                <c:pt idx="9">
                  <c:v>0.54156020822828588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13-4EE3-ACAF-1C7B4831D672}"/>
            </c:ext>
          </c:extLst>
        </c:ser>
        <c:ser>
          <c:idx val="14"/>
          <c:order val="14"/>
          <c:tx>
            <c:strRef>
              <c:f>'3 Bränslen'!$Q$5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'3 Bränslen'!$B$6:$B$15</c:f>
              <c:strCache>
                <c:ptCount val="10"/>
                <c:pt idx="0">
                  <c:v>Jordbruk, skogsbruk och fiske</c:v>
                </c:pt>
                <c:pt idx="1">
                  <c:v>Utvinning av mineral</c:v>
                </c:pt>
                <c:pt idx="2">
                  <c:v>Tillverkningsindustri</c:v>
                </c:pt>
                <c:pt idx="3">
                  <c:v>El, gas och värmeverk samt vatten, avlopp och avfall</c:v>
                </c:pt>
                <c:pt idx="4">
                  <c:v>Byggverksamhet</c:v>
                </c:pt>
                <c:pt idx="5">
                  <c:v>Transportindustri</c:v>
                </c:pt>
                <c:pt idx="6">
                  <c:v>Övriga tjänster</c:v>
                </c:pt>
                <c:pt idx="7">
                  <c:v>Offentlig sektor</c:v>
                </c:pt>
                <c:pt idx="8">
                  <c:v>Hushåll och ideella föreningar</c:v>
                </c:pt>
                <c:pt idx="9">
                  <c:v>Totalt</c:v>
                </c:pt>
              </c:strCache>
            </c:strRef>
          </c:cat>
          <c:val>
            <c:numRef>
              <c:f>'3 Bränslen'!$Q$6:$Q$15</c:f>
              <c:numCache>
                <c:formatCode>0.0%</c:formatCode>
                <c:ptCount val="10"/>
                <c:pt idx="0">
                  <c:v>0.37261165154393477</c:v>
                </c:pt>
                <c:pt idx="1">
                  <c:v>0.19742749216074468</c:v>
                </c:pt>
                <c:pt idx="2">
                  <c:v>0.6864698080831827</c:v>
                </c:pt>
                <c:pt idx="3">
                  <c:v>0.77650930589066414</c:v>
                </c:pt>
                <c:pt idx="4">
                  <c:v>0.32164765889633562</c:v>
                </c:pt>
                <c:pt idx="5">
                  <c:v>0.19077157177550044</c:v>
                </c:pt>
                <c:pt idx="6">
                  <c:v>0.27987246090108958</c:v>
                </c:pt>
                <c:pt idx="7">
                  <c:v>0.34100942491926967</c:v>
                </c:pt>
                <c:pt idx="8">
                  <c:v>0.39270129163080086</c:v>
                </c:pt>
                <c:pt idx="9">
                  <c:v>0.55129070984810136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40-4A62-9E59-C7D527826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420288"/>
        <c:axId val="321438464"/>
      </c:barChart>
      <c:catAx>
        <c:axId val="3214202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321438464"/>
        <c:crosses val="autoZero"/>
        <c:auto val="1"/>
        <c:lblAlgn val="ctr"/>
        <c:lblOffset val="100"/>
        <c:noMultiLvlLbl val="0"/>
      </c:catAx>
      <c:valAx>
        <c:axId val="321438464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crossAx val="321420288"/>
        <c:crosses val="max"/>
        <c:crossBetween val="between"/>
        <c:majorUnit val="0.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sv-SE" sz="1100"/>
              <a:t>Combustion of fuels, 2008-2021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752741930519453"/>
          <c:y val="0.11966998675057501"/>
          <c:w val="0.70112504699891909"/>
          <c:h val="0.790926321675806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 Fuel data'!$D$3:$L$3</c:f>
              <c:strCache>
                <c:ptCount val="9"/>
                <c:pt idx="0">
                  <c:v>Combustion of fuels, Biofuels</c:v>
                </c:pt>
              </c:strCache>
            </c:strRef>
          </c:tx>
          <c:invertIfNegative val="0"/>
          <c:cat>
            <c:strRef>
              <c:f>'5 Bränslen data'!$D$65:$R$65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'5 Bränslen data'!$D$75:$R$75</c:f>
              <c:numCache>
                <c:formatCode>#,##0</c:formatCode>
                <c:ptCount val="15"/>
                <c:pt idx="0">
                  <c:v>419334.85941813799</c:v>
                </c:pt>
                <c:pt idx="1">
                  <c:v>432688.50494762103</c:v>
                </c:pt>
                <c:pt idx="2">
                  <c:v>469547.33785519062</c:v>
                </c:pt>
                <c:pt idx="3">
                  <c:v>453395.00197426858</c:v>
                </c:pt>
                <c:pt idx="4">
                  <c:v>469136.98046836752</c:v>
                </c:pt>
                <c:pt idx="5">
                  <c:v>469400.80422172404</c:v>
                </c:pt>
                <c:pt idx="6">
                  <c:v>470982.48707100085</c:v>
                </c:pt>
                <c:pt idx="7">
                  <c:v>483153.8417761054</c:v>
                </c:pt>
                <c:pt idx="8">
                  <c:v>503264.13358184142</c:v>
                </c:pt>
                <c:pt idx="9">
                  <c:v>517974.33218541584</c:v>
                </c:pt>
                <c:pt idx="10">
                  <c:v>513704.11380654515</c:v>
                </c:pt>
                <c:pt idx="11">
                  <c:v>529760.36449354445</c:v>
                </c:pt>
                <c:pt idx="12">
                  <c:v>513085.70357675949</c:v>
                </c:pt>
                <c:pt idx="13">
                  <c:v>553081.6863778499</c:v>
                </c:pt>
                <c:pt idx="14">
                  <c:v>558758.70897615538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95-4A33-9DF5-CE92D5A166C1}"/>
            </c:ext>
          </c:extLst>
        </c:ser>
        <c:ser>
          <c:idx val="1"/>
          <c:order val="1"/>
          <c:tx>
            <c:strRef>
              <c:f>'5 Fuel data'!$S$3:$AA$3</c:f>
              <c:strCache>
                <c:ptCount val="9"/>
                <c:pt idx="0">
                  <c:v>Combustion of fuels, Fossil fuels</c:v>
                </c:pt>
              </c:strCache>
            </c:strRef>
          </c:tx>
          <c:invertIfNegative val="0"/>
          <c:cat>
            <c:strRef>
              <c:f>'5 Bränslen data'!$D$65:$R$65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'5 Bränslen data'!$S$75:$AG$75</c:f>
              <c:numCache>
                <c:formatCode>#,##0</c:formatCode>
                <c:ptCount val="15"/>
                <c:pt idx="0">
                  <c:v>652644.09170094028</c:v>
                </c:pt>
                <c:pt idx="1">
                  <c:v>624505.6733447056</c:v>
                </c:pt>
                <c:pt idx="2">
                  <c:v>678120.06030759052</c:v>
                </c:pt>
                <c:pt idx="3">
                  <c:v>615103.62630510656</c:v>
                </c:pt>
                <c:pt idx="4">
                  <c:v>576221.80342969531</c:v>
                </c:pt>
                <c:pt idx="5">
                  <c:v>558603.93593400496</c:v>
                </c:pt>
                <c:pt idx="6">
                  <c:v>533972.18609512202</c:v>
                </c:pt>
                <c:pt idx="7">
                  <c:v>545426.23570051766</c:v>
                </c:pt>
                <c:pt idx="8">
                  <c:v>546840.32715230808</c:v>
                </c:pt>
                <c:pt idx="9">
                  <c:v>519791.96997990826</c:v>
                </c:pt>
                <c:pt idx="10">
                  <c:v>516775.7601641005</c:v>
                </c:pt>
                <c:pt idx="11">
                  <c:v>501916.6564320841</c:v>
                </c:pt>
                <c:pt idx="12">
                  <c:v>447638.85579982994</c:v>
                </c:pt>
                <c:pt idx="13">
                  <c:v>468192.91610311251</c:v>
                </c:pt>
                <c:pt idx="14">
                  <c:v>454787.68133053364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95-4A33-9DF5-CE92D5A16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318146432"/>
        <c:axId val="318147968"/>
      </c:barChart>
      <c:catAx>
        <c:axId val="3181464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8147968"/>
        <c:crosses val="autoZero"/>
        <c:auto val="1"/>
        <c:lblAlgn val="ctr"/>
        <c:lblOffset val="100"/>
        <c:noMultiLvlLbl val="0"/>
      </c:catAx>
      <c:valAx>
        <c:axId val="3181479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sv-SE"/>
                  <a:t>TJ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3181464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056863411333938"/>
          <c:y val="0.28277616901938801"/>
          <c:w val="0.13793435903130624"/>
          <c:h val="0.5073577162093999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v-SE" sz="1100" b="1" i="0" baseline="0">
                <a:effectLst/>
              </a:rPr>
              <a:t>Combustion of fuels, share biofuels by aggregated Industry classification NACE Rev.2 , 2008-2021</a:t>
            </a:r>
            <a:endParaRPr lang="sv-SE" sz="1100">
              <a:effectLst/>
            </a:endParaRPr>
          </a:p>
        </c:rich>
      </c:tx>
      <c:layout>
        <c:manualLayout>
          <c:xMode val="edge"/>
          <c:yMode val="edge"/>
          <c:x val="0.14296543526201144"/>
          <c:y val="1.654088646648112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9842843805598127"/>
          <c:y val="0.12319535112695992"/>
          <c:w val="0.5147843365216932"/>
          <c:h val="0.791075558468077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 Fuels'!$C$5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'3 Fuels'!$B$6:$B$15</c:f>
              <c:strCache>
                <c:ptCount val="10"/>
                <c:pt idx="0">
                  <c:v>Agriculture, forestry and fishery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 and hot water supply, water distribution, 
waste water and waste management</c:v>
                </c:pt>
                <c:pt idx="4">
                  <c:v>Construction</c:v>
                </c:pt>
                <c:pt idx="5">
                  <c:v>Transport</c:v>
                </c:pt>
                <c:pt idx="6">
                  <c:v>Other services</c:v>
                </c:pt>
                <c:pt idx="7">
                  <c:v>Public sector</c:v>
                </c:pt>
                <c:pt idx="8">
                  <c:v>Households and non-profit institutions</c:v>
                </c:pt>
                <c:pt idx="9">
                  <c:v>Total</c:v>
                </c:pt>
              </c:strCache>
            </c:strRef>
          </c:cat>
          <c:val>
            <c:numRef>
              <c:f>'3 Fuels'!$C$6:$C$15</c:f>
              <c:numCache>
                <c:formatCode>0.0%</c:formatCode>
                <c:ptCount val="10"/>
                <c:pt idx="0">
                  <c:v>0.14891888366089209</c:v>
                </c:pt>
                <c:pt idx="1">
                  <c:v>5.8361353800176182E-3</c:v>
                </c:pt>
                <c:pt idx="2">
                  <c:v>0.58411433942112601</c:v>
                </c:pt>
                <c:pt idx="3">
                  <c:v>0.64854642085529723</c:v>
                </c:pt>
                <c:pt idx="4">
                  <c:v>2.7181802125023087E-2</c:v>
                </c:pt>
                <c:pt idx="5">
                  <c:v>1.949414678794413E-2</c:v>
                </c:pt>
                <c:pt idx="6">
                  <c:v>5.0451426063302302E-2</c:v>
                </c:pt>
                <c:pt idx="7">
                  <c:v>0.12674615383635476</c:v>
                </c:pt>
                <c:pt idx="8">
                  <c:v>0.25568500485188828</c:v>
                </c:pt>
                <c:pt idx="9">
                  <c:v>0.39117825865925715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8C-40A7-9BDE-EA87304735FB}"/>
            </c:ext>
          </c:extLst>
        </c:ser>
        <c:ser>
          <c:idx val="1"/>
          <c:order val="1"/>
          <c:tx>
            <c:strRef>
              <c:f>'3 Fuels'!$D$5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'3 Fuels'!$B$6:$B$15</c:f>
              <c:strCache>
                <c:ptCount val="10"/>
                <c:pt idx="0">
                  <c:v>Agriculture, forestry and fishery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 and hot water supply, water distribution, 
waste water and waste management</c:v>
                </c:pt>
                <c:pt idx="4">
                  <c:v>Construction</c:v>
                </c:pt>
                <c:pt idx="5">
                  <c:v>Transport</c:v>
                </c:pt>
                <c:pt idx="6">
                  <c:v>Other services</c:v>
                </c:pt>
                <c:pt idx="7">
                  <c:v>Public sector</c:v>
                </c:pt>
                <c:pt idx="8">
                  <c:v>Households and non-profit institutions</c:v>
                </c:pt>
                <c:pt idx="9">
                  <c:v>Total</c:v>
                </c:pt>
              </c:strCache>
            </c:strRef>
          </c:cat>
          <c:val>
            <c:numRef>
              <c:f>'3 Fuels'!$D$6:$D$15</c:f>
              <c:numCache>
                <c:formatCode>0.0%</c:formatCode>
                <c:ptCount val="10"/>
                <c:pt idx="0">
                  <c:v>0.11939615441053079</c:v>
                </c:pt>
                <c:pt idx="1">
                  <c:v>9.2060924003977956E-3</c:v>
                </c:pt>
                <c:pt idx="2">
                  <c:v>0.61489906991573695</c:v>
                </c:pt>
                <c:pt idx="3">
                  <c:v>0.6288788254134583</c:v>
                </c:pt>
                <c:pt idx="4">
                  <c:v>4.2049209050826632E-2</c:v>
                </c:pt>
                <c:pt idx="5">
                  <c:v>2.5230718613323967E-2</c:v>
                </c:pt>
                <c:pt idx="6">
                  <c:v>5.1737197312258183E-2</c:v>
                </c:pt>
                <c:pt idx="7">
                  <c:v>0.21140207870955763</c:v>
                </c:pt>
                <c:pt idx="8">
                  <c:v>0.26833575907110507</c:v>
                </c:pt>
                <c:pt idx="9">
                  <c:v>0.40928006777954234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8C-40A7-9BDE-EA87304735FB}"/>
            </c:ext>
          </c:extLst>
        </c:ser>
        <c:ser>
          <c:idx val="2"/>
          <c:order val="2"/>
          <c:tx>
            <c:strRef>
              <c:f>'3 Fuels'!$E$5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'3 Fuels'!$B$6:$B$15</c:f>
              <c:strCache>
                <c:ptCount val="10"/>
                <c:pt idx="0">
                  <c:v>Agriculture, forestry and fishery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 and hot water supply, water distribution, 
waste water and waste management</c:v>
                </c:pt>
                <c:pt idx="4">
                  <c:v>Construction</c:v>
                </c:pt>
                <c:pt idx="5">
                  <c:v>Transport</c:v>
                </c:pt>
                <c:pt idx="6">
                  <c:v>Other services</c:v>
                </c:pt>
                <c:pt idx="7">
                  <c:v>Public sector</c:v>
                </c:pt>
                <c:pt idx="8">
                  <c:v>Households and non-profit institutions</c:v>
                </c:pt>
                <c:pt idx="9">
                  <c:v>Total</c:v>
                </c:pt>
              </c:strCache>
            </c:strRef>
          </c:cat>
          <c:val>
            <c:numRef>
              <c:f>'3 Fuels'!$E$6:$E$15</c:f>
              <c:numCache>
                <c:formatCode>0.0%</c:formatCode>
                <c:ptCount val="10"/>
                <c:pt idx="0">
                  <c:v>0.1307498020334002</c:v>
                </c:pt>
                <c:pt idx="1">
                  <c:v>7.4036273862049633E-3</c:v>
                </c:pt>
                <c:pt idx="2">
                  <c:v>0.60427380137112008</c:v>
                </c:pt>
                <c:pt idx="3">
                  <c:v>0.58920295006572898</c:v>
                </c:pt>
                <c:pt idx="4">
                  <c:v>4.5742924817789542E-2</c:v>
                </c:pt>
                <c:pt idx="5">
                  <c:v>2.834982414667829E-2</c:v>
                </c:pt>
                <c:pt idx="6">
                  <c:v>5.0673124956389426E-2</c:v>
                </c:pt>
                <c:pt idx="7">
                  <c:v>0.18189759980215078</c:v>
                </c:pt>
                <c:pt idx="8">
                  <c:v>0.27273373505968079</c:v>
                </c:pt>
                <c:pt idx="9">
                  <c:v>0.4091318953617184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8C-40A7-9BDE-EA87304735FB}"/>
            </c:ext>
          </c:extLst>
        </c:ser>
        <c:ser>
          <c:idx val="3"/>
          <c:order val="3"/>
          <c:tx>
            <c:strRef>
              <c:f>'3 Fuels'!$F$5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'3 Fuels'!$B$6:$B$15</c:f>
              <c:strCache>
                <c:ptCount val="10"/>
                <c:pt idx="0">
                  <c:v>Agriculture, forestry and fishery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 and hot water supply, water distribution, 
waste water and waste management</c:v>
                </c:pt>
                <c:pt idx="4">
                  <c:v>Construction</c:v>
                </c:pt>
                <c:pt idx="5">
                  <c:v>Transport</c:v>
                </c:pt>
                <c:pt idx="6">
                  <c:v>Other services</c:v>
                </c:pt>
                <c:pt idx="7">
                  <c:v>Public sector</c:v>
                </c:pt>
                <c:pt idx="8">
                  <c:v>Households and non-profit institutions</c:v>
                </c:pt>
                <c:pt idx="9">
                  <c:v>Total</c:v>
                </c:pt>
              </c:strCache>
            </c:strRef>
          </c:cat>
          <c:val>
            <c:numRef>
              <c:f>'3 Fuels'!$F$6:$F$15</c:f>
              <c:numCache>
                <c:formatCode>0.0%</c:formatCode>
                <c:ptCount val="10"/>
                <c:pt idx="0">
                  <c:v>0.14034519035925475</c:v>
                </c:pt>
                <c:pt idx="1">
                  <c:v>9.5790212701759598E-3</c:v>
                </c:pt>
                <c:pt idx="2">
                  <c:v>0.61214728664318385</c:v>
                </c:pt>
                <c:pt idx="3">
                  <c:v>0.63359058908026233</c:v>
                </c:pt>
                <c:pt idx="4">
                  <c:v>5.3100671824822566E-2</c:v>
                </c:pt>
                <c:pt idx="5">
                  <c:v>4.385191439829423E-2</c:v>
                </c:pt>
                <c:pt idx="6">
                  <c:v>6.8569756430328963E-2</c:v>
                </c:pt>
                <c:pt idx="7">
                  <c:v>0.21782842045082859</c:v>
                </c:pt>
                <c:pt idx="8">
                  <c:v>0.28977740870531532</c:v>
                </c:pt>
                <c:pt idx="9">
                  <c:v>0.42432904448775915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8C-40A7-9BDE-EA87304735FB}"/>
            </c:ext>
          </c:extLst>
        </c:ser>
        <c:ser>
          <c:idx val="4"/>
          <c:order val="4"/>
          <c:tx>
            <c:strRef>
              <c:f>'3 Fuels'!$G$5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'3 Fuels'!$B$6:$B$15</c:f>
              <c:strCache>
                <c:ptCount val="10"/>
                <c:pt idx="0">
                  <c:v>Agriculture, forestry and fishery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 and hot water supply, water distribution, 
waste water and waste management</c:v>
                </c:pt>
                <c:pt idx="4">
                  <c:v>Construction</c:v>
                </c:pt>
                <c:pt idx="5">
                  <c:v>Transport</c:v>
                </c:pt>
                <c:pt idx="6">
                  <c:v>Other services</c:v>
                </c:pt>
                <c:pt idx="7">
                  <c:v>Public sector</c:v>
                </c:pt>
                <c:pt idx="8">
                  <c:v>Households and non-profit institutions</c:v>
                </c:pt>
                <c:pt idx="9">
                  <c:v>Total</c:v>
                </c:pt>
              </c:strCache>
            </c:strRef>
          </c:cat>
          <c:val>
            <c:numRef>
              <c:f>'3 Fuels'!$G$6:$G$15</c:f>
              <c:numCache>
                <c:formatCode>0.0%</c:formatCode>
                <c:ptCount val="10"/>
                <c:pt idx="0">
                  <c:v>0.15571135962749186</c:v>
                </c:pt>
                <c:pt idx="1">
                  <c:v>1.5491257073075776E-2</c:v>
                </c:pt>
                <c:pt idx="2">
                  <c:v>0.61722585771598315</c:v>
                </c:pt>
                <c:pt idx="3">
                  <c:v>0.67660593529415858</c:v>
                </c:pt>
                <c:pt idx="4">
                  <c:v>6.0942341163030322E-2</c:v>
                </c:pt>
                <c:pt idx="5">
                  <c:v>6.4827405217183609E-2</c:v>
                </c:pt>
                <c:pt idx="6">
                  <c:v>8.9663309081886092E-2</c:v>
                </c:pt>
                <c:pt idx="7">
                  <c:v>0.21745493562213325</c:v>
                </c:pt>
                <c:pt idx="8">
                  <c:v>0.29575969676274305</c:v>
                </c:pt>
                <c:pt idx="9">
                  <c:v>0.4487808278790098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8C-40A7-9BDE-EA87304735FB}"/>
            </c:ext>
          </c:extLst>
        </c:ser>
        <c:ser>
          <c:idx val="5"/>
          <c:order val="5"/>
          <c:tx>
            <c:strRef>
              <c:f>'3 Fuels'!$H$5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'3 Fuels'!$B$6:$B$15</c:f>
              <c:strCache>
                <c:ptCount val="10"/>
                <c:pt idx="0">
                  <c:v>Agriculture, forestry and fishery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 and hot water supply, water distribution, 
waste water and waste management</c:v>
                </c:pt>
                <c:pt idx="4">
                  <c:v>Construction</c:v>
                </c:pt>
                <c:pt idx="5">
                  <c:v>Transport</c:v>
                </c:pt>
                <c:pt idx="6">
                  <c:v>Other services</c:v>
                </c:pt>
                <c:pt idx="7">
                  <c:v>Public sector</c:v>
                </c:pt>
                <c:pt idx="8">
                  <c:v>Households and non-profit institutions</c:v>
                </c:pt>
                <c:pt idx="9">
                  <c:v>Total</c:v>
                </c:pt>
              </c:strCache>
            </c:strRef>
          </c:cat>
          <c:val>
            <c:numRef>
              <c:f>'3 Fuels'!$H$6:$H$15</c:f>
              <c:numCache>
                <c:formatCode>0.0%</c:formatCode>
                <c:ptCount val="10"/>
                <c:pt idx="0">
                  <c:v>0.16803473804757368</c:v>
                </c:pt>
                <c:pt idx="1">
                  <c:v>2.6364933570261824E-2</c:v>
                </c:pt>
                <c:pt idx="2">
                  <c:v>0.63622009379591804</c:v>
                </c:pt>
                <c:pt idx="3">
                  <c:v>0.68511412128977767</c:v>
                </c:pt>
                <c:pt idx="4">
                  <c:v>9.9225058682607836E-2</c:v>
                </c:pt>
                <c:pt idx="5">
                  <c:v>7.8254575782546479E-2</c:v>
                </c:pt>
                <c:pt idx="6">
                  <c:v>0.11140666659907841</c:v>
                </c:pt>
                <c:pt idx="7">
                  <c:v>0.23721104077219335</c:v>
                </c:pt>
                <c:pt idx="8">
                  <c:v>0.29218506078054718</c:v>
                </c:pt>
                <c:pt idx="9">
                  <c:v>0.45661346284319282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8C-40A7-9BDE-EA87304735FB}"/>
            </c:ext>
          </c:extLst>
        </c:ser>
        <c:ser>
          <c:idx val="6"/>
          <c:order val="6"/>
          <c:tx>
            <c:strRef>
              <c:f>'3 Fuels'!$I$5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'3 Fuels'!$B$6:$B$15</c:f>
              <c:strCache>
                <c:ptCount val="10"/>
                <c:pt idx="0">
                  <c:v>Agriculture, forestry and fishery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 and hot water supply, water distribution, 
waste water and waste management</c:v>
                </c:pt>
                <c:pt idx="4">
                  <c:v>Construction</c:v>
                </c:pt>
                <c:pt idx="5">
                  <c:v>Transport</c:v>
                </c:pt>
                <c:pt idx="6">
                  <c:v>Other services</c:v>
                </c:pt>
                <c:pt idx="7">
                  <c:v>Public sector</c:v>
                </c:pt>
                <c:pt idx="8">
                  <c:v>Households and non-profit institutions</c:v>
                </c:pt>
                <c:pt idx="9">
                  <c:v>Total</c:v>
                </c:pt>
              </c:strCache>
            </c:strRef>
          </c:cat>
          <c:val>
            <c:numRef>
              <c:f>'3 Fuels'!$I$6:$I$15</c:f>
              <c:numCache>
                <c:formatCode>0.0%</c:formatCode>
                <c:ptCount val="10"/>
                <c:pt idx="0">
                  <c:v>0.20051625913507873</c:v>
                </c:pt>
                <c:pt idx="1">
                  <c:v>4.0031472043897572E-2</c:v>
                </c:pt>
                <c:pt idx="2">
                  <c:v>0.64961168601040287</c:v>
                </c:pt>
                <c:pt idx="3">
                  <c:v>0.71779534889240759</c:v>
                </c:pt>
                <c:pt idx="4">
                  <c:v>0.1219847067114318</c:v>
                </c:pt>
                <c:pt idx="5">
                  <c:v>9.9369757088281455E-2</c:v>
                </c:pt>
                <c:pt idx="6">
                  <c:v>0.12742882357245022</c:v>
                </c:pt>
                <c:pt idx="7">
                  <c:v>0.20961769836135857</c:v>
                </c:pt>
                <c:pt idx="8">
                  <c:v>0.29445500073090058</c:v>
                </c:pt>
                <c:pt idx="9">
                  <c:v>0.46866042782523154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8C-40A7-9BDE-EA87304735FB}"/>
            </c:ext>
          </c:extLst>
        </c:ser>
        <c:ser>
          <c:idx val="7"/>
          <c:order val="7"/>
          <c:tx>
            <c:strRef>
              <c:f>'3 Fuels'!$J$5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'3 Fuels'!$B$6:$B$15</c:f>
              <c:strCache>
                <c:ptCount val="10"/>
                <c:pt idx="0">
                  <c:v>Agriculture, forestry and fishery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 and hot water supply, water distribution, 
waste water and waste management</c:v>
                </c:pt>
                <c:pt idx="4">
                  <c:v>Construction</c:v>
                </c:pt>
                <c:pt idx="5">
                  <c:v>Transport</c:v>
                </c:pt>
                <c:pt idx="6">
                  <c:v>Other services</c:v>
                </c:pt>
                <c:pt idx="7">
                  <c:v>Public sector</c:v>
                </c:pt>
                <c:pt idx="8">
                  <c:v>Households and non-profit institutions</c:v>
                </c:pt>
                <c:pt idx="9">
                  <c:v>Total</c:v>
                </c:pt>
              </c:strCache>
            </c:strRef>
          </c:cat>
          <c:val>
            <c:numRef>
              <c:f>'3 Fuels'!$J$6:$J$15</c:f>
              <c:numCache>
                <c:formatCode>0.0%</c:formatCode>
                <c:ptCount val="10"/>
                <c:pt idx="0">
                  <c:v>0.21754323080942736</c:v>
                </c:pt>
                <c:pt idx="1">
                  <c:v>5.3916431602497192E-2</c:v>
                </c:pt>
                <c:pt idx="2">
                  <c:v>0.64618895485254479</c:v>
                </c:pt>
                <c:pt idx="3">
                  <c:v>0.72435444280099204</c:v>
                </c:pt>
                <c:pt idx="4">
                  <c:v>0.15081874232950476</c:v>
                </c:pt>
                <c:pt idx="5">
                  <c:v>0.10900798405158779</c:v>
                </c:pt>
                <c:pt idx="6">
                  <c:v>0.15691394231004749</c:v>
                </c:pt>
                <c:pt idx="7">
                  <c:v>0.24857011589263669</c:v>
                </c:pt>
                <c:pt idx="8">
                  <c:v>0.29189869184859246</c:v>
                </c:pt>
                <c:pt idx="9">
                  <c:v>0.46972895193674041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D8C-40A7-9BDE-EA87304735FB}"/>
            </c:ext>
          </c:extLst>
        </c:ser>
        <c:ser>
          <c:idx val="8"/>
          <c:order val="8"/>
          <c:tx>
            <c:strRef>
              <c:f>'3 Fuels'!$K$5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'3 Fuels'!$B$6:$B$15</c:f>
              <c:strCache>
                <c:ptCount val="10"/>
                <c:pt idx="0">
                  <c:v>Agriculture, forestry and fishery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 and hot water supply, water distribution, 
waste water and waste management</c:v>
                </c:pt>
                <c:pt idx="4">
                  <c:v>Construction</c:v>
                </c:pt>
                <c:pt idx="5">
                  <c:v>Transport</c:v>
                </c:pt>
                <c:pt idx="6">
                  <c:v>Other services</c:v>
                </c:pt>
                <c:pt idx="7">
                  <c:v>Public sector</c:v>
                </c:pt>
                <c:pt idx="8">
                  <c:v>Households and non-profit institutions</c:v>
                </c:pt>
                <c:pt idx="9">
                  <c:v>Total</c:v>
                </c:pt>
              </c:strCache>
            </c:strRef>
          </c:cat>
          <c:val>
            <c:numRef>
              <c:f>'3 Fuels'!$K$6:$K$15</c:f>
              <c:numCache>
                <c:formatCode>0.0%</c:formatCode>
                <c:ptCount val="10"/>
                <c:pt idx="0">
                  <c:v>0.26435103353738471</c:v>
                </c:pt>
                <c:pt idx="1">
                  <c:v>7.5750902894898942E-2</c:v>
                </c:pt>
                <c:pt idx="2">
                  <c:v>0.65599614686828556</c:v>
                </c:pt>
                <c:pt idx="3">
                  <c:v>0.71699906832619698</c:v>
                </c:pt>
                <c:pt idx="4">
                  <c:v>0.19698326372670691</c:v>
                </c:pt>
                <c:pt idx="5">
                  <c:v>0.12125944655850036</c:v>
                </c:pt>
                <c:pt idx="6">
                  <c:v>0.19121513478939806</c:v>
                </c:pt>
                <c:pt idx="7">
                  <c:v>0.32487635960593986</c:v>
                </c:pt>
                <c:pt idx="8">
                  <c:v>0.31401966897256123</c:v>
                </c:pt>
                <c:pt idx="9">
                  <c:v>0.47925149582737625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8C-40A7-9BDE-EA87304735FB}"/>
            </c:ext>
          </c:extLst>
        </c:ser>
        <c:ser>
          <c:idx val="9"/>
          <c:order val="9"/>
          <c:tx>
            <c:strRef>
              <c:f>'3 Fuels'!$L$5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'3 Fuels'!$B$6:$B$15</c:f>
              <c:strCache>
                <c:ptCount val="10"/>
                <c:pt idx="0">
                  <c:v>Agriculture, forestry and fishery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 and hot water supply, water distribution, 
waste water and waste management</c:v>
                </c:pt>
                <c:pt idx="4">
                  <c:v>Construction</c:v>
                </c:pt>
                <c:pt idx="5">
                  <c:v>Transport</c:v>
                </c:pt>
                <c:pt idx="6">
                  <c:v>Other services</c:v>
                </c:pt>
                <c:pt idx="7">
                  <c:v>Public sector</c:v>
                </c:pt>
                <c:pt idx="8">
                  <c:v>Households and non-profit institutions</c:v>
                </c:pt>
                <c:pt idx="9">
                  <c:v>Total</c:v>
                </c:pt>
              </c:strCache>
            </c:strRef>
          </c:cat>
          <c:val>
            <c:numRef>
              <c:f>'3 Fuels'!$L$6:$L$15</c:f>
              <c:numCache>
                <c:formatCode>0.0%</c:formatCode>
                <c:ptCount val="10"/>
                <c:pt idx="0">
                  <c:v>0.29370585446755998</c:v>
                </c:pt>
                <c:pt idx="1">
                  <c:v>8.0528799276655766E-2</c:v>
                </c:pt>
                <c:pt idx="2">
                  <c:v>0.66875759340155805</c:v>
                </c:pt>
                <c:pt idx="3">
                  <c:v>0.7484657290514557</c:v>
                </c:pt>
                <c:pt idx="4">
                  <c:v>0.23332733017736115</c:v>
                </c:pt>
                <c:pt idx="5">
                  <c:v>0.14103705152855606</c:v>
                </c:pt>
                <c:pt idx="6">
                  <c:v>0.22848458478481615</c:v>
                </c:pt>
                <c:pt idx="7">
                  <c:v>0.35571591369957933</c:v>
                </c:pt>
                <c:pt idx="8">
                  <c:v>0.32263008699455686</c:v>
                </c:pt>
                <c:pt idx="9">
                  <c:v>0.49912425476203076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0-488A-A5C5-E4A8B54C7E9D}"/>
            </c:ext>
          </c:extLst>
        </c:ser>
        <c:ser>
          <c:idx val="10"/>
          <c:order val="10"/>
          <c:tx>
            <c:strRef>
              <c:f>'3 Fuels'!$M$5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'3 Fuels'!$B$6:$B$15</c:f>
              <c:strCache>
                <c:ptCount val="10"/>
                <c:pt idx="0">
                  <c:v>Agriculture, forestry and fishery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 and hot water supply, water distribution, 
waste water and waste management</c:v>
                </c:pt>
                <c:pt idx="4">
                  <c:v>Construction</c:v>
                </c:pt>
                <c:pt idx="5">
                  <c:v>Transport</c:v>
                </c:pt>
                <c:pt idx="6">
                  <c:v>Other services</c:v>
                </c:pt>
                <c:pt idx="7">
                  <c:v>Public sector</c:v>
                </c:pt>
                <c:pt idx="8">
                  <c:v>Households and non-profit institutions</c:v>
                </c:pt>
                <c:pt idx="9">
                  <c:v>Total</c:v>
                </c:pt>
              </c:strCache>
            </c:strRef>
          </c:cat>
          <c:val>
            <c:numRef>
              <c:f>'3 Fuels'!$M$6:$M$15</c:f>
              <c:numCache>
                <c:formatCode>0.0%</c:formatCode>
                <c:ptCount val="10"/>
                <c:pt idx="0">
                  <c:v>0.31904546667755879</c:v>
                </c:pt>
                <c:pt idx="1">
                  <c:v>8.5039520788963277E-2</c:v>
                </c:pt>
                <c:pt idx="2">
                  <c:v>0.66071556833515555</c:v>
                </c:pt>
                <c:pt idx="3">
                  <c:v>0.73446667985633074</c:v>
                </c:pt>
                <c:pt idx="4">
                  <c:v>0.25732777999852624</c:v>
                </c:pt>
                <c:pt idx="5">
                  <c:v>0.14815587197119021</c:v>
                </c:pt>
                <c:pt idx="6">
                  <c:v>0.22971031842557885</c:v>
                </c:pt>
                <c:pt idx="7">
                  <c:v>0.36488456473452702</c:v>
                </c:pt>
                <c:pt idx="8">
                  <c:v>0.32089832902461995</c:v>
                </c:pt>
                <c:pt idx="9">
                  <c:v>0.49850960390632387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E8-4273-A4E6-C6A932CD6136}"/>
            </c:ext>
          </c:extLst>
        </c:ser>
        <c:ser>
          <c:idx val="11"/>
          <c:order val="11"/>
          <c:tx>
            <c:strRef>
              <c:f>'3 Fuels'!$N$5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'3 Fuels'!$B$6:$B$15</c:f>
              <c:strCache>
                <c:ptCount val="10"/>
                <c:pt idx="0">
                  <c:v>Agriculture, forestry and fishery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 and hot water supply, water distribution, 
waste water and waste management</c:v>
                </c:pt>
                <c:pt idx="4">
                  <c:v>Construction</c:v>
                </c:pt>
                <c:pt idx="5">
                  <c:v>Transport</c:v>
                </c:pt>
                <c:pt idx="6">
                  <c:v>Other services</c:v>
                </c:pt>
                <c:pt idx="7">
                  <c:v>Public sector</c:v>
                </c:pt>
                <c:pt idx="8">
                  <c:v>Households and non-profit institutions</c:v>
                </c:pt>
                <c:pt idx="9">
                  <c:v>Total</c:v>
                </c:pt>
              </c:strCache>
            </c:strRef>
          </c:cat>
          <c:val>
            <c:numRef>
              <c:f>'3 Fuels'!$N$6:$N$15</c:f>
              <c:numCache>
                <c:formatCode>0.0%</c:formatCode>
                <c:ptCount val="10"/>
                <c:pt idx="0">
                  <c:v>0.32310122050272533</c:v>
                </c:pt>
                <c:pt idx="1">
                  <c:v>8.6917970067922651E-2</c:v>
                </c:pt>
                <c:pt idx="2">
                  <c:v>0.68041831738150216</c:v>
                </c:pt>
                <c:pt idx="3">
                  <c:v>0.76783824235560694</c:v>
                </c:pt>
                <c:pt idx="4">
                  <c:v>0.24218772392559532</c:v>
                </c:pt>
                <c:pt idx="5">
                  <c:v>0.14706165633075671</c:v>
                </c:pt>
                <c:pt idx="6">
                  <c:v>0.21674023258824557</c:v>
                </c:pt>
                <c:pt idx="7">
                  <c:v>0.28750832643222185</c:v>
                </c:pt>
                <c:pt idx="8">
                  <c:v>0.32309050336303013</c:v>
                </c:pt>
                <c:pt idx="9">
                  <c:v>0.5134943918962539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BA-485F-B759-CA216A2DBA7D}"/>
            </c:ext>
          </c:extLst>
        </c:ser>
        <c:ser>
          <c:idx val="12"/>
          <c:order val="12"/>
          <c:tx>
            <c:strRef>
              <c:f>'3 Fuels'!$O$5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'3 Fuels'!$B$6:$B$15</c:f>
              <c:strCache>
                <c:ptCount val="10"/>
                <c:pt idx="0">
                  <c:v>Agriculture, forestry and fishery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 and hot water supply, water distribution, 
waste water and waste management</c:v>
                </c:pt>
                <c:pt idx="4">
                  <c:v>Construction</c:v>
                </c:pt>
                <c:pt idx="5">
                  <c:v>Transport</c:v>
                </c:pt>
                <c:pt idx="6">
                  <c:v>Other services</c:v>
                </c:pt>
                <c:pt idx="7">
                  <c:v>Public sector</c:v>
                </c:pt>
                <c:pt idx="8">
                  <c:v>Households and non-profit institutions</c:v>
                </c:pt>
                <c:pt idx="9">
                  <c:v>Total</c:v>
                </c:pt>
              </c:strCache>
            </c:strRef>
          </c:cat>
          <c:val>
            <c:numRef>
              <c:f>'3 Fuels'!$O$6:$O$15</c:f>
              <c:numCache>
                <c:formatCode>0.0%</c:formatCode>
                <c:ptCount val="10"/>
                <c:pt idx="0">
                  <c:v>0.329905234090139</c:v>
                </c:pt>
                <c:pt idx="1">
                  <c:v>0.11032966759597369</c:v>
                </c:pt>
                <c:pt idx="2">
                  <c:v>0.6922650545412965</c:v>
                </c:pt>
                <c:pt idx="3">
                  <c:v>0.77408091207512086</c:v>
                </c:pt>
                <c:pt idx="4">
                  <c:v>0.24982235192596386</c:v>
                </c:pt>
                <c:pt idx="5">
                  <c:v>0.18618326111464981</c:v>
                </c:pt>
                <c:pt idx="6">
                  <c:v>0.2220152970050184</c:v>
                </c:pt>
                <c:pt idx="7">
                  <c:v>0.29272806319805861</c:v>
                </c:pt>
                <c:pt idx="8">
                  <c:v>0.33906249331192945</c:v>
                </c:pt>
                <c:pt idx="9">
                  <c:v>0.53406119222110737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27-492B-8F9B-92D687B0C0D7}"/>
            </c:ext>
          </c:extLst>
        </c:ser>
        <c:ser>
          <c:idx val="13"/>
          <c:order val="13"/>
          <c:tx>
            <c:strRef>
              <c:f>'3 Fuels'!$P$5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'3 Fuels'!$B$6:$B$15</c:f>
              <c:strCache>
                <c:ptCount val="10"/>
                <c:pt idx="0">
                  <c:v>Agriculture, forestry and fishery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 and hot water supply, water distribution, 
waste water and waste management</c:v>
                </c:pt>
                <c:pt idx="4">
                  <c:v>Construction</c:v>
                </c:pt>
                <c:pt idx="5">
                  <c:v>Transport</c:v>
                </c:pt>
                <c:pt idx="6">
                  <c:v>Other services</c:v>
                </c:pt>
                <c:pt idx="7">
                  <c:v>Public sector</c:v>
                </c:pt>
                <c:pt idx="8">
                  <c:v>Households and non-profit institutions</c:v>
                </c:pt>
                <c:pt idx="9">
                  <c:v>Total</c:v>
                </c:pt>
              </c:strCache>
            </c:strRef>
          </c:cat>
          <c:val>
            <c:numRef>
              <c:f>'3 Fuels'!$P$6:$P$15</c:f>
              <c:numCache>
                <c:formatCode>0.0%</c:formatCode>
                <c:ptCount val="10"/>
                <c:pt idx="0">
                  <c:v>0.32252177481252681</c:v>
                </c:pt>
                <c:pt idx="1">
                  <c:v>0.15500529869633672</c:v>
                </c:pt>
                <c:pt idx="2">
                  <c:v>0.67844887904365647</c:v>
                </c:pt>
                <c:pt idx="3">
                  <c:v>0.77993179764680864</c:v>
                </c:pt>
                <c:pt idx="4">
                  <c:v>0.26497577861478028</c:v>
                </c:pt>
                <c:pt idx="5">
                  <c:v>0.19018577596987804</c:v>
                </c:pt>
                <c:pt idx="6">
                  <c:v>0.23297933145369765</c:v>
                </c:pt>
                <c:pt idx="7">
                  <c:v>0.31050676572359459</c:v>
                </c:pt>
                <c:pt idx="8">
                  <c:v>0.35092155188041063</c:v>
                </c:pt>
                <c:pt idx="9">
                  <c:v>0.54156020822828588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AE-49F5-8F2E-10E531A3FEFD}"/>
            </c:ext>
          </c:extLst>
        </c:ser>
        <c:ser>
          <c:idx val="14"/>
          <c:order val="14"/>
          <c:tx>
            <c:strRef>
              <c:f>'3 Fuels'!$Q$5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'3 Fuels'!$B$6:$B$15</c:f>
              <c:strCache>
                <c:ptCount val="10"/>
                <c:pt idx="0">
                  <c:v>Agriculture, forestry and fishery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 and hot water supply, water distribution, 
waste water and waste management</c:v>
                </c:pt>
                <c:pt idx="4">
                  <c:v>Construction</c:v>
                </c:pt>
                <c:pt idx="5">
                  <c:v>Transport</c:v>
                </c:pt>
                <c:pt idx="6">
                  <c:v>Other services</c:v>
                </c:pt>
                <c:pt idx="7">
                  <c:v>Public sector</c:v>
                </c:pt>
                <c:pt idx="8">
                  <c:v>Households and non-profit institutions</c:v>
                </c:pt>
                <c:pt idx="9">
                  <c:v>Total</c:v>
                </c:pt>
              </c:strCache>
            </c:strRef>
          </c:cat>
          <c:val>
            <c:numRef>
              <c:f>'3 Fuels'!$Q$6:$Q$15</c:f>
              <c:numCache>
                <c:formatCode>0.0%</c:formatCode>
                <c:ptCount val="10"/>
                <c:pt idx="0">
                  <c:v>0.37261165154393477</c:v>
                </c:pt>
                <c:pt idx="1">
                  <c:v>0.19742749216074468</c:v>
                </c:pt>
                <c:pt idx="2">
                  <c:v>0.6864698080831827</c:v>
                </c:pt>
                <c:pt idx="3">
                  <c:v>0.77650930589066414</c:v>
                </c:pt>
                <c:pt idx="4">
                  <c:v>0.32164765889633562</c:v>
                </c:pt>
                <c:pt idx="5">
                  <c:v>0.19077157177550044</c:v>
                </c:pt>
                <c:pt idx="6">
                  <c:v>0.27987246090108958</c:v>
                </c:pt>
                <c:pt idx="7">
                  <c:v>0.34100942491926967</c:v>
                </c:pt>
                <c:pt idx="8">
                  <c:v>0.39270129163080086</c:v>
                </c:pt>
                <c:pt idx="9">
                  <c:v>0.55129070984810136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AA-4C83-BD46-49986D450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420288"/>
        <c:axId val="321438464"/>
      </c:barChart>
      <c:catAx>
        <c:axId val="3214202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321438464"/>
        <c:crosses val="autoZero"/>
        <c:auto val="1"/>
        <c:lblAlgn val="ctr"/>
        <c:lblOffset val="100"/>
        <c:noMultiLvlLbl val="0"/>
      </c:catAx>
      <c:valAx>
        <c:axId val="321438464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crossAx val="321420288"/>
        <c:crosses val="max"/>
        <c:crossBetween val="between"/>
        <c:majorUnit val="0.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4"/>
    </mc:Choice>
    <mc:Fallback>
      <c:style val="14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sv-SE" sz="1200"/>
              <a:t>Environmental economic profile, share</a:t>
            </a:r>
            <a:r>
              <a:rPr lang="sv-SE" sz="1200" baseline="0"/>
              <a:t> of GHG emissions</a:t>
            </a:r>
            <a:r>
              <a:rPr lang="sv-SE" sz="1200"/>
              <a:t> 2021</a:t>
            </a:r>
            <a:r>
              <a:rPr lang="sv-SE" sz="1200" baseline="0"/>
              <a:t> an</a:t>
            </a:r>
            <a:r>
              <a:rPr lang="sv-SE" sz="1200"/>
              <a:t>d</a:t>
            </a:r>
            <a:r>
              <a:rPr lang="sv-SE" sz="1200" baseline="0"/>
              <a:t> 2022 and share of Value added and persons employed 2021, by aggregated industral classification (NACE Rev.2)</a:t>
            </a:r>
          </a:p>
        </c:rich>
      </c:tx>
      <c:layout>
        <c:manualLayout>
          <c:xMode val="edge"/>
          <c:yMode val="edge"/>
          <c:x val="0.11924697238848471"/>
          <c:y val="1.71318388074729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1506781958151092"/>
          <c:y val="0.19258425619476982"/>
          <c:w val="0.4402022817703673"/>
          <c:h val="0.71954077793390026"/>
        </c:manualLayout>
      </c:layout>
      <c:barChart>
        <c:barDir val="bar"/>
        <c:grouping val="clustered"/>
        <c:varyColors val="0"/>
        <c:ser>
          <c:idx val="3"/>
          <c:order val="0"/>
          <c:tx>
            <c:strRef>
              <c:f>'1 Profile'!$B$22</c:f>
              <c:strCache>
                <c:ptCount val="1"/>
                <c:pt idx="0">
                  <c:v>GHG 2021</c:v>
                </c:pt>
              </c:strCache>
            </c:strRef>
          </c:tx>
          <c:invertIfNegative val="0"/>
          <c:cat>
            <c:strRef>
              <c:f>'1 Profile'!$A$23:$A$31</c:f>
              <c:strCache>
                <c:ptCount val="9"/>
                <c:pt idx="0">
                  <c:v>Agriculture, forestry and fishery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 and hot water supply, water distribution, 
waste water and waste management</c:v>
                </c:pt>
                <c:pt idx="4">
                  <c:v>Construction</c:v>
                </c:pt>
                <c:pt idx="5">
                  <c:v>Transport</c:v>
                </c:pt>
                <c:pt idx="6">
                  <c:v>Other services</c:v>
                </c:pt>
                <c:pt idx="7">
                  <c:v>Public sector</c:v>
                </c:pt>
                <c:pt idx="8">
                  <c:v>Households and non-profit institutions*</c:v>
                </c:pt>
              </c:strCache>
            </c:strRef>
          </c:cat>
          <c:val>
            <c:numRef>
              <c:f>'1 Profile'!$B$23:$B$31</c:f>
              <c:numCache>
                <c:formatCode>0%</c:formatCode>
                <c:ptCount val="9"/>
                <c:pt idx="0">
                  <c:v>0.16804860294169643</c:v>
                </c:pt>
                <c:pt idx="1">
                  <c:v>1.8021750033760199E-2</c:v>
                </c:pt>
                <c:pt idx="2">
                  <c:v>0.28965995394660143</c:v>
                </c:pt>
                <c:pt idx="3">
                  <c:v>0.14999846623009772</c:v>
                </c:pt>
                <c:pt idx="4">
                  <c:v>4.1014063658779187E-2</c:v>
                </c:pt>
                <c:pt idx="5">
                  <c:v>0.1280032874499554</c:v>
                </c:pt>
                <c:pt idx="6">
                  <c:v>6.3321900092561903E-2</c:v>
                </c:pt>
                <c:pt idx="7">
                  <c:v>8.0359189073698871E-3</c:v>
                </c:pt>
                <c:pt idx="8">
                  <c:v>0.17079387659894427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78-4D8C-A79A-61E1D9291646}"/>
            </c:ext>
          </c:extLst>
        </c:ser>
        <c:ser>
          <c:idx val="1"/>
          <c:order val="1"/>
          <c:tx>
            <c:strRef>
              <c:f>'1 Profile'!$C$22</c:f>
              <c:strCache>
                <c:ptCount val="1"/>
                <c:pt idx="0">
                  <c:v>GHG 2022</c:v>
                </c:pt>
              </c:strCache>
            </c:strRef>
          </c:tx>
          <c:invertIfNegative val="0"/>
          <c:cat>
            <c:strRef>
              <c:f>'1 Profile'!$A$23:$A$31</c:f>
              <c:strCache>
                <c:ptCount val="9"/>
                <c:pt idx="0">
                  <c:v>Agriculture, forestry and fishery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 and hot water supply, water distribution, 
waste water and waste management</c:v>
                </c:pt>
                <c:pt idx="4">
                  <c:v>Construction</c:v>
                </c:pt>
                <c:pt idx="5">
                  <c:v>Transport</c:v>
                </c:pt>
                <c:pt idx="6">
                  <c:v>Other services</c:v>
                </c:pt>
                <c:pt idx="7">
                  <c:v>Public sector</c:v>
                </c:pt>
                <c:pt idx="8">
                  <c:v>Households and non-profit institutions*</c:v>
                </c:pt>
              </c:strCache>
            </c:strRef>
          </c:cat>
          <c:val>
            <c:numRef>
              <c:f>'1 Profile'!$C$23:$C$31</c:f>
              <c:numCache>
                <c:formatCode>0%</c:formatCode>
                <c:ptCount val="9"/>
                <c:pt idx="0">
                  <c:v>0.15799402668871537</c:v>
                </c:pt>
                <c:pt idx="1">
                  <c:v>1.6083977387145985E-2</c:v>
                </c:pt>
                <c:pt idx="2">
                  <c:v>0.27027289648694941</c:v>
                </c:pt>
                <c:pt idx="3">
                  <c:v>0.13381111952643965</c:v>
                </c:pt>
                <c:pt idx="4">
                  <c:v>3.5453448123834365E-2</c:v>
                </c:pt>
                <c:pt idx="5">
                  <c:v>0.14307839310049519</c:v>
                </c:pt>
                <c:pt idx="6">
                  <c:v>5.5483189787530272E-2</c:v>
                </c:pt>
                <c:pt idx="7">
                  <c:v>7.1863465850757592E-3</c:v>
                </c:pt>
                <c:pt idx="8">
                  <c:v>0.14621925074761485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78-4D8C-A79A-61E1D9291646}"/>
            </c:ext>
          </c:extLst>
        </c:ser>
        <c:ser>
          <c:idx val="0"/>
          <c:order val="2"/>
          <c:tx>
            <c:strRef>
              <c:f>'1 Profile'!$D$22</c:f>
              <c:strCache>
                <c:ptCount val="1"/>
                <c:pt idx="0">
                  <c:v>Value Added 2021</c:v>
                </c:pt>
              </c:strCache>
            </c:strRef>
          </c:tx>
          <c:invertIfNegative val="0"/>
          <c:cat>
            <c:strRef>
              <c:f>'1 Profile'!$A$23:$A$31</c:f>
              <c:strCache>
                <c:ptCount val="9"/>
                <c:pt idx="0">
                  <c:v>Agriculture, forestry and fishery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 and hot water supply, water distribution, 
waste water and waste management</c:v>
                </c:pt>
                <c:pt idx="4">
                  <c:v>Construction</c:v>
                </c:pt>
                <c:pt idx="5">
                  <c:v>Transport</c:v>
                </c:pt>
                <c:pt idx="6">
                  <c:v>Other services</c:v>
                </c:pt>
                <c:pt idx="7">
                  <c:v>Public sector</c:v>
                </c:pt>
                <c:pt idx="8">
                  <c:v>Households and non-profit institutions*</c:v>
                </c:pt>
              </c:strCache>
            </c:strRef>
          </c:cat>
          <c:val>
            <c:numRef>
              <c:f>'1 Profile'!$D$23:$D$31</c:f>
              <c:numCache>
                <c:formatCode>0%</c:formatCode>
                <c:ptCount val="9"/>
                <c:pt idx="0">
                  <c:v>1.3878686705262893E-2</c:v>
                </c:pt>
                <c:pt idx="1">
                  <c:v>4.6064223694663748E-3</c:v>
                </c:pt>
                <c:pt idx="2">
                  <c:v>0.15808490171437234</c:v>
                </c:pt>
                <c:pt idx="3">
                  <c:v>2.4525789508651398E-2</c:v>
                </c:pt>
                <c:pt idx="4">
                  <c:v>6.0225036517319176E-2</c:v>
                </c:pt>
                <c:pt idx="5">
                  <c:v>3.2634926932610692E-2</c:v>
                </c:pt>
                <c:pt idx="6">
                  <c:v>0.51322928197733442</c:v>
                </c:pt>
                <c:pt idx="7">
                  <c:v>0.18091465942277837</c:v>
                </c:pt>
                <c:pt idx="8">
                  <c:v>1.190029485220428E-2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78-4D8C-A79A-61E1D9291646}"/>
            </c:ext>
          </c:extLst>
        </c:ser>
        <c:ser>
          <c:idx val="2"/>
          <c:order val="3"/>
          <c:tx>
            <c:strRef>
              <c:f>'1 Profile'!$E$22</c:f>
              <c:strCache>
                <c:ptCount val="1"/>
                <c:pt idx="0">
                  <c:v>Persons employed 2021</c:v>
                </c:pt>
              </c:strCache>
            </c:strRef>
          </c:tx>
          <c:invertIfNegative val="0"/>
          <c:cat>
            <c:strRef>
              <c:f>'1 Profile'!$A$23:$A$31</c:f>
              <c:strCache>
                <c:ptCount val="9"/>
                <c:pt idx="0">
                  <c:v>Agriculture, forestry and fishery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 and hot water supply, water distribution, 
waste water and waste management</c:v>
                </c:pt>
                <c:pt idx="4">
                  <c:v>Construction</c:v>
                </c:pt>
                <c:pt idx="5">
                  <c:v>Transport</c:v>
                </c:pt>
                <c:pt idx="6">
                  <c:v>Other services</c:v>
                </c:pt>
                <c:pt idx="7">
                  <c:v>Public sector</c:v>
                </c:pt>
                <c:pt idx="8">
                  <c:v>Households and non-profit institutions*</c:v>
                </c:pt>
              </c:strCache>
            </c:strRef>
          </c:cat>
          <c:val>
            <c:numRef>
              <c:f>'1 Profile'!$E$23:$E$31</c:f>
              <c:numCache>
                <c:formatCode>0%</c:formatCode>
                <c:ptCount val="9"/>
                <c:pt idx="0">
                  <c:v>1.9416707859614434E-2</c:v>
                </c:pt>
                <c:pt idx="1">
                  <c:v>1.7202174987642116E-3</c:v>
                </c:pt>
                <c:pt idx="2">
                  <c:v>0.10934256055363321</c:v>
                </c:pt>
                <c:pt idx="3">
                  <c:v>1.2595155709342561E-2</c:v>
                </c:pt>
                <c:pt idx="4">
                  <c:v>7.6440929312901626E-2</c:v>
                </c:pt>
                <c:pt idx="5">
                  <c:v>4.5793376173999013E-2</c:v>
                </c:pt>
                <c:pt idx="6">
                  <c:v>0.41734058329214047</c:v>
                </c:pt>
                <c:pt idx="7">
                  <c:v>0.29172516065249632</c:v>
                </c:pt>
                <c:pt idx="8">
                  <c:v>2.5625308947108256E-2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78-4D8C-A79A-61E1D9291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871424"/>
        <c:axId val="318872960"/>
      </c:barChart>
      <c:catAx>
        <c:axId val="318871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318872960"/>
        <c:crosses val="autoZero"/>
        <c:auto val="1"/>
        <c:lblAlgn val="ctr"/>
        <c:lblOffset val="100"/>
        <c:noMultiLvlLbl val="0"/>
      </c:catAx>
      <c:valAx>
        <c:axId val="318872960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318871424"/>
        <c:crosses val="autoZero"/>
        <c:crossBetween val="between"/>
        <c:majorUnit val="0.1"/>
      </c:valAx>
    </c:plotArea>
    <c:legend>
      <c:legendPos val="r"/>
      <c:layout>
        <c:manualLayout>
          <c:xMode val="edge"/>
          <c:yMode val="edge"/>
          <c:x val="0.78095567352999373"/>
          <c:y val="0.25998692467102452"/>
          <c:w val="0.21904432647000621"/>
          <c:h val="0.42082434073335179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sv-SE" sz="1100"/>
              <a:t>Intensiteter: Utsläpp av växthusgaser per förädlingsvärde, aggregerad Näringsgren SNI 2007, 2008-2021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'6 Intensiteter data'!$C$66</c:f>
              <c:strCache>
                <c:ptCount val="1"/>
                <c:pt idx="0">
                  <c:v>Jordbruk, skogsbruk och fiske</c:v>
                </c:pt>
              </c:strCache>
            </c:strRef>
          </c:tx>
          <c:marker>
            <c:symbol val="none"/>
          </c:marker>
          <c:cat>
            <c:strRef>
              <c:f>'6 Intensiteter data'!$D$65:$Q$65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'6 Intensiteter data'!$D$66:$Q$66</c:f>
              <c:numCache>
                <c:formatCode>0</c:formatCode>
                <c:ptCount val="14"/>
                <c:pt idx="0">
                  <c:v>167.83532850136973</c:v>
                </c:pt>
                <c:pt idx="1">
                  <c:v>161.82437412745747</c:v>
                </c:pt>
                <c:pt idx="2">
                  <c:v>165.29588607774221</c:v>
                </c:pt>
                <c:pt idx="3">
                  <c:v>160.60509821965542</c:v>
                </c:pt>
                <c:pt idx="4">
                  <c:v>157.29925500570224</c:v>
                </c:pt>
                <c:pt idx="5">
                  <c:v>156.83008968283715</c:v>
                </c:pt>
                <c:pt idx="6">
                  <c:v>146.96640685194379</c:v>
                </c:pt>
                <c:pt idx="7">
                  <c:v>142.16507212265995</c:v>
                </c:pt>
                <c:pt idx="8">
                  <c:v>141.76482801867152</c:v>
                </c:pt>
                <c:pt idx="9">
                  <c:v>134.68418552133099</c:v>
                </c:pt>
                <c:pt idx="10">
                  <c:v>143.32601846680078</c:v>
                </c:pt>
                <c:pt idx="11">
                  <c:v>137.50212799792942</c:v>
                </c:pt>
                <c:pt idx="12">
                  <c:v>141.68792113194996</c:v>
                </c:pt>
                <c:pt idx="13">
                  <c:v>138.62948853929618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02-48C0-ADEE-85AE49E67F9A}"/>
            </c:ext>
          </c:extLst>
        </c:ser>
        <c:ser>
          <c:idx val="1"/>
          <c:order val="1"/>
          <c:tx>
            <c:strRef>
              <c:f>'6 Intensiteter data'!$C$67</c:f>
              <c:strCache>
                <c:ptCount val="1"/>
                <c:pt idx="0">
                  <c:v>Utvinning av mineral</c:v>
                </c:pt>
              </c:strCache>
            </c:strRef>
          </c:tx>
          <c:marker>
            <c:symbol val="none"/>
          </c:marker>
          <c:cat>
            <c:strRef>
              <c:f>'6 Intensiteter data'!$D$65:$Q$65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'6 Intensiteter data'!$D$67:$Q$67</c:f>
              <c:numCache>
                <c:formatCode>0</c:formatCode>
                <c:ptCount val="14"/>
                <c:pt idx="0">
                  <c:v>41.480374240904602</c:v>
                </c:pt>
                <c:pt idx="1">
                  <c:v>39.124590997265003</c:v>
                </c:pt>
                <c:pt idx="2">
                  <c:v>44.891301548985147</c:v>
                </c:pt>
                <c:pt idx="3">
                  <c:v>47.658268500732795</c:v>
                </c:pt>
                <c:pt idx="4">
                  <c:v>51.239805071393718</c:v>
                </c:pt>
                <c:pt idx="5">
                  <c:v>55.884935671379615</c:v>
                </c:pt>
                <c:pt idx="6">
                  <c:v>63.653336154318367</c:v>
                </c:pt>
                <c:pt idx="7">
                  <c:v>59.870448938427586</c:v>
                </c:pt>
                <c:pt idx="8">
                  <c:v>57.639820797195966</c:v>
                </c:pt>
                <c:pt idx="9">
                  <c:v>52.734989213378228</c:v>
                </c:pt>
                <c:pt idx="10">
                  <c:v>48.0061974946777</c:v>
                </c:pt>
                <c:pt idx="11">
                  <c:v>48.938205390212595</c:v>
                </c:pt>
                <c:pt idx="12">
                  <c:v>50.020183911941352</c:v>
                </c:pt>
                <c:pt idx="13">
                  <c:v>44.792189504670247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02-48C0-ADEE-85AE49E67F9A}"/>
            </c:ext>
          </c:extLst>
        </c:ser>
        <c:ser>
          <c:idx val="2"/>
          <c:order val="2"/>
          <c:tx>
            <c:strRef>
              <c:f>'6 Intensiteter data'!$C$68</c:f>
              <c:strCache>
                <c:ptCount val="1"/>
                <c:pt idx="0">
                  <c:v>Tillverkningsindustri</c:v>
                </c:pt>
              </c:strCache>
            </c:strRef>
          </c:tx>
          <c:marker>
            <c:symbol val="none"/>
          </c:marker>
          <c:cat>
            <c:strRef>
              <c:f>'6 Intensiteter data'!$D$65:$Q$65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'6 Intensiteter data'!$D$68:$Q$68</c:f>
              <c:numCache>
                <c:formatCode>0</c:formatCode>
                <c:ptCount val="14"/>
                <c:pt idx="0">
                  <c:v>29.066862565532343</c:v>
                </c:pt>
                <c:pt idx="1">
                  <c:v>30.146084083173289</c:v>
                </c:pt>
                <c:pt idx="2">
                  <c:v>29.947362406410939</c:v>
                </c:pt>
                <c:pt idx="3">
                  <c:v>26.689021133932197</c:v>
                </c:pt>
                <c:pt idx="4">
                  <c:v>27.384805409576945</c:v>
                </c:pt>
                <c:pt idx="5">
                  <c:v>26.619111624366131</c:v>
                </c:pt>
                <c:pt idx="6">
                  <c:v>26.687611357634378</c:v>
                </c:pt>
                <c:pt idx="7">
                  <c:v>25.769541363017055</c:v>
                </c:pt>
                <c:pt idx="8">
                  <c:v>26.094874293661334</c:v>
                </c:pt>
                <c:pt idx="9">
                  <c:v>24.841340580296311</c:v>
                </c:pt>
                <c:pt idx="10">
                  <c:v>24.28615327531163</c:v>
                </c:pt>
                <c:pt idx="11">
                  <c:v>24.768277770457733</c:v>
                </c:pt>
                <c:pt idx="12">
                  <c:v>22.732503841440302</c:v>
                </c:pt>
                <c:pt idx="13">
                  <c:v>20.978148266781023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02-48C0-ADEE-85AE49E67F9A}"/>
            </c:ext>
          </c:extLst>
        </c:ser>
        <c:ser>
          <c:idx val="3"/>
          <c:order val="3"/>
          <c:tx>
            <c:strRef>
              <c:f>'6 Intensiteter data'!$C$69</c:f>
              <c:strCache>
                <c:ptCount val="1"/>
                <c:pt idx="0">
                  <c:v>El, gas och värmeverk samt vatten, avlopp och avfall</c:v>
                </c:pt>
              </c:strCache>
            </c:strRef>
          </c:tx>
          <c:marker>
            <c:symbol val="none"/>
          </c:marker>
          <c:cat>
            <c:strRef>
              <c:f>'6 Intensiteter data'!$D$65:$Q$65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'6 Intensiteter data'!$D$69:$Q$69</c:f>
              <c:numCache>
                <c:formatCode>0</c:formatCode>
                <c:ptCount val="14"/>
                <c:pt idx="0">
                  <c:v>104.71977575101309</c:v>
                </c:pt>
                <c:pt idx="1">
                  <c:v>109.82184479733772</c:v>
                </c:pt>
                <c:pt idx="2">
                  <c:v>134.47826049059071</c:v>
                </c:pt>
                <c:pt idx="3">
                  <c:v>108.06893259700834</c:v>
                </c:pt>
                <c:pt idx="4">
                  <c:v>89.887906668832812</c:v>
                </c:pt>
                <c:pt idx="5">
                  <c:v>89.375142720021515</c:v>
                </c:pt>
                <c:pt idx="6">
                  <c:v>76.805283039706723</c:v>
                </c:pt>
                <c:pt idx="7">
                  <c:v>71.954077025408154</c:v>
                </c:pt>
                <c:pt idx="8">
                  <c:v>79.45785033359023</c:v>
                </c:pt>
                <c:pt idx="9">
                  <c:v>78.417154188403202</c:v>
                </c:pt>
                <c:pt idx="10">
                  <c:v>87.758043826153809</c:v>
                </c:pt>
                <c:pt idx="11">
                  <c:v>65.596398576309952</c:v>
                </c:pt>
                <c:pt idx="12">
                  <c:v>51.697010438782712</c:v>
                </c:pt>
                <c:pt idx="13">
                  <c:v>70.021741604267064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02-48C0-ADEE-85AE49E67F9A}"/>
            </c:ext>
          </c:extLst>
        </c:ser>
        <c:ser>
          <c:idx val="4"/>
          <c:order val="4"/>
          <c:tx>
            <c:strRef>
              <c:f>'6 Intensiteter data'!$C$70</c:f>
              <c:strCache>
                <c:ptCount val="1"/>
                <c:pt idx="0">
                  <c:v>Byggverksamhet</c:v>
                </c:pt>
              </c:strCache>
            </c:strRef>
          </c:tx>
          <c:marker>
            <c:symbol val="none"/>
          </c:marker>
          <c:cat>
            <c:strRef>
              <c:f>'6 Intensiteter data'!$D$65:$Q$65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'6 Intensiteter data'!$D$70:$Q$70</c:f>
              <c:numCache>
                <c:formatCode>0</c:formatCode>
                <c:ptCount val="14"/>
                <c:pt idx="0">
                  <c:v>9.1040806856511765</c:v>
                </c:pt>
                <c:pt idx="1">
                  <c:v>8.8259573385774601</c:v>
                </c:pt>
                <c:pt idx="2">
                  <c:v>9.3849823955702529</c:v>
                </c:pt>
                <c:pt idx="3">
                  <c:v>9.2045606457171907</c:v>
                </c:pt>
                <c:pt idx="4">
                  <c:v>9.0093808702352138</c:v>
                </c:pt>
                <c:pt idx="5">
                  <c:v>9.234476981342743</c:v>
                </c:pt>
                <c:pt idx="6">
                  <c:v>8.6534631713074361</c:v>
                </c:pt>
                <c:pt idx="7">
                  <c:v>8.3598193866489598</c:v>
                </c:pt>
                <c:pt idx="8">
                  <c:v>8.5091037185152434</c:v>
                </c:pt>
                <c:pt idx="9">
                  <c:v>7.4291561157830186</c:v>
                </c:pt>
                <c:pt idx="10">
                  <c:v>7.1590506478143157</c:v>
                </c:pt>
                <c:pt idx="11">
                  <c:v>7.5132523430566449</c:v>
                </c:pt>
                <c:pt idx="12">
                  <c:v>7.2785942027802646</c:v>
                </c:pt>
                <c:pt idx="13">
                  <c:v>7.7960427205479057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202-48C0-ADEE-85AE49E67F9A}"/>
            </c:ext>
          </c:extLst>
        </c:ser>
        <c:ser>
          <c:idx val="5"/>
          <c:order val="5"/>
          <c:tx>
            <c:strRef>
              <c:f>'6 Intensiteter data'!$C$71</c:f>
              <c:strCache>
                <c:ptCount val="1"/>
                <c:pt idx="0">
                  <c:v>Transportindustri</c:v>
                </c:pt>
              </c:strCache>
            </c:strRef>
          </c:tx>
          <c:marker>
            <c:symbol val="none"/>
          </c:marker>
          <c:cat>
            <c:strRef>
              <c:f>'6 Intensiteter data'!$D$65:$Q$65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'6 Intensiteter data'!$D$71:$Q$71</c:f>
              <c:numCache>
                <c:formatCode>0</c:formatCode>
                <c:ptCount val="14"/>
                <c:pt idx="0">
                  <c:v>70.198876971681784</c:v>
                </c:pt>
                <c:pt idx="1">
                  <c:v>69.806875620392375</c:v>
                </c:pt>
                <c:pt idx="2">
                  <c:v>66.234908895415359</c:v>
                </c:pt>
                <c:pt idx="3">
                  <c:v>52.699249036331956</c:v>
                </c:pt>
                <c:pt idx="4">
                  <c:v>46.80061795402996</c:v>
                </c:pt>
                <c:pt idx="5">
                  <c:v>46.724809865528442</c:v>
                </c:pt>
                <c:pt idx="6">
                  <c:v>46.258653138722963</c:v>
                </c:pt>
                <c:pt idx="7">
                  <c:v>50.428284343646162</c:v>
                </c:pt>
                <c:pt idx="8">
                  <c:v>54.424974437409496</c:v>
                </c:pt>
                <c:pt idx="9">
                  <c:v>50.472148169479766</c:v>
                </c:pt>
                <c:pt idx="10">
                  <c:v>47.004396869511027</c:v>
                </c:pt>
                <c:pt idx="11">
                  <c:v>45.626282792711798</c:v>
                </c:pt>
                <c:pt idx="12">
                  <c:v>43.968921334649046</c:v>
                </c:pt>
                <c:pt idx="13">
                  <c:v>43.994611411861506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02-48C0-ADEE-85AE49E67F9A}"/>
            </c:ext>
          </c:extLst>
        </c:ser>
        <c:ser>
          <c:idx val="6"/>
          <c:order val="6"/>
          <c:tx>
            <c:strRef>
              <c:f>'6 Intensiteter data'!$C$72</c:f>
              <c:strCache>
                <c:ptCount val="1"/>
                <c:pt idx="0">
                  <c:v>Övriga tjänster</c:v>
                </c:pt>
              </c:strCache>
            </c:strRef>
          </c:tx>
          <c:marker>
            <c:symbol val="none"/>
          </c:marker>
          <c:cat>
            <c:strRef>
              <c:f>'6 Intensiteter data'!$D$65:$Q$65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'6 Intensiteter data'!$D$72:$Q$72</c:f>
              <c:numCache>
                <c:formatCode>0</c:formatCode>
                <c:ptCount val="14"/>
                <c:pt idx="0">
                  <c:v>2.9965497426442895</c:v>
                </c:pt>
                <c:pt idx="1">
                  <c:v>2.8555429533570127</c:v>
                </c:pt>
                <c:pt idx="2">
                  <c:v>2.8505391139091727</c:v>
                </c:pt>
                <c:pt idx="3">
                  <c:v>2.7340758044116815</c:v>
                </c:pt>
                <c:pt idx="4">
                  <c:v>2.4983376131157309</c:v>
                </c:pt>
                <c:pt idx="5">
                  <c:v>2.3636582256098668</c:v>
                </c:pt>
                <c:pt idx="6">
                  <c:v>2.1289048510255362</c:v>
                </c:pt>
                <c:pt idx="7">
                  <c:v>2.0076004897455251</c:v>
                </c:pt>
                <c:pt idx="8">
                  <c:v>1.8934035645122564</c:v>
                </c:pt>
                <c:pt idx="9">
                  <c:v>1.8086251900434696</c:v>
                </c:pt>
                <c:pt idx="10">
                  <c:v>1.7263365310635512</c:v>
                </c:pt>
                <c:pt idx="11">
                  <c:v>1.6677256086981531</c:v>
                </c:pt>
                <c:pt idx="12">
                  <c:v>1.4597158492628641</c:v>
                </c:pt>
                <c:pt idx="13">
                  <c:v>1.4144391436875803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202-48C0-ADEE-85AE49E67F9A}"/>
            </c:ext>
          </c:extLst>
        </c:ser>
        <c:ser>
          <c:idx val="7"/>
          <c:order val="7"/>
          <c:tx>
            <c:strRef>
              <c:f>'6 Intensiteter data'!$C$73</c:f>
              <c:strCache>
                <c:ptCount val="1"/>
                <c:pt idx="0">
                  <c:v>Offentlig sektor</c:v>
                </c:pt>
              </c:strCache>
            </c:strRef>
          </c:tx>
          <c:marker>
            <c:symbol val="none"/>
          </c:marker>
          <c:cat>
            <c:strRef>
              <c:f>'6 Intensiteter data'!$D$65:$Q$65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'6 Intensiteter data'!$D$73:$Q$73</c:f>
              <c:numCache>
                <c:formatCode>0</c:formatCode>
                <c:ptCount val="14"/>
                <c:pt idx="0">
                  <c:v>0.80691072186620039</c:v>
                </c:pt>
                <c:pt idx="1">
                  <c:v>0.75885578313038715</c:v>
                </c:pt>
                <c:pt idx="2">
                  <c:v>0.78048835845762332</c:v>
                </c:pt>
                <c:pt idx="3">
                  <c:v>0.69944822469848622</c:v>
                </c:pt>
                <c:pt idx="4">
                  <c:v>0.70717940054775663</c:v>
                </c:pt>
                <c:pt idx="5">
                  <c:v>0.61701863253517497</c:v>
                </c:pt>
                <c:pt idx="6">
                  <c:v>0.57475869180331363</c:v>
                </c:pt>
                <c:pt idx="7">
                  <c:v>0.56056275541578515</c:v>
                </c:pt>
                <c:pt idx="8">
                  <c:v>0.53852604091717537</c:v>
                </c:pt>
                <c:pt idx="9">
                  <c:v>0.51004049513924055</c:v>
                </c:pt>
                <c:pt idx="10">
                  <c:v>0.49360971305173912</c:v>
                </c:pt>
                <c:pt idx="11">
                  <c:v>0.52768427800355855</c:v>
                </c:pt>
                <c:pt idx="12">
                  <c:v>0.52990383073611624</c:v>
                </c:pt>
                <c:pt idx="13">
                  <c:v>0.5086657895818032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202-48C0-ADEE-85AE49E67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9583360"/>
        <c:axId val="319584896"/>
        <c:extLst>
          <c:ext xmlns:c15="http://schemas.microsoft.com/office/drawing/2012/chart" uri="{02D57815-91ED-43cb-92C2-25804820EDAC}">
            <c15:filteredLine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'6 Intensiteter data'!$C$74</c15:sqref>
                        </c15:formulaRef>
                      </c:ext>
                    </c:extLst>
                    <c:strCache>
                      <c:ptCount val="1"/>
                      <c:pt idx="0">
                        <c:v>Hushåll och ideella föreningar**</c:v>
                      </c:pt>
                    </c:strCache>
                  </c:strRef>
                </c:tx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'6 Intensiteter data'!$D$65:$Q$65</c15:sqref>
                        </c15:formulaRef>
                      </c:ext>
                    </c:extLst>
                    <c:strCache>
                      <c:ptCount val="14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  <c:pt idx="9">
                        <c:v>2017</c:v>
                      </c:pt>
                      <c:pt idx="10">
                        <c:v>2018</c:v>
                      </c:pt>
                      <c:pt idx="11">
                        <c:v>2019</c:v>
                      </c:pt>
                      <c:pt idx="12">
                        <c:v>2020</c:v>
                      </c:pt>
                      <c:pt idx="13">
                        <c:v>2021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'6 Intensiteter data'!$D$74:$Q$74</c15:sqref>
                        </c15:formulaRef>
                      </c:ext>
                    </c:extLst>
                    <c:numCache>
                      <c:formatCode>0</c:formatCode>
                      <c:ptCount val="14"/>
                      <c:pt idx="0">
                        <c:v>234.08637569158066</c:v>
                      </c:pt>
                      <c:pt idx="1">
                        <c:v>238.02935630196814</c:v>
                      </c:pt>
                      <c:pt idx="2">
                        <c:v>234.35806814645611</c:v>
                      </c:pt>
                      <c:pt idx="3">
                        <c:v>216.10358769471674</c:v>
                      </c:pt>
                      <c:pt idx="4">
                        <c:v>206.21024921149885</c:v>
                      </c:pt>
                      <c:pt idx="5">
                        <c:v>204.51697473604065</c:v>
                      </c:pt>
                      <c:pt idx="6">
                        <c:v>197.82861801802892</c:v>
                      </c:pt>
                      <c:pt idx="7">
                        <c:v>199.2599799112655</c:v>
                      </c:pt>
                      <c:pt idx="8">
                        <c:v>193.38807370698103</c:v>
                      </c:pt>
                      <c:pt idx="9">
                        <c:v>185.24824124641952</c:v>
                      </c:pt>
                      <c:pt idx="10">
                        <c:v>178.00691051147101</c:v>
                      </c:pt>
                      <c:pt idx="11">
                        <c:v>171.25273350402793</c:v>
                      </c:pt>
                      <c:pt idx="12">
                        <c:v>168.27610722224509</c:v>
                      </c:pt>
                      <c:pt idx="13">
                        <c:v>164.31744026239031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9-2202-48C0-ADEE-85AE49E67F9A}"/>
                  </c:ext>
                </c:extLst>
              </c15:ser>
            </c15:filteredLineSeries>
          </c:ext>
        </c:extLst>
      </c:lineChart>
      <c:catAx>
        <c:axId val="319583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9584896"/>
        <c:crosses val="autoZero"/>
        <c:auto val="1"/>
        <c:lblAlgn val="ctr"/>
        <c:lblOffset val="100"/>
        <c:noMultiLvlLbl val="0"/>
      </c:catAx>
      <c:valAx>
        <c:axId val="3195848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/>
                </a:pPr>
                <a:r>
                  <a:rPr lang="sv-SE" sz="900"/>
                  <a:t>Ton koldioxidekvivalenter per miljoner kronor (2015 års priser)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crossAx val="31958336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900"/>
          </a:pPr>
          <a:endParaRPr lang="sv-S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sv-SE" sz="1200"/>
              <a:t>Intensiteter: Utsläpp av växthusgaser per sysselsatta, aggregerad Näringsgren SNI 2007, 2008-2021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'6 Intensiteter data'!$C$66</c:f>
              <c:strCache>
                <c:ptCount val="1"/>
                <c:pt idx="0">
                  <c:v>Jordbruk, skogsbruk och fiske</c:v>
                </c:pt>
              </c:strCache>
            </c:strRef>
          </c:tx>
          <c:marker>
            <c:symbol val="none"/>
          </c:marker>
          <c:cat>
            <c:strRef>
              <c:f>'6 Intensiteter data'!$R$65:$AE$65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'6 Intensiteter data'!$R$66:$AE$66</c:f>
              <c:numCache>
                <c:formatCode>0</c:formatCode>
                <c:ptCount val="14"/>
                <c:pt idx="0">
                  <c:v>100.0442101241224</c:v>
                </c:pt>
                <c:pt idx="1">
                  <c:v>96.721183613103435</c:v>
                </c:pt>
                <c:pt idx="2">
                  <c:v>94.363742362437719</c:v>
                </c:pt>
                <c:pt idx="3">
                  <c:v>86.047859350528924</c:v>
                </c:pt>
                <c:pt idx="4">
                  <c:v>82.942555624468781</c:v>
                </c:pt>
                <c:pt idx="5">
                  <c:v>82.378302434898885</c:v>
                </c:pt>
                <c:pt idx="6">
                  <c:v>82.185812340120634</c:v>
                </c:pt>
                <c:pt idx="7">
                  <c:v>83.367922664629418</c:v>
                </c:pt>
                <c:pt idx="8">
                  <c:v>84.215520926316884</c:v>
                </c:pt>
                <c:pt idx="9">
                  <c:v>84.633804321146059</c:v>
                </c:pt>
                <c:pt idx="10">
                  <c:v>83.281933346131581</c:v>
                </c:pt>
                <c:pt idx="11">
                  <c:v>83.527720539824358</c:v>
                </c:pt>
                <c:pt idx="12">
                  <c:v>82.343877636151987</c:v>
                </c:pt>
                <c:pt idx="13">
                  <c:v>83.752257297055237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E3-4EFD-8E66-6F84D51B3AB8}"/>
            </c:ext>
          </c:extLst>
        </c:ser>
        <c:ser>
          <c:idx val="1"/>
          <c:order val="1"/>
          <c:tx>
            <c:strRef>
              <c:f>'6 Intensiteter data'!$C$67</c:f>
              <c:strCache>
                <c:ptCount val="1"/>
                <c:pt idx="0">
                  <c:v>Utvinning av mineral</c:v>
                </c:pt>
              </c:strCache>
            </c:strRef>
          </c:tx>
          <c:marker>
            <c:symbol val="none"/>
          </c:marker>
          <c:cat>
            <c:strRef>
              <c:f>'6 Intensiteter data'!$R$65:$AE$65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'6 Intensiteter data'!$R$67:$AE$67</c:f>
              <c:numCache>
                <c:formatCode>0</c:formatCode>
                <c:ptCount val="14"/>
                <c:pt idx="0">
                  <c:v>93.540742730965235</c:v>
                </c:pt>
                <c:pt idx="1">
                  <c:v>83.243918741323711</c:v>
                </c:pt>
                <c:pt idx="2">
                  <c:v>111.02925835007858</c:v>
                </c:pt>
                <c:pt idx="3">
                  <c:v>106.61671440019356</c:v>
                </c:pt>
                <c:pt idx="4">
                  <c:v>106.06639649778499</c:v>
                </c:pt>
                <c:pt idx="5">
                  <c:v>101.94555367416557</c:v>
                </c:pt>
                <c:pt idx="6">
                  <c:v>105.58586535350584</c:v>
                </c:pt>
                <c:pt idx="7">
                  <c:v>110.6521309295758</c:v>
                </c:pt>
                <c:pt idx="8">
                  <c:v>111.66660892490917</c:v>
                </c:pt>
                <c:pt idx="9">
                  <c:v>114.63024136789512</c:v>
                </c:pt>
                <c:pt idx="10">
                  <c:v>104.9678368315173</c:v>
                </c:pt>
                <c:pt idx="11">
                  <c:v>105.21714158895708</c:v>
                </c:pt>
                <c:pt idx="12">
                  <c:v>103.98448807257142</c:v>
                </c:pt>
                <c:pt idx="13">
                  <c:v>101.37965557890367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E3-4EFD-8E66-6F84D51B3AB8}"/>
            </c:ext>
          </c:extLst>
        </c:ser>
        <c:ser>
          <c:idx val="2"/>
          <c:order val="2"/>
          <c:tx>
            <c:strRef>
              <c:f>'6 Intensiteter data'!$C$68</c:f>
              <c:strCache>
                <c:ptCount val="1"/>
                <c:pt idx="0">
                  <c:v>Tillverkningsindustri</c:v>
                </c:pt>
              </c:strCache>
            </c:strRef>
          </c:tx>
          <c:marker>
            <c:symbol val="none"/>
          </c:marker>
          <c:cat>
            <c:strRef>
              <c:f>'6 Intensiteter data'!$R$65:$AE$65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'6 Intensiteter data'!$R$68:$AE$68</c:f>
              <c:numCache>
                <c:formatCode>0</c:formatCode>
                <c:ptCount val="14"/>
                <c:pt idx="0">
                  <c:v>27.840867949836731</c:v>
                </c:pt>
                <c:pt idx="1">
                  <c:v>24.446250549683846</c:v>
                </c:pt>
                <c:pt idx="2">
                  <c:v>30.096893606617339</c:v>
                </c:pt>
                <c:pt idx="3">
                  <c:v>27.986616138428285</c:v>
                </c:pt>
                <c:pt idx="4">
                  <c:v>27.181451022960626</c:v>
                </c:pt>
                <c:pt idx="5">
                  <c:v>26.069502775821423</c:v>
                </c:pt>
                <c:pt idx="6">
                  <c:v>26.162721647376031</c:v>
                </c:pt>
                <c:pt idx="7">
                  <c:v>27.227779864791575</c:v>
                </c:pt>
                <c:pt idx="8">
                  <c:v>28.213229638521629</c:v>
                </c:pt>
                <c:pt idx="9">
                  <c:v>27.230922511080912</c:v>
                </c:pt>
                <c:pt idx="10">
                  <c:v>26.573253320888298</c:v>
                </c:pt>
                <c:pt idx="11">
                  <c:v>26.732130125211693</c:v>
                </c:pt>
                <c:pt idx="12">
                  <c:v>23.575350076487627</c:v>
                </c:pt>
                <c:pt idx="13">
                  <c:v>25.635183376500443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E3-4EFD-8E66-6F84D51B3AB8}"/>
            </c:ext>
          </c:extLst>
        </c:ser>
        <c:ser>
          <c:idx val="3"/>
          <c:order val="3"/>
          <c:tx>
            <c:strRef>
              <c:f>'6 Intensiteter data'!$C$69</c:f>
              <c:strCache>
                <c:ptCount val="1"/>
                <c:pt idx="0">
                  <c:v>El, gas och värmeverk samt vatten, avlopp och avfall</c:v>
                </c:pt>
              </c:strCache>
            </c:strRef>
          </c:tx>
          <c:marker>
            <c:symbol val="none"/>
          </c:marker>
          <c:cat>
            <c:strRef>
              <c:f>'6 Intensiteter data'!$R$65:$AE$65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'6 Intensiteter data'!$R$69:$AE$69</c:f>
              <c:numCache>
                <c:formatCode>0</c:formatCode>
                <c:ptCount val="14"/>
                <c:pt idx="0">
                  <c:v>205.91018401037817</c:v>
                </c:pt>
                <c:pt idx="1">
                  <c:v>208.08768060298686</c:v>
                </c:pt>
                <c:pt idx="2">
                  <c:v>259.40963177413113</c:v>
                </c:pt>
                <c:pt idx="3">
                  <c:v>204.53229106102748</c:v>
                </c:pt>
                <c:pt idx="4">
                  <c:v>188.96303579851596</c:v>
                </c:pt>
                <c:pt idx="5">
                  <c:v>177.0495386765613</c:v>
                </c:pt>
                <c:pt idx="6">
                  <c:v>154.41165344015019</c:v>
                </c:pt>
                <c:pt idx="7">
                  <c:v>145.89234223545634</c:v>
                </c:pt>
                <c:pt idx="8">
                  <c:v>154.03795006841023</c:v>
                </c:pt>
                <c:pt idx="9">
                  <c:v>143.48413181111755</c:v>
                </c:pt>
                <c:pt idx="10">
                  <c:v>143.16989743997689</c:v>
                </c:pt>
                <c:pt idx="11">
                  <c:v>118.87304256478635</c:v>
                </c:pt>
                <c:pt idx="12">
                  <c:v>105.60243685747459</c:v>
                </c:pt>
                <c:pt idx="13">
                  <c:v>115.24457440802762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E3-4EFD-8E66-6F84D51B3AB8}"/>
            </c:ext>
          </c:extLst>
        </c:ser>
        <c:ser>
          <c:idx val="4"/>
          <c:order val="4"/>
          <c:tx>
            <c:strRef>
              <c:f>'6 Intensiteter data'!$C$70</c:f>
              <c:strCache>
                <c:ptCount val="1"/>
                <c:pt idx="0">
                  <c:v>Byggverksamhet</c:v>
                </c:pt>
              </c:strCache>
            </c:strRef>
          </c:tx>
          <c:marker>
            <c:symbol val="none"/>
          </c:marker>
          <c:cat>
            <c:strRef>
              <c:f>'6 Intensiteter data'!$R$65:$AE$65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'6 Intensiteter data'!$R$70:$AE$70</c:f>
              <c:numCache>
                <c:formatCode>0</c:formatCode>
                <c:ptCount val="14"/>
                <c:pt idx="0">
                  <c:v>6.7169869678566254</c:v>
                </c:pt>
                <c:pt idx="1">
                  <c:v>6.6065252919667135</c:v>
                </c:pt>
                <c:pt idx="2">
                  <c:v>6.8411431503763778</c:v>
                </c:pt>
                <c:pt idx="3">
                  <c:v>6.5784733980901837</c:v>
                </c:pt>
                <c:pt idx="4">
                  <c:v>6.2943925407102492</c:v>
                </c:pt>
                <c:pt idx="5">
                  <c:v>6.1689547418139536</c:v>
                </c:pt>
                <c:pt idx="6">
                  <c:v>5.8357652841532266</c:v>
                </c:pt>
                <c:pt idx="7">
                  <c:v>5.8570766744416742</c:v>
                </c:pt>
                <c:pt idx="8">
                  <c:v>5.7915429490101449</c:v>
                </c:pt>
                <c:pt idx="9">
                  <c:v>5.1549807903428349</c:v>
                </c:pt>
                <c:pt idx="10">
                  <c:v>4.9116133802695359</c:v>
                </c:pt>
                <c:pt idx="11">
                  <c:v>5.104073861717624</c:v>
                </c:pt>
                <c:pt idx="12">
                  <c:v>5.1196125706314426</c:v>
                </c:pt>
                <c:pt idx="13">
                  <c:v>5.1921120211785592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DE3-4EFD-8E66-6F84D51B3AB8}"/>
            </c:ext>
          </c:extLst>
        </c:ser>
        <c:ser>
          <c:idx val="5"/>
          <c:order val="5"/>
          <c:tx>
            <c:strRef>
              <c:f>'6 Intensiteter data'!$C$71</c:f>
              <c:strCache>
                <c:ptCount val="1"/>
                <c:pt idx="0">
                  <c:v>Transportindustri</c:v>
                </c:pt>
              </c:strCache>
            </c:strRef>
          </c:tx>
          <c:marker>
            <c:symbol val="none"/>
          </c:marker>
          <c:cat>
            <c:strRef>
              <c:f>'6 Intensiteter data'!$R$65:$AE$65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'6 Intensiteter data'!$R$71:$AE$71</c:f>
              <c:numCache>
                <c:formatCode>0</c:formatCode>
                <c:ptCount val="14"/>
                <c:pt idx="0">
                  <c:v>46.428434316778208</c:v>
                </c:pt>
                <c:pt idx="1">
                  <c:v>42.606002332629956</c:v>
                </c:pt>
                <c:pt idx="2">
                  <c:v>42.508843215462988</c:v>
                </c:pt>
                <c:pt idx="3">
                  <c:v>36.526634389514136</c:v>
                </c:pt>
                <c:pt idx="4">
                  <c:v>32.251554253275422</c:v>
                </c:pt>
                <c:pt idx="5">
                  <c:v>33.242582053178914</c:v>
                </c:pt>
                <c:pt idx="6">
                  <c:v>33.942847142723579</c:v>
                </c:pt>
                <c:pt idx="7">
                  <c:v>36.681682548603767</c:v>
                </c:pt>
                <c:pt idx="8">
                  <c:v>39.283808160122639</c:v>
                </c:pt>
                <c:pt idx="9">
                  <c:v>35.937296397358651</c:v>
                </c:pt>
                <c:pt idx="10">
                  <c:v>34.394029098203113</c:v>
                </c:pt>
                <c:pt idx="11">
                  <c:v>33.282149903486236</c:v>
                </c:pt>
                <c:pt idx="12">
                  <c:v>25.38325079604633</c:v>
                </c:pt>
                <c:pt idx="13">
                  <c:v>27.049277599274696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DE3-4EFD-8E66-6F84D51B3AB8}"/>
            </c:ext>
          </c:extLst>
        </c:ser>
        <c:ser>
          <c:idx val="6"/>
          <c:order val="6"/>
          <c:tx>
            <c:strRef>
              <c:f>'6 Intensiteter data'!$C$72</c:f>
              <c:strCache>
                <c:ptCount val="1"/>
                <c:pt idx="0">
                  <c:v>Övriga tjänster</c:v>
                </c:pt>
              </c:strCache>
            </c:strRef>
          </c:tx>
          <c:marker>
            <c:symbol val="none"/>
          </c:marker>
          <c:cat>
            <c:strRef>
              <c:f>'6 Intensiteter data'!$R$65:$AE$65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'6 Intensiteter data'!$R$72:$AE$72</c:f>
              <c:numCache>
                <c:formatCode>0</c:formatCode>
                <c:ptCount val="14"/>
                <c:pt idx="0">
                  <c:v>2.4694096603571483</c:v>
                </c:pt>
                <c:pt idx="1">
                  <c:v>2.3475571122299042</c:v>
                </c:pt>
                <c:pt idx="2">
                  <c:v>2.4124133312647813</c:v>
                </c:pt>
                <c:pt idx="3">
                  <c:v>2.3392628392038546</c:v>
                </c:pt>
                <c:pt idx="4">
                  <c:v>2.1174469024414564</c:v>
                </c:pt>
                <c:pt idx="5">
                  <c:v>2.0496272311533059</c:v>
                </c:pt>
                <c:pt idx="6">
                  <c:v>1.8894955914858351</c:v>
                </c:pt>
                <c:pt idx="7">
                  <c:v>1.8468969231317975</c:v>
                </c:pt>
                <c:pt idx="8">
                  <c:v>1.7454794857057161</c:v>
                </c:pt>
                <c:pt idx="9">
                  <c:v>1.6740683244227437</c:v>
                </c:pt>
                <c:pt idx="10">
                  <c:v>1.6222478356986232</c:v>
                </c:pt>
                <c:pt idx="11">
                  <c:v>1.6163788846908014</c:v>
                </c:pt>
                <c:pt idx="12">
                  <c:v>1.5237781514383277</c:v>
                </c:pt>
                <c:pt idx="13">
                  <c:v>1.4682517613577373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DE3-4EFD-8E66-6F84D51B3AB8}"/>
            </c:ext>
          </c:extLst>
        </c:ser>
        <c:ser>
          <c:idx val="7"/>
          <c:order val="7"/>
          <c:tx>
            <c:strRef>
              <c:f>'6 Intensiteter data'!$C$73</c:f>
              <c:strCache>
                <c:ptCount val="1"/>
                <c:pt idx="0">
                  <c:v>Offentlig sektor</c:v>
                </c:pt>
              </c:strCache>
            </c:strRef>
          </c:tx>
          <c:marker>
            <c:symbol val="none"/>
          </c:marker>
          <c:cat>
            <c:strRef>
              <c:f>'6 Intensiteter data'!$R$65:$AE$65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'6 Intensiteter data'!$R$73:$AE$73</c:f>
              <c:numCache>
                <c:formatCode>0</c:formatCode>
                <c:ptCount val="14"/>
                <c:pt idx="0">
                  <c:v>0.43962620021639576</c:v>
                </c:pt>
                <c:pt idx="1">
                  <c:v>0.42489837241809303</c:v>
                </c:pt>
                <c:pt idx="2">
                  <c:v>0.44078121979866863</c:v>
                </c:pt>
                <c:pt idx="3">
                  <c:v>0.39149961053615723</c:v>
                </c:pt>
                <c:pt idx="4">
                  <c:v>0.39594587185214047</c:v>
                </c:pt>
                <c:pt idx="5">
                  <c:v>0.34242263610583989</c:v>
                </c:pt>
                <c:pt idx="6">
                  <c:v>0.31684852022212118</c:v>
                </c:pt>
                <c:pt idx="7">
                  <c:v>0.30574016783250457</c:v>
                </c:pt>
                <c:pt idx="8">
                  <c:v>0.29119084245093341</c:v>
                </c:pt>
                <c:pt idx="9">
                  <c:v>0.27422608373725238</c:v>
                </c:pt>
                <c:pt idx="10">
                  <c:v>0.26491689647154965</c:v>
                </c:pt>
                <c:pt idx="11">
                  <c:v>0.28180697884544437</c:v>
                </c:pt>
                <c:pt idx="12">
                  <c:v>0.27258810311921094</c:v>
                </c:pt>
                <c:pt idx="13">
                  <c:v>0.26656238705608098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DE3-4EFD-8E66-6F84D51B3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9693568"/>
        <c:axId val="319695104"/>
        <c:extLst>
          <c:ext xmlns:c15="http://schemas.microsoft.com/office/drawing/2012/chart" uri="{02D57815-91ED-43cb-92C2-25804820EDAC}">
            <c15:filteredLine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'6 Intensiteter data'!$C$74</c15:sqref>
                        </c15:formulaRef>
                      </c:ext>
                    </c:extLst>
                    <c:strCache>
                      <c:ptCount val="1"/>
                      <c:pt idx="0">
                        <c:v>Hushåll och ideella föreningar**</c:v>
                      </c:pt>
                    </c:strCache>
                  </c:strRef>
                </c:tx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'6 Intensiteter data'!$R$65:$AE$65</c15:sqref>
                        </c15:formulaRef>
                      </c:ext>
                    </c:extLst>
                    <c:strCache>
                      <c:ptCount val="14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  <c:pt idx="9">
                        <c:v>2017</c:v>
                      </c:pt>
                      <c:pt idx="10">
                        <c:v>2018</c:v>
                      </c:pt>
                      <c:pt idx="11">
                        <c:v>2019</c:v>
                      </c:pt>
                      <c:pt idx="12">
                        <c:v>2020</c:v>
                      </c:pt>
                      <c:pt idx="13">
                        <c:v>2021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'6 Intensiteter data'!$R$74:$AE$74</c15:sqref>
                        </c15:formulaRef>
                      </c:ext>
                    </c:extLst>
                    <c:numCache>
                      <c:formatCode>0</c:formatCode>
                      <c:ptCount val="14"/>
                      <c:pt idx="0">
                        <c:v>107.38108603488081</c:v>
                      </c:pt>
                      <c:pt idx="1">
                        <c:v>105.97394343536973</c:v>
                      </c:pt>
                      <c:pt idx="2">
                        <c:v>104.43800029377333</c:v>
                      </c:pt>
                      <c:pt idx="3">
                        <c:v>98.719955258803694</c:v>
                      </c:pt>
                      <c:pt idx="4">
                        <c:v>91.643365489740518</c:v>
                      </c:pt>
                      <c:pt idx="5">
                        <c:v>87.141393501167528</c:v>
                      </c:pt>
                      <c:pt idx="6">
                        <c:v>84.008974921239059</c:v>
                      </c:pt>
                      <c:pt idx="7">
                        <c:v>83.285039982529113</c:v>
                      </c:pt>
                      <c:pt idx="8">
                        <c:v>80.836855697914785</c:v>
                      </c:pt>
                      <c:pt idx="9">
                        <c:v>76.875795358562186</c:v>
                      </c:pt>
                      <c:pt idx="10">
                        <c:v>73.370543114791687</c:v>
                      </c:pt>
                      <c:pt idx="11">
                        <c:v>70.44843535942293</c:v>
                      </c:pt>
                      <c:pt idx="12">
                        <c:v>66.974160780564645</c:v>
                      </c:pt>
                      <c:pt idx="13">
                        <c:v>64.497131065955202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8-FDE3-4EFD-8E66-6F84D51B3AB8}"/>
                  </c:ext>
                </c:extLst>
              </c15:ser>
            </c15:filteredLineSeries>
          </c:ext>
        </c:extLst>
      </c:lineChart>
      <c:catAx>
        <c:axId val="3196935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9695104"/>
        <c:crosses val="autoZero"/>
        <c:auto val="1"/>
        <c:lblAlgn val="ctr"/>
        <c:lblOffset val="100"/>
        <c:noMultiLvlLbl val="0"/>
      </c:catAx>
      <c:valAx>
        <c:axId val="3196951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/>
                </a:pPr>
                <a:r>
                  <a:rPr lang="sv-SE" sz="900"/>
                  <a:t>Ton koldioxidekvivalenter per sysselsatt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crossAx val="31969356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900"/>
          </a:pPr>
          <a:endParaRPr lang="sv-S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sv-SE" sz="1100"/>
              <a:t>Utsläpp av växthusgaser 2008-2021 &amp; förädlingsvärde 2008-2021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2582634974676862"/>
          <c:y val="0.14929959474534041"/>
          <c:w val="0.55422256322501651"/>
          <c:h val="0.741025174325690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 Profil'!$B$4</c:f>
              <c:strCache>
                <c:ptCount val="1"/>
                <c:pt idx="0">
                  <c:v>Utsläpp av växthusgaser</c:v>
                </c:pt>
              </c:strCache>
            </c:strRef>
          </c:tx>
          <c:invertIfNegative val="0"/>
          <c:cat>
            <c:strRef>
              <c:f>'4 Utsläpp data'!$D$65:$R$65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'4 Utsläpp data'!$D$60:$R$60</c:f>
              <c:numCache>
                <c:formatCode>#,##0</c:formatCode>
                <c:ptCount val="15"/>
                <c:pt idx="0">
                  <c:v>67717.391272084729</c:v>
                </c:pt>
                <c:pt idx="1">
                  <c:v>62277.44089193012</c:v>
                </c:pt>
                <c:pt idx="2">
                  <c:v>68399.515908096349</c:v>
                </c:pt>
                <c:pt idx="3">
                  <c:v>63038.315623160503</c:v>
                </c:pt>
                <c:pt idx="4">
                  <c:v>59484.612598078238</c:v>
                </c:pt>
                <c:pt idx="5">
                  <c:v>58076.111754123856</c:v>
                </c:pt>
                <c:pt idx="6">
                  <c:v>56563.955117091806</c:v>
                </c:pt>
                <c:pt idx="7">
                  <c:v>57086.71627153975</c:v>
                </c:pt>
                <c:pt idx="8">
                  <c:v>58024.947486807599</c:v>
                </c:pt>
                <c:pt idx="9">
                  <c:v>56508.015557691862</c:v>
                </c:pt>
                <c:pt idx="10">
                  <c:v>55635.150551618048</c:v>
                </c:pt>
                <c:pt idx="11">
                  <c:v>54183.589195577457</c:v>
                </c:pt>
                <c:pt idx="12">
                  <c:v>48613.09033345979</c:v>
                </c:pt>
                <c:pt idx="13">
                  <c:v>50746.846991191051</c:v>
                </c:pt>
                <c:pt idx="14">
                  <c:v>49273.923269478895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58-4A43-9485-3DF3B025C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645632"/>
        <c:axId val="136663808"/>
      </c:barChart>
      <c:lineChart>
        <c:grouping val="standard"/>
        <c:varyColors val="0"/>
        <c:ser>
          <c:idx val="1"/>
          <c:order val="1"/>
          <c:tx>
            <c:strRef>
              <c:f>'1 Profile'!$J$4:$M$4</c:f>
              <c:strCache>
                <c:ptCount val="4"/>
                <c:pt idx="0">
                  <c:v>Value Added</c:v>
                </c:pt>
              </c:strCache>
            </c:strRef>
          </c:tx>
          <c:marker>
            <c:symbol val="none"/>
          </c:marker>
          <c:cat>
            <c:strRef>
              <c:f>'6 Intensiteter data'!$AF$65:$AS$65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'6 Intensiteter data'!$AF$75:$AS$75</c:f>
              <c:numCache>
                <c:formatCode>#,##0</c:formatCode>
                <c:ptCount val="14"/>
                <c:pt idx="0">
                  <c:v>3775090</c:v>
                </c:pt>
                <c:pt idx="1">
                  <c:v>3611259</c:v>
                </c:pt>
                <c:pt idx="2">
                  <c:v>3826205</c:v>
                </c:pt>
                <c:pt idx="3">
                  <c:v>3948465</c:v>
                </c:pt>
                <c:pt idx="4">
                  <c:v>3925236</c:v>
                </c:pt>
                <c:pt idx="5">
                  <c:v>3971859</c:v>
                </c:pt>
                <c:pt idx="6">
                  <c:v>4077423</c:v>
                </c:pt>
                <c:pt idx="7">
                  <c:v>4260470</c:v>
                </c:pt>
                <c:pt idx="8">
                  <c:v>4348687</c:v>
                </c:pt>
                <c:pt idx="9">
                  <c:v>4460358</c:v>
                </c:pt>
                <c:pt idx="10">
                  <c:v>4547336</c:v>
                </c:pt>
                <c:pt idx="11">
                  <c:v>4637655</c:v>
                </c:pt>
                <c:pt idx="12">
                  <c:v>4537008</c:v>
                </c:pt>
                <c:pt idx="13">
                  <c:v>4815899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58-4A43-9485-3DF3B025C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871936"/>
        <c:axId val="136665728"/>
      </c:lineChart>
      <c:catAx>
        <c:axId val="136645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6663808"/>
        <c:crosses val="autoZero"/>
        <c:auto val="1"/>
        <c:lblAlgn val="ctr"/>
        <c:lblOffset val="100"/>
        <c:noMultiLvlLbl val="0"/>
      </c:catAx>
      <c:valAx>
        <c:axId val="13666380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sv-SE"/>
                  <a:t>Tusen ton koldioxidekvivalenter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136645632"/>
        <c:crosses val="autoZero"/>
        <c:crossBetween val="between"/>
      </c:valAx>
      <c:valAx>
        <c:axId val="136665728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sv-SE"/>
                  <a:t>Miljoner kronor (2015</a:t>
                </a:r>
                <a:r>
                  <a:rPr lang="sv-SE" baseline="0"/>
                  <a:t> </a:t>
                </a:r>
                <a:r>
                  <a:rPr lang="sv-SE"/>
                  <a:t>års priser)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308871936"/>
        <c:crosses val="max"/>
        <c:crossBetween val="between"/>
      </c:valAx>
      <c:catAx>
        <c:axId val="308871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6665728"/>
        <c:crosses val="autoZero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showDLblsOverMax val="0"/>
  </c:chart>
  <c:spPr>
    <a:solidFill>
      <a:sysClr val="window" lastClr="FFFFFF"/>
    </a:solidFill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sv-SE" sz="1100"/>
              <a:t>Emissions of GHG 2008-2021 &amp; Value</a:t>
            </a:r>
            <a:r>
              <a:rPr lang="sv-SE" sz="1100" baseline="0"/>
              <a:t> Added </a:t>
            </a:r>
            <a:r>
              <a:rPr lang="sv-SE" sz="1100"/>
              <a:t>2008-2020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2582634974676862"/>
          <c:y val="0.14929959474534041"/>
          <c:w val="0.55422256322501651"/>
          <c:h val="0.741025174325690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 Profile'!$B$4:$I$4</c:f>
              <c:strCache>
                <c:ptCount val="8"/>
                <c:pt idx="0">
                  <c:v>Greenhouse gas (GHG) emissions</c:v>
                </c:pt>
              </c:strCache>
            </c:strRef>
          </c:tx>
          <c:invertIfNegative val="0"/>
          <c:cat>
            <c:strRef>
              <c:f>'4 Utsläpp data'!$D$65:$R$65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'4 Utsläpp data'!$D$60:$R$60</c:f>
              <c:numCache>
                <c:formatCode>#,##0</c:formatCode>
                <c:ptCount val="15"/>
                <c:pt idx="0">
                  <c:v>67717.391272084729</c:v>
                </c:pt>
                <c:pt idx="1">
                  <c:v>62277.44089193012</c:v>
                </c:pt>
                <c:pt idx="2">
                  <c:v>68399.515908096349</c:v>
                </c:pt>
                <c:pt idx="3">
                  <c:v>63038.315623160503</c:v>
                </c:pt>
                <c:pt idx="4">
                  <c:v>59484.612598078238</c:v>
                </c:pt>
                <c:pt idx="5">
                  <c:v>58076.111754123856</c:v>
                </c:pt>
                <c:pt idx="6">
                  <c:v>56563.955117091806</c:v>
                </c:pt>
                <c:pt idx="7">
                  <c:v>57086.71627153975</c:v>
                </c:pt>
                <c:pt idx="8">
                  <c:v>58024.947486807599</c:v>
                </c:pt>
                <c:pt idx="9">
                  <c:v>56508.015557691862</c:v>
                </c:pt>
                <c:pt idx="10">
                  <c:v>55635.150551618048</c:v>
                </c:pt>
                <c:pt idx="11">
                  <c:v>54183.589195577457</c:v>
                </c:pt>
                <c:pt idx="12">
                  <c:v>48613.09033345979</c:v>
                </c:pt>
                <c:pt idx="13">
                  <c:v>50746.846991191051</c:v>
                </c:pt>
                <c:pt idx="14">
                  <c:v>49273.923269478895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E-42FB-9F79-B9CA73C22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830464"/>
        <c:axId val="318832000"/>
      </c:barChart>
      <c:lineChart>
        <c:grouping val="standard"/>
        <c:varyColors val="0"/>
        <c:ser>
          <c:idx val="1"/>
          <c:order val="1"/>
          <c:tx>
            <c:strRef>
              <c:f>'1 Profile'!$J$4:$M$4</c:f>
              <c:strCache>
                <c:ptCount val="4"/>
                <c:pt idx="0">
                  <c:v>Value Added</c:v>
                </c:pt>
              </c:strCache>
            </c:strRef>
          </c:tx>
          <c:marker>
            <c:symbol val="none"/>
          </c:marker>
          <c:cat>
            <c:strRef>
              <c:f>'6 Intensiteter data'!$AF$65:$AS$65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'6 Intensiteter data'!$AF$75:$AS$75</c:f>
              <c:numCache>
                <c:formatCode>#,##0</c:formatCode>
                <c:ptCount val="14"/>
                <c:pt idx="0">
                  <c:v>3775090</c:v>
                </c:pt>
                <c:pt idx="1">
                  <c:v>3611259</c:v>
                </c:pt>
                <c:pt idx="2">
                  <c:v>3826205</c:v>
                </c:pt>
                <c:pt idx="3">
                  <c:v>3948465</c:v>
                </c:pt>
                <c:pt idx="4">
                  <c:v>3925236</c:v>
                </c:pt>
                <c:pt idx="5">
                  <c:v>3971859</c:v>
                </c:pt>
                <c:pt idx="6">
                  <c:v>4077423</c:v>
                </c:pt>
                <c:pt idx="7">
                  <c:v>4260470</c:v>
                </c:pt>
                <c:pt idx="8">
                  <c:v>4348687</c:v>
                </c:pt>
                <c:pt idx="9">
                  <c:v>4460358</c:v>
                </c:pt>
                <c:pt idx="10">
                  <c:v>4547336</c:v>
                </c:pt>
                <c:pt idx="11">
                  <c:v>4637655</c:v>
                </c:pt>
                <c:pt idx="12">
                  <c:v>4537008</c:v>
                </c:pt>
                <c:pt idx="13">
                  <c:v>4815899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8E-42FB-9F79-B9CA73C22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840192"/>
        <c:axId val="318838272"/>
      </c:lineChart>
      <c:catAx>
        <c:axId val="318830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18832000"/>
        <c:crosses val="autoZero"/>
        <c:auto val="1"/>
        <c:lblAlgn val="ctr"/>
        <c:lblOffset val="100"/>
        <c:noMultiLvlLbl val="0"/>
      </c:catAx>
      <c:valAx>
        <c:axId val="31883200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sv-SE"/>
                  <a:t>Thousand tonnes carbon dioxide equivalents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318830464"/>
        <c:crosses val="autoZero"/>
        <c:crossBetween val="between"/>
      </c:valAx>
      <c:valAx>
        <c:axId val="318838272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sv-SE"/>
                  <a:t>Million SEK, reference year 2010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318840192"/>
        <c:crosses val="max"/>
        <c:crossBetween val="between"/>
      </c:valAx>
      <c:catAx>
        <c:axId val="318840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883827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860253516693581"/>
          <c:y val="0.31576253097323165"/>
          <c:w val="0.18944941308421995"/>
          <c:h val="0.32907326436144468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sv-SE" sz="1100" b="1" i="0" u="none" strike="noStrike" baseline="0">
                <a:effectLst/>
              </a:rPr>
              <a:t>Intensities: Emissions of GHG by GVA, aggregated Industry classification NACE Rev.2, 2008-2021</a:t>
            </a:r>
            <a:endParaRPr lang="sv-SE" sz="11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3101185418144869E-2"/>
          <c:y val="0.12944018504600649"/>
          <c:w val="0.58326504269373913"/>
          <c:h val="0.8015113334819246"/>
        </c:manualLayout>
      </c:layout>
      <c:lineChart>
        <c:grouping val="standard"/>
        <c:varyColors val="0"/>
        <c:ser>
          <c:idx val="0"/>
          <c:order val="0"/>
          <c:tx>
            <c:strRef>
              <c:f>'6 Intensities data'!$C$66</c:f>
              <c:strCache>
                <c:ptCount val="1"/>
                <c:pt idx="0">
                  <c:v>Agriculture, forestry and fishery</c:v>
                </c:pt>
              </c:strCache>
            </c:strRef>
          </c:tx>
          <c:marker>
            <c:symbol val="none"/>
          </c:marker>
          <c:cat>
            <c:strRef>
              <c:f>'6 Intensiteter data'!$D$65:$Q$65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'6 Intensiteter data'!$D$66:$Q$66</c:f>
              <c:numCache>
                <c:formatCode>0</c:formatCode>
                <c:ptCount val="14"/>
                <c:pt idx="0">
                  <c:v>167.83532850136973</c:v>
                </c:pt>
                <c:pt idx="1">
                  <c:v>161.82437412745747</c:v>
                </c:pt>
                <c:pt idx="2">
                  <c:v>165.29588607774221</c:v>
                </c:pt>
                <c:pt idx="3">
                  <c:v>160.60509821965542</c:v>
                </c:pt>
                <c:pt idx="4">
                  <c:v>157.29925500570224</c:v>
                </c:pt>
                <c:pt idx="5">
                  <c:v>156.83008968283715</c:v>
                </c:pt>
                <c:pt idx="6">
                  <c:v>146.96640685194379</c:v>
                </c:pt>
                <c:pt idx="7">
                  <c:v>142.16507212265995</c:v>
                </c:pt>
                <c:pt idx="8">
                  <c:v>141.76482801867152</c:v>
                </c:pt>
                <c:pt idx="9">
                  <c:v>134.68418552133099</c:v>
                </c:pt>
                <c:pt idx="10">
                  <c:v>143.32601846680078</c:v>
                </c:pt>
                <c:pt idx="11">
                  <c:v>137.50212799792942</c:v>
                </c:pt>
                <c:pt idx="12">
                  <c:v>141.68792113194996</c:v>
                </c:pt>
                <c:pt idx="13">
                  <c:v>138.62948853929618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CB-449F-8427-2CA2C2A94F6A}"/>
            </c:ext>
          </c:extLst>
        </c:ser>
        <c:ser>
          <c:idx val="1"/>
          <c:order val="1"/>
          <c:tx>
            <c:strRef>
              <c:f>'6 Intensities data'!$C$67</c:f>
              <c:strCache>
                <c:ptCount val="1"/>
                <c:pt idx="0">
                  <c:v>Mining</c:v>
                </c:pt>
              </c:strCache>
            </c:strRef>
          </c:tx>
          <c:marker>
            <c:symbol val="none"/>
          </c:marker>
          <c:cat>
            <c:strRef>
              <c:f>'6 Intensiteter data'!$D$65:$Q$65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'6 Intensiteter data'!$D$67:$Q$67</c:f>
              <c:numCache>
                <c:formatCode>0</c:formatCode>
                <c:ptCount val="14"/>
                <c:pt idx="0">
                  <c:v>41.480374240904602</c:v>
                </c:pt>
                <c:pt idx="1">
                  <c:v>39.124590997265003</c:v>
                </c:pt>
                <c:pt idx="2">
                  <c:v>44.891301548985147</c:v>
                </c:pt>
                <c:pt idx="3">
                  <c:v>47.658268500732795</c:v>
                </c:pt>
                <c:pt idx="4">
                  <c:v>51.239805071393718</c:v>
                </c:pt>
                <c:pt idx="5">
                  <c:v>55.884935671379615</c:v>
                </c:pt>
                <c:pt idx="6">
                  <c:v>63.653336154318367</c:v>
                </c:pt>
                <c:pt idx="7">
                  <c:v>59.870448938427586</c:v>
                </c:pt>
                <c:pt idx="8">
                  <c:v>57.639820797195966</c:v>
                </c:pt>
                <c:pt idx="9">
                  <c:v>52.734989213378228</c:v>
                </c:pt>
                <c:pt idx="10">
                  <c:v>48.0061974946777</c:v>
                </c:pt>
                <c:pt idx="11">
                  <c:v>48.938205390212595</c:v>
                </c:pt>
                <c:pt idx="12">
                  <c:v>50.020183911941352</c:v>
                </c:pt>
                <c:pt idx="13">
                  <c:v>44.792189504670247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CB-449F-8427-2CA2C2A94F6A}"/>
            </c:ext>
          </c:extLst>
        </c:ser>
        <c:ser>
          <c:idx val="2"/>
          <c:order val="2"/>
          <c:tx>
            <c:strRef>
              <c:f>'6 Intensities data'!$C$68</c:f>
              <c:strCache>
                <c:ptCount val="1"/>
                <c:pt idx="0">
                  <c:v>Manufacturing</c:v>
                </c:pt>
              </c:strCache>
            </c:strRef>
          </c:tx>
          <c:marker>
            <c:symbol val="none"/>
          </c:marker>
          <c:cat>
            <c:strRef>
              <c:f>'6 Intensiteter data'!$D$65:$Q$65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'6 Intensiteter data'!$D$68:$Q$68</c:f>
              <c:numCache>
                <c:formatCode>0</c:formatCode>
                <c:ptCount val="14"/>
                <c:pt idx="0">
                  <c:v>29.066862565532343</c:v>
                </c:pt>
                <c:pt idx="1">
                  <c:v>30.146084083173289</c:v>
                </c:pt>
                <c:pt idx="2">
                  <c:v>29.947362406410939</c:v>
                </c:pt>
                <c:pt idx="3">
                  <c:v>26.689021133932197</c:v>
                </c:pt>
                <c:pt idx="4">
                  <c:v>27.384805409576945</c:v>
                </c:pt>
                <c:pt idx="5">
                  <c:v>26.619111624366131</c:v>
                </c:pt>
                <c:pt idx="6">
                  <c:v>26.687611357634378</c:v>
                </c:pt>
                <c:pt idx="7">
                  <c:v>25.769541363017055</c:v>
                </c:pt>
                <c:pt idx="8">
                  <c:v>26.094874293661334</c:v>
                </c:pt>
                <c:pt idx="9">
                  <c:v>24.841340580296311</c:v>
                </c:pt>
                <c:pt idx="10">
                  <c:v>24.28615327531163</c:v>
                </c:pt>
                <c:pt idx="11">
                  <c:v>24.768277770457733</c:v>
                </c:pt>
                <c:pt idx="12">
                  <c:v>22.732503841440302</c:v>
                </c:pt>
                <c:pt idx="13">
                  <c:v>20.978148266781023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CB-449F-8427-2CA2C2A94F6A}"/>
            </c:ext>
          </c:extLst>
        </c:ser>
        <c:ser>
          <c:idx val="3"/>
          <c:order val="3"/>
          <c:tx>
            <c:strRef>
              <c:f>'6 Intensities data'!$C$69</c:f>
              <c:strCache>
                <c:ptCount val="1"/>
                <c:pt idx="0">
                  <c:v>Electricity, gas and hot water supply, water distribution, 
waste water and waste management</c:v>
                </c:pt>
              </c:strCache>
            </c:strRef>
          </c:tx>
          <c:marker>
            <c:symbol val="none"/>
          </c:marker>
          <c:cat>
            <c:strRef>
              <c:f>'6 Intensiteter data'!$D$65:$Q$65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'6 Intensiteter data'!$D$69:$Q$69</c:f>
              <c:numCache>
                <c:formatCode>0</c:formatCode>
                <c:ptCount val="14"/>
                <c:pt idx="0">
                  <c:v>104.71977575101309</c:v>
                </c:pt>
                <c:pt idx="1">
                  <c:v>109.82184479733772</c:v>
                </c:pt>
                <c:pt idx="2">
                  <c:v>134.47826049059071</c:v>
                </c:pt>
                <c:pt idx="3">
                  <c:v>108.06893259700834</c:v>
                </c:pt>
                <c:pt idx="4">
                  <c:v>89.887906668832812</c:v>
                </c:pt>
                <c:pt idx="5">
                  <c:v>89.375142720021515</c:v>
                </c:pt>
                <c:pt idx="6">
                  <c:v>76.805283039706723</c:v>
                </c:pt>
                <c:pt idx="7">
                  <c:v>71.954077025408154</c:v>
                </c:pt>
                <c:pt idx="8">
                  <c:v>79.45785033359023</c:v>
                </c:pt>
                <c:pt idx="9">
                  <c:v>78.417154188403202</c:v>
                </c:pt>
                <c:pt idx="10">
                  <c:v>87.758043826153809</c:v>
                </c:pt>
                <c:pt idx="11">
                  <c:v>65.596398576309952</c:v>
                </c:pt>
                <c:pt idx="12">
                  <c:v>51.697010438782712</c:v>
                </c:pt>
                <c:pt idx="13">
                  <c:v>70.021741604267064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CB-449F-8427-2CA2C2A94F6A}"/>
            </c:ext>
          </c:extLst>
        </c:ser>
        <c:ser>
          <c:idx val="4"/>
          <c:order val="4"/>
          <c:tx>
            <c:strRef>
              <c:f>'6 Intensities data'!$C$70</c:f>
              <c:strCache>
                <c:ptCount val="1"/>
                <c:pt idx="0">
                  <c:v>Construction</c:v>
                </c:pt>
              </c:strCache>
            </c:strRef>
          </c:tx>
          <c:marker>
            <c:symbol val="none"/>
          </c:marker>
          <c:cat>
            <c:strRef>
              <c:f>'6 Intensiteter data'!$D$65:$Q$65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'6 Intensiteter data'!$D$70:$Q$70</c:f>
              <c:numCache>
                <c:formatCode>0</c:formatCode>
                <c:ptCount val="14"/>
                <c:pt idx="0">
                  <c:v>9.1040806856511765</c:v>
                </c:pt>
                <c:pt idx="1">
                  <c:v>8.8259573385774601</c:v>
                </c:pt>
                <c:pt idx="2">
                  <c:v>9.3849823955702529</c:v>
                </c:pt>
                <c:pt idx="3">
                  <c:v>9.2045606457171907</c:v>
                </c:pt>
                <c:pt idx="4">
                  <c:v>9.0093808702352138</c:v>
                </c:pt>
                <c:pt idx="5">
                  <c:v>9.234476981342743</c:v>
                </c:pt>
                <c:pt idx="6">
                  <c:v>8.6534631713074361</c:v>
                </c:pt>
                <c:pt idx="7">
                  <c:v>8.3598193866489598</c:v>
                </c:pt>
                <c:pt idx="8">
                  <c:v>8.5091037185152434</c:v>
                </c:pt>
                <c:pt idx="9">
                  <c:v>7.4291561157830186</c:v>
                </c:pt>
                <c:pt idx="10">
                  <c:v>7.1590506478143157</c:v>
                </c:pt>
                <c:pt idx="11">
                  <c:v>7.5132523430566449</c:v>
                </c:pt>
                <c:pt idx="12">
                  <c:v>7.2785942027802646</c:v>
                </c:pt>
                <c:pt idx="13">
                  <c:v>7.7960427205479057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DCB-449F-8427-2CA2C2A94F6A}"/>
            </c:ext>
          </c:extLst>
        </c:ser>
        <c:ser>
          <c:idx val="5"/>
          <c:order val="5"/>
          <c:tx>
            <c:strRef>
              <c:f>'6 Intensities data'!$C$71</c:f>
              <c:strCache>
                <c:ptCount val="1"/>
                <c:pt idx="0">
                  <c:v>Transport</c:v>
                </c:pt>
              </c:strCache>
            </c:strRef>
          </c:tx>
          <c:marker>
            <c:symbol val="none"/>
          </c:marker>
          <c:cat>
            <c:strRef>
              <c:f>'6 Intensiteter data'!$D$65:$Q$65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'6 Intensiteter data'!$D$71:$Q$71</c:f>
              <c:numCache>
                <c:formatCode>0</c:formatCode>
                <c:ptCount val="14"/>
                <c:pt idx="0">
                  <c:v>70.198876971681784</c:v>
                </c:pt>
                <c:pt idx="1">
                  <c:v>69.806875620392375</c:v>
                </c:pt>
                <c:pt idx="2">
                  <c:v>66.234908895415359</c:v>
                </c:pt>
                <c:pt idx="3">
                  <c:v>52.699249036331956</c:v>
                </c:pt>
                <c:pt idx="4">
                  <c:v>46.80061795402996</c:v>
                </c:pt>
                <c:pt idx="5">
                  <c:v>46.724809865528442</c:v>
                </c:pt>
                <c:pt idx="6">
                  <c:v>46.258653138722963</c:v>
                </c:pt>
                <c:pt idx="7">
                  <c:v>50.428284343646162</c:v>
                </c:pt>
                <c:pt idx="8">
                  <c:v>54.424974437409496</c:v>
                </c:pt>
                <c:pt idx="9">
                  <c:v>50.472148169479766</c:v>
                </c:pt>
                <c:pt idx="10">
                  <c:v>47.004396869511027</c:v>
                </c:pt>
                <c:pt idx="11">
                  <c:v>45.626282792711798</c:v>
                </c:pt>
                <c:pt idx="12">
                  <c:v>43.968921334649046</c:v>
                </c:pt>
                <c:pt idx="13">
                  <c:v>43.994611411861506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CB-449F-8427-2CA2C2A94F6A}"/>
            </c:ext>
          </c:extLst>
        </c:ser>
        <c:ser>
          <c:idx val="6"/>
          <c:order val="6"/>
          <c:tx>
            <c:strRef>
              <c:f>'6 Intensities data'!$C$72</c:f>
              <c:strCache>
                <c:ptCount val="1"/>
                <c:pt idx="0">
                  <c:v>Other services</c:v>
                </c:pt>
              </c:strCache>
            </c:strRef>
          </c:tx>
          <c:marker>
            <c:symbol val="none"/>
          </c:marker>
          <c:cat>
            <c:strRef>
              <c:f>'6 Intensiteter data'!$D$65:$Q$65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'6 Intensiteter data'!$D$72:$Q$72</c:f>
              <c:numCache>
                <c:formatCode>0</c:formatCode>
                <c:ptCount val="14"/>
                <c:pt idx="0">
                  <c:v>2.9965497426442895</c:v>
                </c:pt>
                <c:pt idx="1">
                  <c:v>2.8555429533570127</c:v>
                </c:pt>
                <c:pt idx="2">
                  <c:v>2.8505391139091727</c:v>
                </c:pt>
                <c:pt idx="3">
                  <c:v>2.7340758044116815</c:v>
                </c:pt>
                <c:pt idx="4">
                  <c:v>2.4983376131157309</c:v>
                </c:pt>
                <c:pt idx="5">
                  <c:v>2.3636582256098668</c:v>
                </c:pt>
                <c:pt idx="6">
                  <c:v>2.1289048510255362</c:v>
                </c:pt>
                <c:pt idx="7">
                  <c:v>2.0076004897455251</c:v>
                </c:pt>
                <c:pt idx="8">
                  <c:v>1.8934035645122564</c:v>
                </c:pt>
                <c:pt idx="9">
                  <c:v>1.8086251900434696</c:v>
                </c:pt>
                <c:pt idx="10">
                  <c:v>1.7263365310635512</c:v>
                </c:pt>
                <c:pt idx="11">
                  <c:v>1.6677256086981531</c:v>
                </c:pt>
                <c:pt idx="12">
                  <c:v>1.4597158492628641</c:v>
                </c:pt>
                <c:pt idx="13">
                  <c:v>1.4144391436875803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DCB-449F-8427-2CA2C2A94F6A}"/>
            </c:ext>
          </c:extLst>
        </c:ser>
        <c:ser>
          <c:idx val="7"/>
          <c:order val="7"/>
          <c:tx>
            <c:strRef>
              <c:f>'6 Intensities data'!$C$73</c:f>
              <c:strCache>
                <c:ptCount val="1"/>
                <c:pt idx="0">
                  <c:v>Public sector</c:v>
                </c:pt>
              </c:strCache>
            </c:strRef>
          </c:tx>
          <c:marker>
            <c:symbol val="none"/>
          </c:marker>
          <c:cat>
            <c:strRef>
              <c:f>'6 Intensiteter data'!$D$65:$Q$65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'6 Intensiteter data'!$D$73:$Q$73</c:f>
              <c:numCache>
                <c:formatCode>0</c:formatCode>
                <c:ptCount val="14"/>
                <c:pt idx="0">
                  <c:v>0.80691072186620039</c:v>
                </c:pt>
                <c:pt idx="1">
                  <c:v>0.75885578313038715</c:v>
                </c:pt>
                <c:pt idx="2">
                  <c:v>0.78048835845762332</c:v>
                </c:pt>
                <c:pt idx="3">
                  <c:v>0.69944822469848622</c:v>
                </c:pt>
                <c:pt idx="4">
                  <c:v>0.70717940054775663</c:v>
                </c:pt>
                <c:pt idx="5">
                  <c:v>0.61701863253517497</c:v>
                </c:pt>
                <c:pt idx="6">
                  <c:v>0.57475869180331363</c:v>
                </c:pt>
                <c:pt idx="7">
                  <c:v>0.56056275541578515</c:v>
                </c:pt>
                <c:pt idx="8">
                  <c:v>0.53852604091717537</c:v>
                </c:pt>
                <c:pt idx="9">
                  <c:v>0.51004049513924055</c:v>
                </c:pt>
                <c:pt idx="10">
                  <c:v>0.49360971305173912</c:v>
                </c:pt>
                <c:pt idx="11">
                  <c:v>0.52768427800355855</c:v>
                </c:pt>
                <c:pt idx="12">
                  <c:v>0.52990383073611624</c:v>
                </c:pt>
                <c:pt idx="13">
                  <c:v>0.5086657895818032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DCB-449F-8427-2CA2C2A94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9583360"/>
        <c:axId val="319584896"/>
        <c:extLst>
          <c:ext xmlns:c15="http://schemas.microsoft.com/office/drawing/2012/chart" uri="{02D57815-91ED-43cb-92C2-25804820EDAC}">
            <c15:filteredLine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'6 Intensities data'!$C$74</c15:sqref>
                        </c15:formulaRef>
                      </c:ext>
                    </c:extLst>
                    <c:strCache>
                      <c:ptCount val="1"/>
                      <c:pt idx="0">
                        <c:v>Households and non-profit institutions**</c:v>
                      </c:pt>
                    </c:strCache>
                  </c:strRef>
                </c:tx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'6 Intensiteter data'!$D$65:$Q$65</c15:sqref>
                        </c15:formulaRef>
                      </c:ext>
                    </c:extLst>
                    <c:strCache>
                      <c:ptCount val="14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  <c:pt idx="9">
                        <c:v>2017</c:v>
                      </c:pt>
                      <c:pt idx="10">
                        <c:v>2018</c:v>
                      </c:pt>
                      <c:pt idx="11">
                        <c:v>2019</c:v>
                      </c:pt>
                      <c:pt idx="12">
                        <c:v>2020</c:v>
                      </c:pt>
                      <c:pt idx="13">
                        <c:v>2021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'6 Intensiteter data'!$D$74:$Q$74</c15:sqref>
                        </c15:formulaRef>
                      </c:ext>
                    </c:extLst>
                    <c:numCache>
                      <c:formatCode>0</c:formatCode>
                      <c:ptCount val="14"/>
                      <c:pt idx="0">
                        <c:v>234.08637569158066</c:v>
                      </c:pt>
                      <c:pt idx="1">
                        <c:v>238.02935630196814</c:v>
                      </c:pt>
                      <c:pt idx="2">
                        <c:v>234.35806814645611</c:v>
                      </c:pt>
                      <c:pt idx="3">
                        <c:v>216.10358769471674</c:v>
                      </c:pt>
                      <c:pt idx="4">
                        <c:v>206.21024921149885</c:v>
                      </c:pt>
                      <c:pt idx="5">
                        <c:v>204.51697473604065</c:v>
                      </c:pt>
                      <c:pt idx="6">
                        <c:v>197.82861801802892</c:v>
                      </c:pt>
                      <c:pt idx="7">
                        <c:v>199.2599799112655</c:v>
                      </c:pt>
                      <c:pt idx="8">
                        <c:v>193.38807370698103</c:v>
                      </c:pt>
                      <c:pt idx="9">
                        <c:v>185.24824124641952</c:v>
                      </c:pt>
                      <c:pt idx="10">
                        <c:v>178.00691051147101</c:v>
                      </c:pt>
                      <c:pt idx="11">
                        <c:v>171.25273350402793</c:v>
                      </c:pt>
                      <c:pt idx="12">
                        <c:v>168.27610722224509</c:v>
                      </c:pt>
                      <c:pt idx="13">
                        <c:v>164.31744026239031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8-1DCB-449F-8427-2CA2C2A94F6A}"/>
                  </c:ext>
                </c:extLst>
              </c15:ser>
            </c15:filteredLineSeries>
          </c:ext>
        </c:extLst>
      </c:lineChart>
      <c:catAx>
        <c:axId val="319583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9584896"/>
        <c:crosses val="autoZero"/>
        <c:auto val="1"/>
        <c:lblAlgn val="ctr"/>
        <c:lblOffset val="100"/>
        <c:noMultiLvlLbl val="0"/>
      </c:catAx>
      <c:valAx>
        <c:axId val="3195848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/>
                </a:pPr>
                <a:r>
                  <a:rPr lang="sv-SE" sz="1050" b="1" i="0" baseline="0">
                    <a:effectLst/>
                  </a:rPr>
                  <a:t>Tonnes carbon dioxide equivalents per million SEK (2015 prices) </a:t>
                </a:r>
                <a:endParaRPr lang="sv-SE" sz="400">
                  <a:effectLst/>
                </a:endParaRPr>
              </a:p>
            </c:rich>
          </c:tx>
          <c:layout>
            <c:manualLayout>
              <c:xMode val="edge"/>
              <c:yMode val="edge"/>
              <c:x val="0"/>
              <c:y val="0.14685341546025515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3195833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8341856995444161"/>
          <c:y val="0.10118151736249539"/>
          <c:w val="0.30600291728172202"/>
          <c:h val="0.84410702996428377"/>
        </c:manualLayout>
      </c:layout>
      <c:overlay val="0"/>
      <c:txPr>
        <a:bodyPr/>
        <a:lstStyle/>
        <a:p>
          <a:pPr>
            <a:defRPr sz="900"/>
          </a:pPr>
          <a:endParaRPr lang="sv-S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sv-SE" sz="1200" b="1" i="0" baseline="0">
                <a:effectLst/>
              </a:rPr>
              <a:t>Intensities: Emissions of GHG by employees, aggregated Industry classification NACE Rev.2, 2008-2021</a:t>
            </a:r>
            <a:endParaRPr lang="sv-SE" sz="1000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'6 Intensities data'!$C$66</c:f>
              <c:strCache>
                <c:ptCount val="1"/>
                <c:pt idx="0">
                  <c:v>Agriculture, forestry and fishery</c:v>
                </c:pt>
              </c:strCache>
            </c:strRef>
          </c:tx>
          <c:marker>
            <c:symbol val="none"/>
          </c:marker>
          <c:cat>
            <c:strRef>
              <c:f>'6 Intensiteter data'!$R$65:$AE$65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'6 Intensiteter data'!$R$66:$AE$66</c:f>
              <c:numCache>
                <c:formatCode>0</c:formatCode>
                <c:ptCount val="14"/>
                <c:pt idx="0">
                  <c:v>100.0442101241224</c:v>
                </c:pt>
                <c:pt idx="1">
                  <c:v>96.721183613103435</c:v>
                </c:pt>
                <c:pt idx="2">
                  <c:v>94.363742362437719</c:v>
                </c:pt>
                <c:pt idx="3">
                  <c:v>86.047859350528924</c:v>
                </c:pt>
                <c:pt idx="4">
                  <c:v>82.942555624468781</c:v>
                </c:pt>
                <c:pt idx="5">
                  <c:v>82.378302434898885</c:v>
                </c:pt>
                <c:pt idx="6">
                  <c:v>82.185812340120634</c:v>
                </c:pt>
                <c:pt idx="7">
                  <c:v>83.367922664629418</c:v>
                </c:pt>
                <c:pt idx="8">
                  <c:v>84.215520926316884</c:v>
                </c:pt>
                <c:pt idx="9">
                  <c:v>84.633804321146059</c:v>
                </c:pt>
                <c:pt idx="10">
                  <c:v>83.281933346131581</c:v>
                </c:pt>
                <c:pt idx="11">
                  <c:v>83.527720539824358</c:v>
                </c:pt>
                <c:pt idx="12">
                  <c:v>82.343877636151987</c:v>
                </c:pt>
                <c:pt idx="13">
                  <c:v>83.752257297055237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08-401A-81FE-5462C938D77B}"/>
            </c:ext>
          </c:extLst>
        </c:ser>
        <c:ser>
          <c:idx val="1"/>
          <c:order val="1"/>
          <c:tx>
            <c:strRef>
              <c:f>'6 Intensities data'!$C$67</c:f>
              <c:strCache>
                <c:ptCount val="1"/>
                <c:pt idx="0">
                  <c:v>Mining</c:v>
                </c:pt>
              </c:strCache>
            </c:strRef>
          </c:tx>
          <c:marker>
            <c:symbol val="none"/>
          </c:marker>
          <c:cat>
            <c:strRef>
              <c:f>'6 Intensiteter data'!$R$65:$AE$65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'6 Intensiteter data'!$R$67:$AE$67</c:f>
              <c:numCache>
                <c:formatCode>0</c:formatCode>
                <c:ptCount val="14"/>
                <c:pt idx="0">
                  <c:v>93.540742730965235</c:v>
                </c:pt>
                <c:pt idx="1">
                  <c:v>83.243918741323711</c:v>
                </c:pt>
                <c:pt idx="2">
                  <c:v>111.02925835007858</c:v>
                </c:pt>
                <c:pt idx="3">
                  <c:v>106.61671440019356</c:v>
                </c:pt>
                <c:pt idx="4">
                  <c:v>106.06639649778499</c:v>
                </c:pt>
                <c:pt idx="5">
                  <c:v>101.94555367416557</c:v>
                </c:pt>
                <c:pt idx="6">
                  <c:v>105.58586535350584</c:v>
                </c:pt>
                <c:pt idx="7">
                  <c:v>110.6521309295758</c:v>
                </c:pt>
                <c:pt idx="8">
                  <c:v>111.66660892490917</c:v>
                </c:pt>
                <c:pt idx="9">
                  <c:v>114.63024136789512</c:v>
                </c:pt>
                <c:pt idx="10">
                  <c:v>104.9678368315173</c:v>
                </c:pt>
                <c:pt idx="11">
                  <c:v>105.21714158895708</c:v>
                </c:pt>
                <c:pt idx="12">
                  <c:v>103.98448807257142</c:v>
                </c:pt>
                <c:pt idx="13">
                  <c:v>101.37965557890367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08-401A-81FE-5462C938D77B}"/>
            </c:ext>
          </c:extLst>
        </c:ser>
        <c:ser>
          <c:idx val="2"/>
          <c:order val="2"/>
          <c:tx>
            <c:strRef>
              <c:f>'6 Intensities data'!$C$68</c:f>
              <c:strCache>
                <c:ptCount val="1"/>
                <c:pt idx="0">
                  <c:v>Manufacturing</c:v>
                </c:pt>
              </c:strCache>
            </c:strRef>
          </c:tx>
          <c:marker>
            <c:symbol val="none"/>
          </c:marker>
          <c:cat>
            <c:strRef>
              <c:f>'6 Intensiteter data'!$R$65:$AE$65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'6 Intensiteter data'!$R$68:$AE$68</c:f>
              <c:numCache>
                <c:formatCode>0</c:formatCode>
                <c:ptCount val="14"/>
                <c:pt idx="0">
                  <c:v>27.840867949836731</c:v>
                </c:pt>
                <c:pt idx="1">
                  <c:v>24.446250549683846</c:v>
                </c:pt>
                <c:pt idx="2">
                  <c:v>30.096893606617339</c:v>
                </c:pt>
                <c:pt idx="3">
                  <c:v>27.986616138428285</c:v>
                </c:pt>
                <c:pt idx="4">
                  <c:v>27.181451022960626</c:v>
                </c:pt>
                <c:pt idx="5">
                  <c:v>26.069502775821423</c:v>
                </c:pt>
                <c:pt idx="6">
                  <c:v>26.162721647376031</c:v>
                </c:pt>
                <c:pt idx="7">
                  <c:v>27.227779864791575</c:v>
                </c:pt>
                <c:pt idx="8">
                  <c:v>28.213229638521629</c:v>
                </c:pt>
                <c:pt idx="9">
                  <c:v>27.230922511080912</c:v>
                </c:pt>
                <c:pt idx="10">
                  <c:v>26.573253320888298</c:v>
                </c:pt>
                <c:pt idx="11">
                  <c:v>26.732130125211693</c:v>
                </c:pt>
                <c:pt idx="12">
                  <c:v>23.575350076487627</c:v>
                </c:pt>
                <c:pt idx="13">
                  <c:v>25.635183376500443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08-401A-81FE-5462C938D77B}"/>
            </c:ext>
          </c:extLst>
        </c:ser>
        <c:ser>
          <c:idx val="3"/>
          <c:order val="3"/>
          <c:tx>
            <c:strRef>
              <c:f>'6 Intensities data'!$C$69</c:f>
              <c:strCache>
                <c:ptCount val="1"/>
                <c:pt idx="0">
                  <c:v>Electricity, gas and hot water supply, water distribution, 
waste water and waste management</c:v>
                </c:pt>
              </c:strCache>
            </c:strRef>
          </c:tx>
          <c:marker>
            <c:symbol val="none"/>
          </c:marker>
          <c:cat>
            <c:strRef>
              <c:f>'6 Intensiteter data'!$R$65:$AE$65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'6 Intensiteter data'!$R$69:$AE$69</c:f>
              <c:numCache>
                <c:formatCode>0</c:formatCode>
                <c:ptCount val="14"/>
                <c:pt idx="0">
                  <c:v>205.91018401037817</c:v>
                </c:pt>
                <c:pt idx="1">
                  <c:v>208.08768060298686</c:v>
                </c:pt>
                <c:pt idx="2">
                  <c:v>259.40963177413113</c:v>
                </c:pt>
                <c:pt idx="3">
                  <c:v>204.53229106102748</c:v>
                </c:pt>
                <c:pt idx="4">
                  <c:v>188.96303579851596</c:v>
                </c:pt>
                <c:pt idx="5">
                  <c:v>177.0495386765613</c:v>
                </c:pt>
                <c:pt idx="6">
                  <c:v>154.41165344015019</c:v>
                </c:pt>
                <c:pt idx="7">
                  <c:v>145.89234223545634</c:v>
                </c:pt>
                <c:pt idx="8">
                  <c:v>154.03795006841023</c:v>
                </c:pt>
                <c:pt idx="9">
                  <c:v>143.48413181111755</c:v>
                </c:pt>
                <c:pt idx="10">
                  <c:v>143.16989743997689</c:v>
                </c:pt>
                <c:pt idx="11">
                  <c:v>118.87304256478635</c:v>
                </c:pt>
                <c:pt idx="12">
                  <c:v>105.60243685747459</c:v>
                </c:pt>
                <c:pt idx="13">
                  <c:v>115.24457440802762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C08-401A-81FE-5462C938D77B}"/>
            </c:ext>
          </c:extLst>
        </c:ser>
        <c:ser>
          <c:idx val="4"/>
          <c:order val="4"/>
          <c:tx>
            <c:strRef>
              <c:f>'6 Intensities data'!$C$70</c:f>
              <c:strCache>
                <c:ptCount val="1"/>
                <c:pt idx="0">
                  <c:v>Construction</c:v>
                </c:pt>
              </c:strCache>
            </c:strRef>
          </c:tx>
          <c:marker>
            <c:symbol val="none"/>
          </c:marker>
          <c:cat>
            <c:strRef>
              <c:f>'6 Intensiteter data'!$R$65:$AE$65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'6 Intensiteter data'!$R$70:$AE$70</c:f>
              <c:numCache>
                <c:formatCode>0</c:formatCode>
                <c:ptCount val="14"/>
                <c:pt idx="0">
                  <c:v>6.7169869678566254</c:v>
                </c:pt>
                <c:pt idx="1">
                  <c:v>6.6065252919667135</c:v>
                </c:pt>
                <c:pt idx="2">
                  <c:v>6.8411431503763778</c:v>
                </c:pt>
                <c:pt idx="3">
                  <c:v>6.5784733980901837</c:v>
                </c:pt>
                <c:pt idx="4">
                  <c:v>6.2943925407102492</c:v>
                </c:pt>
                <c:pt idx="5">
                  <c:v>6.1689547418139536</c:v>
                </c:pt>
                <c:pt idx="6">
                  <c:v>5.8357652841532266</c:v>
                </c:pt>
                <c:pt idx="7">
                  <c:v>5.8570766744416742</c:v>
                </c:pt>
                <c:pt idx="8">
                  <c:v>5.7915429490101449</c:v>
                </c:pt>
                <c:pt idx="9">
                  <c:v>5.1549807903428349</c:v>
                </c:pt>
                <c:pt idx="10">
                  <c:v>4.9116133802695359</c:v>
                </c:pt>
                <c:pt idx="11">
                  <c:v>5.104073861717624</c:v>
                </c:pt>
                <c:pt idx="12">
                  <c:v>5.1196125706314426</c:v>
                </c:pt>
                <c:pt idx="13">
                  <c:v>5.1921120211785592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C08-401A-81FE-5462C938D77B}"/>
            </c:ext>
          </c:extLst>
        </c:ser>
        <c:ser>
          <c:idx val="5"/>
          <c:order val="5"/>
          <c:tx>
            <c:strRef>
              <c:f>'6 Intensities data'!$C$71</c:f>
              <c:strCache>
                <c:ptCount val="1"/>
                <c:pt idx="0">
                  <c:v>Transport</c:v>
                </c:pt>
              </c:strCache>
            </c:strRef>
          </c:tx>
          <c:marker>
            <c:symbol val="none"/>
          </c:marker>
          <c:cat>
            <c:strRef>
              <c:f>'6 Intensiteter data'!$R$65:$AE$65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'6 Intensiteter data'!$R$71:$AE$71</c:f>
              <c:numCache>
                <c:formatCode>0</c:formatCode>
                <c:ptCount val="14"/>
                <c:pt idx="0">
                  <c:v>46.428434316778208</c:v>
                </c:pt>
                <c:pt idx="1">
                  <c:v>42.606002332629956</c:v>
                </c:pt>
                <c:pt idx="2">
                  <c:v>42.508843215462988</c:v>
                </c:pt>
                <c:pt idx="3">
                  <c:v>36.526634389514136</c:v>
                </c:pt>
                <c:pt idx="4">
                  <c:v>32.251554253275422</c:v>
                </c:pt>
                <c:pt idx="5">
                  <c:v>33.242582053178914</c:v>
                </c:pt>
                <c:pt idx="6">
                  <c:v>33.942847142723579</c:v>
                </c:pt>
                <c:pt idx="7">
                  <c:v>36.681682548603767</c:v>
                </c:pt>
                <c:pt idx="8">
                  <c:v>39.283808160122639</c:v>
                </c:pt>
                <c:pt idx="9">
                  <c:v>35.937296397358651</c:v>
                </c:pt>
                <c:pt idx="10">
                  <c:v>34.394029098203113</c:v>
                </c:pt>
                <c:pt idx="11">
                  <c:v>33.282149903486236</c:v>
                </c:pt>
                <c:pt idx="12">
                  <c:v>25.38325079604633</c:v>
                </c:pt>
                <c:pt idx="13">
                  <c:v>27.049277599274696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C08-401A-81FE-5462C938D77B}"/>
            </c:ext>
          </c:extLst>
        </c:ser>
        <c:ser>
          <c:idx val="6"/>
          <c:order val="6"/>
          <c:tx>
            <c:strRef>
              <c:f>'6 Intensities data'!$C$72</c:f>
              <c:strCache>
                <c:ptCount val="1"/>
                <c:pt idx="0">
                  <c:v>Other services</c:v>
                </c:pt>
              </c:strCache>
            </c:strRef>
          </c:tx>
          <c:marker>
            <c:symbol val="none"/>
          </c:marker>
          <c:cat>
            <c:strRef>
              <c:f>'6 Intensiteter data'!$R$65:$AE$65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'6 Intensiteter data'!$R$72:$AE$72</c:f>
              <c:numCache>
                <c:formatCode>0</c:formatCode>
                <c:ptCount val="14"/>
                <c:pt idx="0">
                  <c:v>2.4694096603571483</c:v>
                </c:pt>
                <c:pt idx="1">
                  <c:v>2.3475571122299042</c:v>
                </c:pt>
                <c:pt idx="2">
                  <c:v>2.4124133312647813</c:v>
                </c:pt>
                <c:pt idx="3">
                  <c:v>2.3392628392038546</c:v>
                </c:pt>
                <c:pt idx="4">
                  <c:v>2.1174469024414564</c:v>
                </c:pt>
                <c:pt idx="5">
                  <c:v>2.0496272311533059</c:v>
                </c:pt>
                <c:pt idx="6">
                  <c:v>1.8894955914858351</c:v>
                </c:pt>
                <c:pt idx="7">
                  <c:v>1.8468969231317975</c:v>
                </c:pt>
                <c:pt idx="8">
                  <c:v>1.7454794857057161</c:v>
                </c:pt>
                <c:pt idx="9">
                  <c:v>1.6740683244227437</c:v>
                </c:pt>
                <c:pt idx="10">
                  <c:v>1.6222478356986232</c:v>
                </c:pt>
                <c:pt idx="11">
                  <c:v>1.6163788846908014</c:v>
                </c:pt>
                <c:pt idx="12">
                  <c:v>1.5237781514383277</c:v>
                </c:pt>
                <c:pt idx="13">
                  <c:v>1.4682517613577373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C08-401A-81FE-5462C938D77B}"/>
            </c:ext>
          </c:extLst>
        </c:ser>
        <c:ser>
          <c:idx val="7"/>
          <c:order val="7"/>
          <c:tx>
            <c:strRef>
              <c:f>'6 Intensities data'!$C$73</c:f>
              <c:strCache>
                <c:ptCount val="1"/>
                <c:pt idx="0">
                  <c:v>Public sector</c:v>
                </c:pt>
              </c:strCache>
            </c:strRef>
          </c:tx>
          <c:marker>
            <c:symbol val="none"/>
          </c:marker>
          <c:cat>
            <c:strRef>
              <c:f>'6 Intensiteter data'!$R$65:$AE$65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'6 Intensiteter data'!$R$73:$AE$73</c:f>
              <c:numCache>
                <c:formatCode>0</c:formatCode>
                <c:ptCount val="14"/>
                <c:pt idx="0">
                  <c:v>0.43962620021639576</c:v>
                </c:pt>
                <c:pt idx="1">
                  <c:v>0.42489837241809303</c:v>
                </c:pt>
                <c:pt idx="2">
                  <c:v>0.44078121979866863</c:v>
                </c:pt>
                <c:pt idx="3">
                  <c:v>0.39149961053615723</c:v>
                </c:pt>
                <c:pt idx="4">
                  <c:v>0.39594587185214047</c:v>
                </c:pt>
                <c:pt idx="5">
                  <c:v>0.34242263610583989</c:v>
                </c:pt>
                <c:pt idx="6">
                  <c:v>0.31684852022212118</c:v>
                </c:pt>
                <c:pt idx="7">
                  <c:v>0.30574016783250457</c:v>
                </c:pt>
                <c:pt idx="8">
                  <c:v>0.29119084245093341</c:v>
                </c:pt>
                <c:pt idx="9">
                  <c:v>0.27422608373725238</c:v>
                </c:pt>
                <c:pt idx="10">
                  <c:v>0.26491689647154965</c:v>
                </c:pt>
                <c:pt idx="11">
                  <c:v>0.28180697884544437</c:v>
                </c:pt>
                <c:pt idx="12">
                  <c:v>0.27258810311921094</c:v>
                </c:pt>
                <c:pt idx="13">
                  <c:v>0.26656238705608098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C08-401A-81FE-5462C938D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9693568"/>
        <c:axId val="319695104"/>
        <c:extLst>
          <c:ext xmlns:c15="http://schemas.microsoft.com/office/drawing/2012/chart" uri="{02D57815-91ED-43cb-92C2-25804820EDAC}">
            <c15:filteredLine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'6 Intensities data'!$C$74</c15:sqref>
                        </c15:formulaRef>
                      </c:ext>
                    </c:extLst>
                    <c:strCache>
                      <c:ptCount val="1"/>
                      <c:pt idx="0">
                        <c:v>Households and non-profit institutions**</c:v>
                      </c:pt>
                    </c:strCache>
                  </c:strRef>
                </c:tx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'6 Intensiteter data'!$R$65:$AE$65</c15:sqref>
                        </c15:formulaRef>
                      </c:ext>
                    </c:extLst>
                    <c:strCache>
                      <c:ptCount val="14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  <c:pt idx="9">
                        <c:v>2017</c:v>
                      </c:pt>
                      <c:pt idx="10">
                        <c:v>2018</c:v>
                      </c:pt>
                      <c:pt idx="11">
                        <c:v>2019</c:v>
                      </c:pt>
                      <c:pt idx="12">
                        <c:v>2020</c:v>
                      </c:pt>
                      <c:pt idx="13">
                        <c:v>2021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'6 Intensiteter data'!$R$74:$AE$74</c15:sqref>
                        </c15:formulaRef>
                      </c:ext>
                    </c:extLst>
                    <c:numCache>
                      <c:formatCode>0</c:formatCode>
                      <c:ptCount val="14"/>
                      <c:pt idx="0">
                        <c:v>107.38108603488081</c:v>
                      </c:pt>
                      <c:pt idx="1">
                        <c:v>105.97394343536973</c:v>
                      </c:pt>
                      <c:pt idx="2">
                        <c:v>104.43800029377333</c:v>
                      </c:pt>
                      <c:pt idx="3">
                        <c:v>98.719955258803694</c:v>
                      </c:pt>
                      <c:pt idx="4">
                        <c:v>91.643365489740518</c:v>
                      </c:pt>
                      <c:pt idx="5">
                        <c:v>87.141393501167528</c:v>
                      </c:pt>
                      <c:pt idx="6">
                        <c:v>84.008974921239059</c:v>
                      </c:pt>
                      <c:pt idx="7">
                        <c:v>83.285039982529113</c:v>
                      </c:pt>
                      <c:pt idx="8">
                        <c:v>80.836855697914785</c:v>
                      </c:pt>
                      <c:pt idx="9">
                        <c:v>76.875795358562186</c:v>
                      </c:pt>
                      <c:pt idx="10">
                        <c:v>73.370543114791687</c:v>
                      </c:pt>
                      <c:pt idx="11">
                        <c:v>70.44843535942293</c:v>
                      </c:pt>
                      <c:pt idx="12">
                        <c:v>66.974160780564645</c:v>
                      </c:pt>
                      <c:pt idx="13">
                        <c:v>64.497131065955202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8-7C08-401A-81FE-5462C938D77B}"/>
                  </c:ext>
                </c:extLst>
              </c15:ser>
            </c15:filteredLineSeries>
          </c:ext>
        </c:extLst>
      </c:lineChart>
      <c:catAx>
        <c:axId val="3196935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9695104"/>
        <c:crosses val="autoZero"/>
        <c:auto val="1"/>
        <c:lblAlgn val="ctr"/>
        <c:lblOffset val="100"/>
        <c:noMultiLvlLbl val="0"/>
      </c:catAx>
      <c:valAx>
        <c:axId val="3196951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/>
                </a:pPr>
                <a:r>
                  <a:rPr lang="sv-SE" sz="1050" b="1" i="0" baseline="0">
                    <a:effectLst/>
                  </a:rPr>
                  <a:t>Tonnes carbon dioxide equivalents by number of employees </a:t>
                </a:r>
                <a:endParaRPr lang="sv-SE" sz="400">
                  <a:effectLst/>
                </a:endParaRPr>
              </a:p>
            </c:rich>
          </c:tx>
          <c:layout>
            <c:manualLayout>
              <c:xMode val="edge"/>
              <c:yMode val="edge"/>
              <c:x val="0"/>
              <c:y val="0.18902423982774513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319693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208655785695059"/>
          <c:y val="0.10287343555739742"/>
          <c:w val="0.3274388093119211"/>
          <c:h val="0.85404238154441214"/>
        </c:manualLayout>
      </c:layout>
      <c:overlay val="0"/>
      <c:txPr>
        <a:bodyPr/>
        <a:lstStyle/>
        <a:p>
          <a:pPr>
            <a:defRPr sz="900"/>
          </a:pPr>
          <a:endParaRPr lang="sv-S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sv-SE" sz="1100"/>
              <a:t>Förbränning av bränslen, 2008-2022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752741930519453"/>
          <c:y val="0.11966998675057501"/>
          <c:w val="0.70112504699891909"/>
          <c:h val="0.790926321675806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 Bränslen data'!$D$3:$K$3</c:f>
              <c:strCache>
                <c:ptCount val="8"/>
                <c:pt idx="0">
                  <c:v>Förbränning av bränslen, Biobränslen</c:v>
                </c:pt>
              </c:strCache>
            </c:strRef>
          </c:tx>
          <c:invertIfNegative val="0"/>
          <c:cat>
            <c:strRef>
              <c:f>'5 Bränslen data'!$D$65:$R$65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'5 Bränslen data'!$D$75:$R$75</c:f>
              <c:numCache>
                <c:formatCode>#,##0</c:formatCode>
                <c:ptCount val="15"/>
                <c:pt idx="0">
                  <c:v>419334.85941813799</c:v>
                </c:pt>
                <c:pt idx="1">
                  <c:v>432688.50494762103</c:v>
                </c:pt>
                <c:pt idx="2">
                  <c:v>469547.33785519062</c:v>
                </c:pt>
                <c:pt idx="3">
                  <c:v>453395.00197426858</c:v>
                </c:pt>
                <c:pt idx="4">
                  <c:v>469136.98046836752</c:v>
                </c:pt>
                <c:pt idx="5">
                  <c:v>469400.80422172404</c:v>
                </c:pt>
                <c:pt idx="6">
                  <c:v>470982.48707100085</c:v>
                </c:pt>
                <c:pt idx="7">
                  <c:v>483153.8417761054</c:v>
                </c:pt>
                <c:pt idx="8">
                  <c:v>503264.13358184142</c:v>
                </c:pt>
                <c:pt idx="9">
                  <c:v>517974.33218541584</c:v>
                </c:pt>
                <c:pt idx="10">
                  <c:v>513704.11380654515</c:v>
                </c:pt>
                <c:pt idx="11">
                  <c:v>529760.36449354445</c:v>
                </c:pt>
                <c:pt idx="12">
                  <c:v>513085.70357675949</c:v>
                </c:pt>
                <c:pt idx="13">
                  <c:v>553081.6863778499</c:v>
                </c:pt>
                <c:pt idx="14">
                  <c:v>558758.70897615538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4-4B80-B29A-6179315B4D38}"/>
            </c:ext>
          </c:extLst>
        </c:ser>
        <c:ser>
          <c:idx val="1"/>
          <c:order val="1"/>
          <c:tx>
            <c:strRef>
              <c:f>'5 Bränslen data'!$S$3:$AB$3</c:f>
              <c:strCache>
                <c:ptCount val="10"/>
                <c:pt idx="0">
                  <c:v>Förbränning av bränslen, Fossila bränslen</c:v>
                </c:pt>
              </c:strCache>
            </c:strRef>
          </c:tx>
          <c:invertIfNegative val="0"/>
          <c:cat>
            <c:strRef>
              <c:f>'5 Bränslen data'!$D$65:$R$65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'5 Bränslen data'!$S$75:$AG$75</c:f>
              <c:numCache>
                <c:formatCode>#,##0</c:formatCode>
                <c:ptCount val="15"/>
                <c:pt idx="0">
                  <c:v>652644.09170094028</c:v>
                </c:pt>
                <c:pt idx="1">
                  <c:v>624505.6733447056</c:v>
                </c:pt>
                <c:pt idx="2">
                  <c:v>678120.06030759052</c:v>
                </c:pt>
                <c:pt idx="3">
                  <c:v>615103.62630510656</c:v>
                </c:pt>
                <c:pt idx="4">
                  <c:v>576221.80342969531</c:v>
                </c:pt>
                <c:pt idx="5">
                  <c:v>558603.93593400496</c:v>
                </c:pt>
                <c:pt idx="6">
                  <c:v>533972.18609512202</c:v>
                </c:pt>
                <c:pt idx="7">
                  <c:v>545426.23570051766</c:v>
                </c:pt>
                <c:pt idx="8">
                  <c:v>546840.32715230808</c:v>
                </c:pt>
                <c:pt idx="9">
                  <c:v>519791.96997990826</c:v>
                </c:pt>
                <c:pt idx="10">
                  <c:v>516775.7601641005</c:v>
                </c:pt>
                <c:pt idx="11">
                  <c:v>501916.6564320841</c:v>
                </c:pt>
                <c:pt idx="12">
                  <c:v>447638.85579982994</c:v>
                </c:pt>
                <c:pt idx="13">
                  <c:v>468192.91610311251</c:v>
                </c:pt>
                <c:pt idx="14">
                  <c:v>454787.68133053364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54-4B80-B29A-6179315B4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318050688"/>
        <c:axId val="318052224"/>
      </c:barChart>
      <c:catAx>
        <c:axId val="318050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8052224"/>
        <c:crosses val="autoZero"/>
        <c:auto val="1"/>
        <c:lblAlgn val="ctr"/>
        <c:lblOffset val="100"/>
        <c:noMultiLvlLbl val="0"/>
      </c:catAx>
      <c:valAx>
        <c:axId val="318052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sv-SE"/>
                  <a:t>TJ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3180506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056863411333938"/>
          <c:y val="0.28277616901938801"/>
          <c:w val="0.13793435903130624"/>
          <c:h val="0.5073577162093999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1.gif"/><Relationship Id="rId4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178594</xdr:colOff>
      <xdr:row>45</xdr:row>
      <xdr:rowOff>83344</xdr:rowOff>
    </xdr:from>
    <xdr:to>
      <xdr:col>0</xdr:col>
      <xdr:colOff>2155031</xdr:colOff>
      <xdr:row>47</xdr:row>
      <xdr:rowOff>3640</xdr:rowOff>
    </xdr:to>
    <xdr:pic>
      <xdr:nvPicPr>
        <xdr:cNvPr id="24" name="Bildobjekt 23" descr="Symbolen för Sveriges officiella statistik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594" y="21943219"/>
          <a:ext cx="1976437" cy="3012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66145</xdr:colOff>
      <xdr:row>18</xdr:row>
      <xdr:rowOff>140230</xdr:rowOff>
    </xdr:from>
    <xdr:to>
      <xdr:col>18</xdr:col>
      <xdr:colOff>529166</xdr:colOff>
      <xdr:row>39</xdr:row>
      <xdr:rowOff>116417</xdr:rowOff>
    </xdr:to>
    <xdr:graphicFrame macro="">
      <xdr:nvGraphicFramePr>
        <xdr:cNvPr id="22" name="Diagram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345281</xdr:colOff>
      <xdr:row>3</xdr:row>
      <xdr:rowOff>142874</xdr:rowOff>
    </xdr:from>
    <xdr:to>
      <xdr:col>26</xdr:col>
      <xdr:colOff>470258</xdr:colOff>
      <xdr:row>15</xdr:row>
      <xdr:rowOff>4978</xdr:rowOff>
    </xdr:to>
    <xdr:sp macro="" textlink="">
      <xdr:nvSpPr>
        <xdr:cNvPr id="13" name="textruta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15406687" y="607218"/>
          <a:ext cx="3768290" cy="2195729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hangingPunct="0"/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hangingPunct="0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miljöräkenskaperna redovisas de olika branschernas uppsläpp i relation till sysselsättning och förädlingsvärde (branschens bidrag till BNP). </a:t>
          </a:r>
        </a:p>
        <a:p>
          <a:pPr hangingPunct="0"/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hangingPunct="0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Statistiken som rör utsläpp till luft 2022 är färdigställd innan den slutliga statistiken över sysselsättning och förädlingsvärde. Därför finns utsläppsintensiteter och miljöekonomiska profiler bara tillgänliga fram till 2021. </a:t>
          </a:r>
          <a:endParaRPr lang="sv-SE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35719</xdr:colOff>
      <xdr:row>80</xdr:row>
      <xdr:rowOff>0</xdr:rowOff>
    </xdr:from>
    <xdr:to>
      <xdr:col>1</xdr:col>
      <xdr:colOff>1678781</xdr:colOff>
      <xdr:row>81</xdr:row>
      <xdr:rowOff>102396</xdr:rowOff>
    </xdr:to>
    <xdr:pic>
      <xdr:nvPicPr>
        <xdr:cNvPr id="3" name="Bildobjekt 2" descr="Symbolen för Sveriges officiella statistik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657" y="14859000"/>
          <a:ext cx="1643062" cy="292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35719</xdr:colOff>
      <xdr:row>79</xdr:row>
      <xdr:rowOff>0</xdr:rowOff>
    </xdr:from>
    <xdr:to>
      <xdr:col>1</xdr:col>
      <xdr:colOff>1678781</xdr:colOff>
      <xdr:row>80</xdr:row>
      <xdr:rowOff>66675</xdr:rowOff>
    </xdr:to>
    <xdr:pic>
      <xdr:nvPicPr>
        <xdr:cNvPr id="2" name="Bildobjekt 1" descr="Symbolen för Sveriges officiella statistik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419" y="15135225"/>
          <a:ext cx="1643062" cy="292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" name="textruta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/>
      </xdr:nvSpPr>
      <xdr:spPr>
        <a:xfrm>
          <a:off x="2362200" y="0"/>
          <a:ext cx="2301875" cy="466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Källa: Miljöräkenskaperna,</a:t>
          </a:r>
          <a:r>
            <a:rPr lang="sv-SE" sz="1100" baseline="0"/>
            <a:t> SCB</a:t>
          </a:r>
        </a:p>
        <a:p>
          <a:r>
            <a:rPr lang="sv-SE" sz="1100" baseline="0"/>
            <a:t>Data uppdaterade: 2015-11-20</a:t>
          </a:r>
          <a:endParaRPr lang="sv-SE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" name="textruta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/>
      </xdr:nvSpPr>
      <xdr:spPr>
        <a:xfrm>
          <a:off x="4870449" y="9525"/>
          <a:ext cx="3228975" cy="466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Source: Environmental accounts, Statistics Sweden</a:t>
          </a:r>
        </a:p>
        <a:p>
          <a:r>
            <a:rPr lang="sv-SE" sz="1100" baseline="0"/>
            <a:t>Data updated: 2015-11-20</a:t>
          </a:r>
          <a:endParaRPr lang="sv-SE" sz="1100"/>
        </a:p>
      </xdr:txBody>
    </xdr:sp>
    <xdr:clientData/>
  </xdr:twoCellAnchor>
  <xdr:twoCellAnchor>
    <xdr:from>
      <xdr:col>7</xdr:col>
      <xdr:colOff>345283</xdr:colOff>
      <xdr:row>19</xdr:row>
      <xdr:rowOff>115357</xdr:rowOff>
    </xdr:from>
    <xdr:to>
      <xdr:col>18</xdr:col>
      <xdr:colOff>571500</xdr:colOff>
      <xdr:row>38</xdr:row>
      <xdr:rowOff>127000</xdr:rowOff>
    </xdr:to>
    <xdr:graphicFrame macro="">
      <xdr:nvGraphicFramePr>
        <xdr:cNvPr id="53" name="Diagram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11906</xdr:colOff>
      <xdr:row>46</xdr:row>
      <xdr:rowOff>107156</xdr:rowOff>
    </xdr:from>
    <xdr:to>
      <xdr:col>0</xdr:col>
      <xdr:colOff>1570567</xdr:colOff>
      <xdr:row>48</xdr:row>
      <xdr:rowOff>19052</xdr:rowOff>
    </xdr:to>
    <xdr:pic>
      <xdr:nvPicPr>
        <xdr:cNvPr id="54" name="Bildobjekt 53" descr="Symbolen för Sveriges officiella statistik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" y="21040989"/>
          <a:ext cx="1565011" cy="292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4</xdr:row>
      <xdr:rowOff>0</xdr:rowOff>
    </xdr:from>
    <xdr:to>
      <xdr:col>25</xdr:col>
      <xdr:colOff>124977</xdr:colOff>
      <xdr:row>15</xdr:row>
      <xdr:rowOff>10271</xdr:rowOff>
    </xdr:to>
    <xdr:sp macro="" textlink="">
      <xdr:nvSpPr>
        <xdr:cNvPr id="6" name="textruta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4530917" y="624417"/>
          <a:ext cx="3807977" cy="2116354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hangingPunct="0"/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hangingPunct="0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the environmental accounts, the various industries are reported in relation to employment and value added (the industry's contribution to GDP).</a:t>
          </a:r>
        </a:p>
        <a:p>
          <a:pPr hangingPunct="0"/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hangingPunct="0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Statistics on emissions to air 2022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have been finalized before the final statistics on employment and value added. Therefore, emission intensities and environmental economic profiles are only available until 2021.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345019</xdr:colOff>
      <xdr:row>28</xdr:row>
      <xdr:rowOff>19579</xdr:rowOff>
    </xdr:from>
    <xdr:to>
      <xdr:col>11</xdr:col>
      <xdr:colOff>323850</xdr:colOff>
      <xdr:row>52</xdr:row>
      <xdr:rowOff>80435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374388</xdr:colOff>
      <xdr:row>27</xdr:row>
      <xdr:rowOff>158749</xdr:rowOff>
    </xdr:from>
    <xdr:to>
      <xdr:col>24</xdr:col>
      <xdr:colOff>357187</xdr:colOff>
      <xdr:row>51</xdr:row>
      <xdr:rowOff>166686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202405</xdr:colOff>
      <xdr:row>57</xdr:row>
      <xdr:rowOff>71438</xdr:rowOff>
    </xdr:from>
    <xdr:to>
      <xdr:col>0</xdr:col>
      <xdr:colOff>1762124</xdr:colOff>
      <xdr:row>59</xdr:row>
      <xdr:rowOff>1261</xdr:rowOff>
    </xdr:to>
    <xdr:pic>
      <xdr:nvPicPr>
        <xdr:cNvPr id="4" name="Bildobjekt 3" descr="Symbolen för Sveriges officiella statistik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5" y="9536907"/>
          <a:ext cx="1559719" cy="3012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226218</xdr:colOff>
      <xdr:row>6</xdr:row>
      <xdr:rowOff>47626</xdr:rowOff>
    </xdr:from>
    <xdr:to>
      <xdr:col>18</xdr:col>
      <xdr:colOff>351196</xdr:colOff>
      <xdr:row>19</xdr:row>
      <xdr:rowOff>76417</xdr:rowOff>
    </xdr:to>
    <xdr:sp macro="" textlink="">
      <xdr:nvSpPr>
        <xdr:cNvPr id="5" name="textruta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9108281" y="1012032"/>
          <a:ext cx="3768290" cy="2195729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hangingPunct="0"/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hangingPunct="0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miljöräkenskaperna redovisas de olika branschernas utsläpp i relation till sysselsättning och förädlingsvärde (branschens bidrag till BNP). </a:t>
          </a:r>
        </a:p>
        <a:p>
          <a:pPr hangingPunct="0"/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hangingPunct="0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Statistiken som rör utsläpp till luft 2022 är färdigställd innan den slutliga statistiken över sysselsättning och förädlingsvärde. Därför finns utsläppsintensiteter och miljöekonomiska profiler bara tillgänliga fram till 2021. </a:t>
          </a:r>
          <a:endParaRPr lang="sv-SE" sz="1100"/>
        </a:p>
      </xdr:txBody>
    </xdr:sp>
    <xdr:clientData/>
  </xdr:twoCellAnchor>
  <xdr:twoCellAnchor>
    <xdr:from>
      <xdr:col>0</xdr:col>
      <xdr:colOff>321468</xdr:colOff>
      <xdr:row>3</xdr:row>
      <xdr:rowOff>107157</xdr:rowOff>
    </xdr:from>
    <xdr:to>
      <xdr:col>11</xdr:col>
      <xdr:colOff>250031</xdr:colOff>
      <xdr:row>25</xdr:row>
      <xdr:rowOff>117476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57</xdr:row>
      <xdr:rowOff>154781</xdr:rowOff>
    </xdr:from>
    <xdr:to>
      <xdr:col>0</xdr:col>
      <xdr:colOff>1690688</xdr:colOff>
      <xdr:row>59</xdr:row>
      <xdr:rowOff>75079</xdr:rowOff>
    </xdr:to>
    <xdr:pic>
      <xdr:nvPicPr>
        <xdr:cNvPr id="4" name="Bildobjekt 3" descr="Symbolen för Sveriges officiella statistik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08344"/>
          <a:ext cx="1595438" cy="3012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190500</xdr:colOff>
      <xdr:row>5</xdr:row>
      <xdr:rowOff>23812</xdr:rowOff>
    </xdr:from>
    <xdr:to>
      <xdr:col>11</xdr:col>
      <xdr:colOff>369093</xdr:colOff>
      <xdr:row>26</xdr:row>
      <xdr:rowOff>105570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178594</xdr:colOff>
      <xdr:row>27</xdr:row>
      <xdr:rowOff>154780</xdr:rowOff>
    </xdr:from>
    <xdr:to>
      <xdr:col>11</xdr:col>
      <xdr:colOff>392906</xdr:colOff>
      <xdr:row>55</xdr:row>
      <xdr:rowOff>95249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369095</xdr:colOff>
      <xdr:row>28</xdr:row>
      <xdr:rowOff>11905</xdr:rowOff>
    </xdr:from>
    <xdr:to>
      <xdr:col>24</xdr:col>
      <xdr:colOff>357188</xdr:colOff>
      <xdr:row>56</xdr:row>
      <xdr:rowOff>35719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0</xdr:colOff>
      <xdr:row>5</xdr:row>
      <xdr:rowOff>0</xdr:rowOff>
    </xdr:from>
    <xdr:to>
      <xdr:col>20</xdr:col>
      <xdr:colOff>124978</xdr:colOff>
      <xdr:row>18</xdr:row>
      <xdr:rowOff>28792</xdr:rowOff>
    </xdr:to>
    <xdr:sp macro="" textlink="">
      <xdr:nvSpPr>
        <xdr:cNvPr id="8" name="textruta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9179719" y="797719"/>
          <a:ext cx="3768290" cy="2195729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hangingPunct="0"/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hangingPunct="0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 environmental accounts, GHG emissions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from the various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industries are reported in relation to employment and value added (the industry's contribution to GDP).</a:t>
          </a:r>
        </a:p>
        <a:p>
          <a:pPr hangingPunct="0"/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hangingPunct="0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Statistics on emissions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to air in 2022 have been finalized before the final statistics on employment and value added. Therefore, emission intensities and environmental economic profiles are only available until 2021.</a:t>
          </a:r>
          <a:endParaRPr lang="sv-SE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12171</xdr:colOff>
      <xdr:row>2</xdr:row>
      <xdr:rowOff>15082</xdr:rowOff>
    </xdr:from>
    <xdr:to>
      <xdr:col>29</xdr:col>
      <xdr:colOff>440001</xdr:colOff>
      <xdr:row>21</xdr:row>
      <xdr:rowOff>63237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8202</xdr:colOff>
      <xdr:row>21</xdr:row>
      <xdr:rowOff>157825</xdr:rowOff>
    </xdr:from>
    <xdr:to>
      <xdr:col>29</xdr:col>
      <xdr:colOff>424920</xdr:colOff>
      <xdr:row>46</xdr:row>
      <xdr:rowOff>46303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35</xdr:row>
      <xdr:rowOff>166687</xdr:rowOff>
    </xdr:from>
    <xdr:to>
      <xdr:col>1</xdr:col>
      <xdr:colOff>2458796</xdr:colOff>
      <xdr:row>38</xdr:row>
      <xdr:rowOff>86516</xdr:rowOff>
    </xdr:to>
    <xdr:pic>
      <xdr:nvPicPr>
        <xdr:cNvPr id="4" name="Bildobjekt 3" descr="Symbolen för Sveriges officiella statistik">
          <a:extLst>
            <a:ext uri="{FF2B5EF4-FFF2-40B4-BE49-F238E27FC236}">
              <a16:creationId xmlns:a16="http://schemas.microsoft.com/office/drawing/2014/main" id="{F69F6F9E-6D1E-4C1E-A931-7DD3903E8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219" y="6131718"/>
          <a:ext cx="2458796" cy="4643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597960</xdr:colOff>
      <xdr:row>2</xdr:row>
      <xdr:rowOff>2911</xdr:rowOff>
    </xdr:from>
    <xdr:to>
      <xdr:col>29</xdr:col>
      <xdr:colOff>363539</xdr:colOff>
      <xdr:row>23</xdr:row>
      <xdr:rowOff>66411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595312</xdr:colOff>
      <xdr:row>24</xdr:row>
      <xdr:rowOff>144464</xdr:rowOff>
    </xdr:from>
    <xdr:to>
      <xdr:col>29</xdr:col>
      <xdr:colOff>400579</xdr:colOff>
      <xdr:row>47</xdr:row>
      <xdr:rowOff>13892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1649412</xdr:colOff>
      <xdr:row>37</xdr:row>
      <xdr:rowOff>126208</xdr:rowOff>
    </xdr:to>
    <xdr:pic>
      <xdr:nvPicPr>
        <xdr:cNvPr id="3" name="Bildobjekt 2" descr="Symbolen för Sveriges officiella statistik">
          <a:extLst>
            <a:ext uri="{FF2B5EF4-FFF2-40B4-BE49-F238E27FC236}">
              <a16:creationId xmlns:a16="http://schemas.microsoft.com/office/drawing/2014/main" id="{A2E435C9-A31C-4B65-A449-F71107B26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219" y="6131719"/>
          <a:ext cx="1643062" cy="292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35719</xdr:colOff>
      <xdr:row>79</xdr:row>
      <xdr:rowOff>35718</xdr:rowOff>
    </xdr:from>
    <xdr:to>
      <xdr:col>1</xdr:col>
      <xdr:colOff>1779776</xdr:colOff>
      <xdr:row>80</xdr:row>
      <xdr:rowOff>138113</xdr:rowOff>
    </xdr:to>
    <xdr:pic>
      <xdr:nvPicPr>
        <xdr:cNvPr id="3" name="Bildobjekt 2" descr="Symbolen för Sveriges officiella statistik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419" y="14208918"/>
          <a:ext cx="1744057" cy="292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35719</xdr:colOff>
      <xdr:row>79</xdr:row>
      <xdr:rowOff>35718</xdr:rowOff>
    </xdr:from>
    <xdr:to>
      <xdr:col>1</xdr:col>
      <xdr:colOff>1779776</xdr:colOff>
      <xdr:row>80</xdr:row>
      <xdr:rowOff>144463</xdr:rowOff>
    </xdr:to>
    <xdr:pic>
      <xdr:nvPicPr>
        <xdr:cNvPr id="2" name="Bildobjekt 1" descr="Symbolen för Sveriges officiella statistik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519" y="15247143"/>
          <a:ext cx="1744057" cy="292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81</xdr:row>
      <xdr:rowOff>0</xdr:rowOff>
    </xdr:from>
    <xdr:to>
      <xdr:col>1</xdr:col>
      <xdr:colOff>1643062</xdr:colOff>
      <xdr:row>82</xdr:row>
      <xdr:rowOff>102395</xdr:rowOff>
    </xdr:to>
    <xdr:pic>
      <xdr:nvPicPr>
        <xdr:cNvPr id="2" name="Bildobjekt 1" descr="Symbolen för Sveriges officiella statistik">
          <a:extLst>
            <a:ext uri="{FF2B5EF4-FFF2-40B4-BE49-F238E27FC236}">
              <a16:creationId xmlns:a16="http://schemas.microsoft.com/office/drawing/2014/main" id="{8FBB5341-ACD5-4A3B-9AD1-8FB990ABE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219" y="15394781"/>
          <a:ext cx="1643062" cy="292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52"/>
  <sheetViews>
    <sheetView tabSelected="1" zoomScale="85" zoomScaleNormal="85" workbookViewId="0">
      <selection activeCell="C2" sqref="C2"/>
    </sheetView>
  </sheetViews>
  <sheetFormatPr defaultColWidth="9.28515625" defaultRowHeight="15" x14ac:dyDescent="0.25"/>
  <cols>
    <col min="1" max="1" width="8.42578125" style="90" customWidth="1"/>
    <col min="2" max="2" width="17.42578125" style="90" customWidth="1"/>
    <col min="3" max="3" width="96.28515625" style="90" customWidth="1"/>
    <col min="4" max="16384" width="9.28515625" style="90"/>
  </cols>
  <sheetData>
    <row r="2" spans="2:4" ht="15.75" x14ac:dyDescent="0.25">
      <c r="B2" s="125" t="s">
        <v>298</v>
      </c>
    </row>
    <row r="3" spans="2:4" ht="15.75" x14ac:dyDescent="0.25">
      <c r="B3" s="126" t="s">
        <v>299</v>
      </c>
    </row>
    <row r="5" spans="2:4" ht="17.25" customHeight="1" x14ac:dyDescent="0.25">
      <c r="B5" s="119" t="s">
        <v>192</v>
      </c>
      <c r="C5" s="120"/>
    </row>
    <row r="6" spans="2:4" ht="17.25" customHeight="1" x14ac:dyDescent="0.25">
      <c r="B6" s="121" t="s">
        <v>193</v>
      </c>
      <c r="C6" s="122"/>
    </row>
    <row r="7" spans="2:4" x14ac:dyDescent="0.25">
      <c r="B7" s="105"/>
      <c r="C7" s="106"/>
    </row>
    <row r="8" spans="2:4" ht="15.75" x14ac:dyDescent="0.25">
      <c r="B8" s="107" t="s">
        <v>195</v>
      </c>
      <c r="C8" s="108" t="s">
        <v>198</v>
      </c>
      <c r="D8" s="143"/>
    </row>
    <row r="9" spans="2:4" ht="15.75" x14ac:dyDescent="0.25">
      <c r="B9" s="109" t="s">
        <v>196</v>
      </c>
      <c r="C9" s="110" t="s">
        <v>199</v>
      </c>
    </row>
    <row r="10" spans="2:4" x14ac:dyDescent="0.25">
      <c r="B10" s="111"/>
      <c r="C10" s="112"/>
    </row>
    <row r="11" spans="2:4" ht="15.75" x14ac:dyDescent="0.25">
      <c r="B11" s="107" t="s">
        <v>225</v>
      </c>
      <c r="C11" s="108" t="s">
        <v>285</v>
      </c>
      <c r="D11" s="143"/>
    </row>
    <row r="12" spans="2:4" ht="15.75" x14ac:dyDescent="0.25">
      <c r="B12" s="109" t="s">
        <v>226</v>
      </c>
      <c r="C12" s="110" t="s">
        <v>284</v>
      </c>
    </row>
    <row r="13" spans="2:4" x14ac:dyDescent="0.25">
      <c r="B13" s="111"/>
      <c r="C13" s="106"/>
    </row>
    <row r="14" spans="2:4" ht="15.75" x14ac:dyDescent="0.25">
      <c r="B14" s="115" t="s">
        <v>227</v>
      </c>
      <c r="C14" s="108" t="s">
        <v>289</v>
      </c>
      <c r="D14" s="143"/>
    </row>
    <row r="15" spans="2:4" ht="15.75" x14ac:dyDescent="0.25">
      <c r="B15" s="109" t="s">
        <v>228</v>
      </c>
      <c r="C15" s="110" t="s">
        <v>290</v>
      </c>
    </row>
    <row r="16" spans="2:4" x14ac:dyDescent="0.25">
      <c r="B16" s="116"/>
      <c r="C16" s="117"/>
    </row>
    <row r="17" spans="2:11" ht="15.75" x14ac:dyDescent="0.25">
      <c r="B17" s="111" t="s">
        <v>230</v>
      </c>
      <c r="C17" s="108" t="s">
        <v>292</v>
      </c>
      <c r="D17" s="143"/>
    </row>
    <row r="18" spans="2:11" ht="15.75" x14ac:dyDescent="0.25">
      <c r="B18" s="109" t="s">
        <v>231</v>
      </c>
      <c r="C18" s="110" t="s">
        <v>293</v>
      </c>
    </row>
    <row r="19" spans="2:11" x14ac:dyDescent="0.25">
      <c r="B19" s="111"/>
      <c r="C19" s="112"/>
    </row>
    <row r="20" spans="2:11" ht="15.75" x14ac:dyDescent="0.25">
      <c r="B20" s="111" t="s">
        <v>229</v>
      </c>
      <c r="C20" s="108" t="s">
        <v>286</v>
      </c>
      <c r="D20" s="143"/>
    </row>
    <row r="21" spans="2:11" ht="15.75" x14ac:dyDescent="0.25">
      <c r="B21" s="109" t="s">
        <v>235</v>
      </c>
      <c r="C21" s="110" t="s">
        <v>291</v>
      </c>
    </row>
    <row r="22" spans="2:11" x14ac:dyDescent="0.25">
      <c r="B22" s="113"/>
      <c r="C22" s="114"/>
    </row>
    <row r="23" spans="2:11" ht="15.75" x14ac:dyDescent="0.25">
      <c r="B23" s="111" t="s">
        <v>232</v>
      </c>
      <c r="C23" s="108" t="s">
        <v>283</v>
      </c>
      <c r="D23" s="143"/>
    </row>
    <row r="24" spans="2:11" ht="15.75" x14ac:dyDescent="0.25">
      <c r="B24" s="109" t="s">
        <v>233</v>
      </c>
      <c r="C24" s="110" t="s">
        <v>284</v>
      </c>
    </row>
    <row r="25" spans="2:11" x14ac:dyDescent="0.25">
      <c r="B25" s="150"/>
      <c r="C25" s="118"/>
    </row>
    <row r="27" spans="2:11" x14ac:dyDescent="0.25">
      <c r="K27" s="102"/>
    </row>
    <row r="32" spans="2:11" x14ac:dyDescent="0.25">
      <c r="D32" s="99"/>
    </row>
    <row r="33" spans="1:7" x14ac:dyDescent="0.25">
      <c r="D33" s="100"/>
    </row>
    <row r="36" spans="1:7" x14ac:dyDescent="0.25">
      <c r="B36" s="92"/>
    </row>
    <row r="37" spans="1:7" x14ac:dyDescent="0.25">
      <c r="B37" s="93"/>
      <c r="G37" s="99"/>
    </row>
    <row r="38" spans="1:7" x14ac:dyDescent="0.25">
      <c r="B38" s="95"/>
      <c r="G38" s="100"/>
    </row>
    <row r="39" spans="1:7" x14ac:dyDescent="0.25">
      <c r="B39" s="97"/>
    </row>
    <row r="40" spans="1:7" x14ac:dyDescent="0.25">
      <c r="A40" s="96"/>
    </row>
    <row r="41" spans="1:7" x14ac:dyDescent="0.25">
      <c r="A41" s="96"/>
      <c r="B41" s="92"/>
    </row>
    <row r="42" spans="1:7" x14ac:dyDescent="0.25">
      <c r="A42" s="91"/>
      <c r="B42" s="93"/>
    </row>
    <row r="43" spans="1:7" x14ac:dyDescent="0.25">
      <c r="A43" s="98"/>
      <c r="B43" s="95"/>
    </row>
    <row r="44" spans="1:7" x14ac:dyDescent="0.25">
      <c r="A44" s="94"/>
      <c r="B44" s="97"/>
    </row>
    <row r="45" spans="1:7" x14ac:dyDescent="0.25">
      <c r="A45" s="96"/>
    </row>
    <row r="46" spans="1:7" x14ac:dyDescent="0.25">
      <c r="A46" s="96"/>
      <c r="B46" s="95"/>
    </row>
    <row r="47" spans="1:7" x14ac:dyDescent="0.25">
      <c r="A47" s="91"/>
    </row>
    <row r="48" spans="1:7" x14ac:dyDescent="0.25">
      <c r="A48" s="98"/>
    </row>
    <row r="49" spans="1:1" x14ac:dyDescent="0.25">
      <c r="A49" s="94"/>
    </row>
    <row r="50" spans="1:1" x14ac:dyDescent="0.25">
      <c r="A50" s="96"/>
    </row>
    <row r="52" spans="1:1" x14ac:dyDescent="0.25">
      <c r="A52" s="101"/>
    </row>
  </sheetData>
  <hyperlinks>
    <hyperlink ref="C8" location="'1 Profil'!A1" display="Miljöekonomisk profil" xr:uid="{00000000-0004-0000-0000-000000000000}"/>
    <hyperlink ref="C9" location="'1 Profile'!A1" display="Environmental economic profile" xr:uid="{00000000-0004-0000-0000-000001000000}"/>
    <hyperlink ref="C12" location="'2 Intensities'!A1" display="Intensities, Greenhouse gas emissions by employees and value added, 2008-2013 (Figures)" xr:uid="{00000000-0004-0000-0000-000002000000}"/>
    <hyperlink ref="C14" location="'3 Bränslen'!A1" display="Förbränning av bränslen, 2008-2014 (Diagram)" xr:uid="{00000000-0004-0000-0000-000003000000}"/>
    <hyperlink ref="C15" location="'3 Fuels'!A1" display="Combustion of fuels, 2008-2014 (Figures)" xr:uid="{00000000-0004-0000-0000-000004000000}"/>
    <hyperlink ref="C18" location="'4 Emissions data'!A1" display="Air emissions by industry SNI 2007 (NACE) and subject, 2008-2014 (Table)" xr:uid="{00000000-0004-0000-0000-000005000000}"/>
    <hyperlink ref="C24" location="'6 Intensities data'!A1" display="Intensities, Greenhouse gas emissions by employees and value added, 2008-2013 (Table)" xr:uid="{00000000-0004-0000-0000-000006000000}"/>
    <hyperlink ref="C20" location="'5 Bränslen data'!A1" display="Förbränning av bränslen, biobränslen och fossila bränslen, 2008-2014 (Tabell)" xr:uid="{00000000-0004-0000-0000-000007000000}"/>
    <hyperlink ref="C21" location="'5 Fuel data'!A1" display="Combustion of fuels, Biofuels and fossil fuels, 2008-2014 (Table)" xr:uid="{00000000-0004-0000-0000-000008000000}"/>
    <hyperlink ref="C23" location="'6 Intensiteter data'!A1" display="Intensiteter, Växthusgasutsläpp per sysselsatta och förädlingsvärde, 2008-2013 (Tabell)" xr:uid="{00000000-0004-0000-0000-000009000000}"/>
    <hyperlink ref="C11" location="'2 Intensiteter'!A1" display="Intensiteter: Växthusgasutsläpp per sysselsatta och förädlingsvärde, 2008-2013 (Diagram)" xr:uid="{00000000-0004-0000-0000-00000A000000}"/>
    <hyperlink ref="C17" location="'4 Utsläpp data'!A1" display="Utsläpp till luft efter näringsgren SNI 2007 och ämne, 2008-2014 (Tabell)" xr:uid="{00000000-0004-0000-0000-00000B000000}"/>
  </hyperlinks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G89"/>
  <sheetViews>
    <sheetView zoomScale="90" zoomScaleNormal="90" workbookViewId="0">
      <pane xSplit="3" ySplit="5" topLeftCell="D6" activePane="bottomRight" state="frozen"/>
      <selection activeCell="C74" sqref="C74"/>
      <selection pane="topRight" activeCell="C74" sqref="C74"/>
      <selection pane="bottomLeft" activeCell="C74" sqref="C74"/>
      <selection pane="bottomRight" activeCell="B3" sqref="B3"/>
    </sheetView>
  </sheetViews>
  <sheetFormatPr defaultRowHeight="12.75" x14ac:dyDescent="0.2"/>
  <cols>
    <col min="1" max="1" width="4.5703125" bestFit="1" customWidth="1"/>
    <col min="2" max="2" width="42.7109375" bestFit="1" customWidth="1"/>
    <col min="3" max="3" width="72.28515625" customWidth="1"/>
    <col min="13" max="13" width="9.28515625" style="28"/>
    <col min="14" max="14" width="9.140625" style="28"/>
    <col min="29" max="29" width="9.28515625" style="28"/>
    <col min="33" max="33" width="11.42578125" bestFit="1" customWidth="1"/>
  </cols>
  <sheetData>
    <row r="1" spans="1:33" ht="15.75" x14ac:dyDescent="0.25">
      <c r="B1" s="127" t="s">
        <v>194</v>
      </c>
      <c r="C1" s="124"/>
      <c r="L1" s="28"/>
      <c r="M1"/>
      <c r="N1"/>
      <c r="P1" s="124"/>
      <c r="Q1" s="124"/>
      <c r="R1" s="124"/>
      <c r="AB1" s="28"/>
      <c r="AC1"/>
    </row>
    <row r="2" spans="1:33" ht="21" x14ac:dyDescent="0.35">
      <c r="B2" s="128" t="s">
        <v>286</v>
      </c>
    </row>
    <row r="3" spans="1:33" ht="15" x14ac:dyDescent="0.25">
      <c r="D3" s="138" t="s">
        <v>167</v>
      </c>
      <c r="E3" s="139"/>
      <c r="F3" s="139"/>
      <c r="G3" s="139"/>
      <c r="H3" s="139"/>
      <c r="I3" s="185"/>
      <c r="J3" s="139"/>
      <c r="K3" s="139"/>
      <c r="L3" s="163"/>
      <c r="M3" s="139"/>
      <c r="N3" s="201"/>
      <c r="O3" s="139"/>
      <c r="P3" s="168"/>
      <c r="Q3" s="207"/>
      <c r="R3" s="214"/>
      <c r="S3" s="138" t="s">
        <v>168</v>
      </c>
      <c r="T3" s="139"/>
      <c r="U3" s="185"/>
      <c r="V3" s="139"/>
      <c r="W3" s="163"/>
      <c r="X3" s="139"/>
      <c r="Y3" s="201"/>
      <c r="Z3" s="139"/>
      <c r="AA3" s="139"/>
      <c r="AB3" s="139"/>
      <c r="AC3" s="139"/>
      <c r="AD3" s="168"/>
      <c r="AE3" s="207"/>
      <c r="AF3" s="174"/>
      <c r="AG3" s="144"/>
    </row>
    <row r="4" spans="1:33" ht="15" x14ac:dyDescent="0.25">
      <c r="D4" s="132" t="s">
        <v>102</v>
      </c>
      <c r="E4" s="133"/>
      <c r="F4" s="133"/>
      <c r="G4" s="133"/>
      <c r="H4" s="133"/>
      <c r="I4" s="186"/>
      <c r="J4" s="133"/>
      <c r="K4" s="133"/>
      <c r="L4" s="165"/>
      <c r="M4" s="136"/>
      <c r="N4" s="203"/>
      <c r="O4" s="133"/>
      <c r="P4" s="170"/>
      <c r="Q4" s="209"/>
      <c r="R4" s="233"/>
      <c r="S4" s="132" t="s">
        <v>102</v>
      </c>
      <c r="T4" s="133"/>
      <c r="U4" s="186"/>
      <c r="V4" s="133"/>
      <c r="W4" s="165"/>
      <c r="X4" s="133"/>
      <c r="Y4" s="203"/>
      <c r="Z4" s="133"/>
      <c r="AA4" s="133"/>
      <c r="AB4" s="133"/>
      <c r="AC4" s="136"/>
      <c r="AD4" s="170"/>
      <c r="AE4" s="209"/>
      <c r="AF4" s="28"/>
      <c r="AG4" s="176"/>
    </row>
    <row r="5" spans="1:33" ht="15" x14ac:dyDescent="0.25">
      <c r="A5" s="35" t="s">
        <v>157</v>
      </c>
      <c r="B5" s="59" t="s">
        <v>212</v>
      </c>
      <c r="C5" s="67" t="s">
        <v>59</v>
      </c>
      <c r="D5" s="188" t="s">
        <v>60</v>
      </c>
      <c r="E5" s="188" t="s">
        <v>61</v>
      </c>
      <c r="F5" s="188" t="s">
        <v>62</v>
      </c>
      <c r="G5" s="188" t="s">
        <v>63</v>
      </c>
      <c r="H5" s="188" t="s">
        <v>64</v>
      </c>
      <c r="I5" s="188" t="s">
        <v>65</v>
      </c>
      <c r="J5" s="188" t="s">
        <v>163</v>
      </c>
      <c r="K5" s="188" t="s">
        <v>221</v>
      </c>
      <c r="L5" s="188" t="s">
        <v>222</v>
      </c>
      <c r="M5" s="188" t="s">
        <v>242</v>
      </c>
      <c r="N5" s="188" t="s">
        <v>247</v>
      </c>
      <c r="O5" s="188" t="s">
        <v>248</v>
      </c>
      <c r="P5" s="188" t="s">
        <v>250</v>
      </c>
      <c r="Q5" s="188" t="s">
        <v>255</v>
      </c>
      <c r="R5" s="188" t="s">
        <v>282</v>
      </c>
      <c r="S5" s="192" t="s">
        <v>60</v>
      </c>
      <c r="T5" s="188" t="s">
        <v>61</v>
      </c>
      <c r="U5" s="188" t="s">
        <v>62</v>
      </c>
      <c r="V5" s="188" t="s">
        <v>63</v>
      </c>
      <c r="W5" s="188" t="s">
        <v>64</v>
      </c>
      <c r="X5" s="188" t="s">
        <v>65</v>
      </c>
      <c r="Y5" s="188" t="s">
        <v>163</v>
      </c>
      <c r="Z5" s="188" t="s">
        <v>221</v>
      </c>
      <c r="AA5" s="188" t="s">
        <v>222</v>
      </c>
      <c r="AB5" s="188" t="s">
        <v>242</v>
      </c>
      <c r="AC5" s="188" t="s">
        <v>247</v>
      </c>
      <c r="AD5" s="188" t="s">
        <v>248</v>
      </c>
      <c r="AE5" s="188" t="s">
        <v>250</v>
      </c>
      <c r="AF5" s="188" t="s">
        <v>255</v>
      </c>
      <c r="AG5" s="189" t="s">
        <v>282</v>
      </c>
    </row>
    <row r="6" spans="1:33" ht="15" x14ac:dyDescent="0.25">
      <c r="A6" s="66">
        <v>1</v>
      </c>
      <c r="B6" s="68" t="s">
        <v>66</v>
      </c>
      <c r="C6" s="30" t="s">
        <v>7</v>
      </c>
      <c r="D6" s="43">
        <v>5226.8355456345143</v>
      </c>
      <c r="E6" s="1">
        <v>3898.616591842203</v>
      </c>
      <c r="F6" s="1">
        <v>4624.171728485484</v>
      </c>
      <c r="G6" s="1">
        <v>4945.2681383146291</v>
      </c>
      <c r="H6" s="1">
        <v>5208.41987066609</v>
      </c>
      <c r="I6" s="1">
        <v>5261.7153699987093</v>
      </c>
      <c r="J6" s="1">
        <v>5872.0940570072225</v>
      </c>
      <c r="K6" s="1">
        <v>6151.864101946443</v>
      </c>
      <c r="L6" s="1">
        <v>7155.6595124261275</v>
      </c>
      <c r="M6" s="1">
        <v>8061.4660403337912</v>
      </c>
      <c r="N6" s="1">
        <v>8094.5844224859502</v>
      </c>
      <c r="O6" s="1">
        <v>8673.5800065773183</v>
      </c>
      <c r="P6" s="1">
        <v>8434.5000986728501</v>
      </c>
      <c r="Q6" s="1">
        <v>7754.3075371724963</v>
      </c>
      <c r="R6" s="1">
        <v>8276.2820826328389</v>
      </c>
      <c r="S6" s="43">
        <v>16762.574610821575</v>
      </c>
      <c r="T6" s="1">
        <v>15997.863413498535</v>
      </c>
      <c r="U6" s="1">
        <v>17731.228828851534</v>
      </c>
      <c r="V6" s="1">
        <v>17267.736049602372</v>
      </c>
      <c r="W6" s="1">
        <v>16836.86633935837</v>
      </c>
      <c r="X6" s="1">
        <v>16326.135421663919</v>
      </c>
      <c r="Y6" s="1">
        <v>15418.584241595878</v>
      </c>
      <c r="Z6" s="1">
        <v>15125.94351371805</v>
      </c>
      <c r="AA6" s="1">
        <v>14404.815535911259</v>
      </c>
      <c r="AB6" s="1">
        <v>13996.987838201152</v>
      </c>
      <c r="AC6" s="1">
        <v>12211.269412115433</v>
      </c>
      <c r="AD6" s="1">
        <v>12501.891220683068</v>
      </c>
      <c r="AE6" s="1">
        <v>11806.315668023108</v>
      </c>
      <c r="AF6" s="240">
        <v>11861.805953468753</v>
      </c>
      <c r="AG6" s="264">
        <v>10340.696292292727</v>
      </c>
    </row>
    <row r="7" spans="1:33" ht="15" x14ac:dyDescent="0.25">
      <c r="A7" s="66">
        <v>2</v>
      </c>
      <c r="B7" s="68" t="s">
        <v>66</v>
      </c>
      <c r="C7" s="30" t="s">
        <v>8</v>
      </c>
      <c r="D7" s="43">
        <v>572.70337273830569</v>
      </c>
      <c r="E7" s="1">
        <v>427.37217257967779</v>
      </c>
      <c r="F7" s="1">
        <v>454.20649569251003</v>
      </c>
      <c r="G7" s="1">
        <v>579.89622894032311</v>
      </c>
      <c r="H7" s="1">
        <v>831.43734635868054</v>
      </c>
      <c r="I7" s="1">
        <v>1075.6485612960157</v>
      </c>
      <c r="J7" s="1">
        <v>1670.5478227955764</v>
      </c>
      <c r="K7" s="1">
        <v>2069.2631168520211</v>
      </c>
      <c r="L7" s="1">
        <v>2838.0220496563388</v>
      </c>
      <c r="M7" s="1">
        <v>3141.6286059149074</v>
      </c>
      <c r="N7" s="1">
        <v>3317.0883193193604</v>
      </c>
      <c r="O7" s="1">
        <v>3217.6599293166196</v>
      </c>
      <c r="P7" s="1">
        <v>3290.5718856700646</v>
      </c>
      <c r="Q7" s="1">
        <v>3530.5640076867899</v>
      </c>
      <c r="R7" s="1">
        <v>3974.6603374287092</v>
      </c>
      <c r="S7" s="43">
        <v>14210.751304638108</v>
      </c>
      <c r="T7" s="1">
        <v>13934.34457345575</v>
      </c>
      <c r="U7" s="1">
        <v>14198.305716322102</v>
      </c>
      <c r="V7" s="1">
        <v>14904.872762739249</v>
      </c>
      <c r="W7" s="1">
        <v>14269.948180858184</v>
      </c>
      <c r="X7" s="1">
        <v>13443.629182043562</v>
      </c>
      <c r="Y7" s="1">
        <v>13102.909801524953</v>
      </c>
      <c r="Z7" s="1">
        <v>12948.803990192589</v>
      </c>
      <c r="AA7" s="1">
        <v>11988.063497954192</v>
      </c>
      <c r="AB7" s="1">
        <v>11620.144135922468</v>
      </c>
      <c r="AC7" s="1">
        <v>10894.278482637999</v>
      </c>
      <c r="AD7" s="1">
        <v>11222.56492589687</v>
      </c>
      <c r="AE7" s="1">
        <v>10872.054068166724</v>
      </c>
      <c r="AF7" s="240">
        <v>10692.912829421173</v>
      </c>
      <c r="AG7" s="264">
        <v>9144.0284944275136</v>
      </c>
    </row>
    <row r="8" spans="1:33" ht="15" x14ac:dyDescent="0.25">
      <c r="A8" s="66">
        <v>3</v>
      </c>
      <c r="B8" s="68" t="s">
        <v>66</v>
      </c>
      <c r="C8" s="30" t="s">
        <v>9</v>
      </c>
      <c r="D8" s="43">
        <v>1.9086401219072791</v>
      </c>
      <c r="E8" s="1">
        <v>2.4668463050197764</v>
      </c>
      <c r="F8" s="1">
        <v>2.5183486038279721</v>
      </c>
      <c r="G8" s="1">
        <v>3.8065331551518669</v>
      </c>
      <c r="H8" s="1">
        <v>5.3629084899334503</v>
      </c>
      <c r="I8" s="1">
        <v>6.328289897486588</v>
      </c>
      <c r="J8" s="1">
        <v>9.5169903421390956</v>
      </c>
      <c r="K8" s="1">
        <v>12.303783838016559</v>
      </c>
      <c r="L8" s="1">
        <v>16.968551553265861</v>
      </c>
      <c r="M8" s="1">
        <v>17.827842381342808</v>
      </c>
      <c r="N8" s="1">
        <v>17.460745937581439</v>
      </c>
      <c r="O8" s="1">
        <v>16.241083906435911</v>
      </c>
      <c r="P8" s="1">
        <v>16.239987761708022</v>
      </c>
      <c r="Q8" s="1">
        <v>17.776383082944523</v>
      </c>
      <c r="R8" s="1">
        <v>20.019422474378967</v>
      </c>
      <c r="S8" s="43">
        <v>2182.3246178187424</v>
      </c>
      <c r="T8" s="1">
        <v>1992.2260543923035</v>
      </c>
      <c r="U8" s="1">
        <v>1849.25733865804</v>
      </c>
      <c r="V8" s="1">
        <v>1693.9342072984032</v>
      </c>
      <c r="W8" s="1">
        <v>1671.2094642468358</v>
      </c>
      <c r="X8" s="1">
        <v>1638.8097296278424</v>
      </c>
      <c r="Y8" s="1">
        <v>1589.9206179828411</v>
      </c>
      <c r="Z8" s="1">
        <v>1539.1540535229658</v>
      </c>
      <c r="AA8" s="1">
        <v>1465.2470009378931</v>
      </c>
      <c r="AB8" s="1">
        <v>1366.5720979654388</v>
      </c>
      <c r="AC8" s="1">
        <v>1288.2174875687138</v>
      </c>
      <c r="AD8" s="1">
        <v>1221.7800720537532</v>
      </c>
      <c r="AE8" s="1">
        <v>1170.2718869752066</v>
      </c>
      <c r="AF8" s="240">
        <v>1187.2374388013284</v>
      </c>
      <c r="AG8" s="264">
        <v>1176.6218256474649</v>
      </c>
    </row>
    <row r="9" spans="1:33" ht="15" x14ac:dyDescent="0.25">
      <c r="A9" s="66">
        <v>4</v>
      </c>
      <c r="B9" s="68" t="s">
        <v>67</v>
      </c>
      <c r="C9" s="30" t="s">
        <v>10</v>
      </c>
      <c r="D9" s="43">
        <v>49.423440118247669</v>
      </c>
      <c r="E9" s="1">
        <v>65.57420793020502</v>
      </c>
      <c r="F9" s="1">
        <v>70.317295091338508</v>
      </c>
      <c r="G9" s="1">
        <v>91.013404843364867</v>
      </c>
      <c r="H9" s="1">
        <v>152.82899542942349</v>
      </c>
      <c r="I9" s="1">
        <v>263.63597307654237</v>
      </c>
      <c r="J9" s="1">
        <v>427.06343495605773</v>
      </c>
      <c r="K9" s="1">
        <v>571.25044187566368</v>
      </c>
      <c r="L9" s="1">
        <v>800.84438783794008</v>
      </c>
      <c r="M9" s="1">
        <v>859.49861946966769</v>
      </c>
      <c r="N9" s="1">
        <v>883.98598686400135</v>
      </c>
      <c r="O9" s="1">
        <v>895.26296128124739</v>
      </c>
      <c r="P9" s="1">
        <v>1193.0568325458128</v>
      </c>
      <c r="Q9" s="1">
        <v>1711.4081727388404</v>
      </c>
      <c r="R9" s="1">
        <v>2126.3562291408816</v>
      </c>
      <c r="S9" s="43">
        <v>8419.0984326725902</v>
      </c>
      <c r="T9" s="1">
        <v>7057.3401707448947</v>
      </c>
      <c r="U9" s="1">
        <v>9427.3642363103336</v>
      </c>
      <c r="V9" s="1">
        <v>9410.3126989761149</v>
      </c>
      <c r="W9" s="1">
        <v>9712.6709254933539</v>
      </c>
      <c r="X9" s="1">
        <v>9735.8571936314165</v>
      </c>
      <c r="Y9" s="1">
        <v>10241.128693670889</v>
      </c>
      <c r="Z9" s="1">
        <v>10023.858041698491</v>
      </c>
      <c r="AA9" s="1">
        <v>9771.2327390720402</v>
      </c>
      <c r="AB9" s="1">
        <v>9813.6844801177231</v>
      </c>
      <c r="AC9" s="1">
        <v>9511.0159917775345</v>
      </c>
      <c r="AD9" s="1">
        <v>9404.8275790481912</v>
      </c>
      <c r="AE9" s="1">
        <v>9620.5063598565848</v>
      </c>
      <c r="AF9" s="240">
        <v>9329.5574402598231</v>
      </c>
      <c r="AG9" s="264">
        <v>8643.9585120786996</v>
      </c>
    </row>
    <row r="10" spans="1:33" ht="15" x14ac:dyDescent="0.25">
      <c r="A10" s="66">
        <v>5</v>
      </c>
      <c r="B10" s="68" t="s">
        <v>6</v>
      </c>
      <c r="C10" s="30" t="s">
        <v>11</v>
      </c>
      <c r="D10" s="43">
        <v>1774.2131908521071</v>
      </c>
      <c r="E10" s="1">
        <v>1535.5794076114737</v>
      </c>
      <c r="F10" s="1">
        <v>1640.638295840798</v>
      </c>
      <c r="G10" s="1">
        <v>1170.9837557778517</v>
      </c>
      <c r="H10" s="1">
        <v>1336.8702569989332</v>
      </c>
      <c r="I10" s="1">
        <v>1491.3874584151074</v>
      </c>
      <c r="J10" s="1">
        <v>1884.4119934525797</v>
      </c>
      <c r="K10" s="1">
        <v>1694.0906780325113</v>
      </c>
      <c r="L10" s="1">
        <v>2085.1857004593853</v>
      </c>
      <c r="M10" s="1">
        <v>2546.0097181021747</v>
      </c>
      <c r="N10" s="1">
        <v>2305.6778458897184</v>
      </c>
      <c r="O10" s="1">
        <v>2381.1484997700459</v>
      </c>
      <c r="P10" s="1">
        <v>3461.4197352850338</v>
      </c>
      <c r="Q10" s="1">
        <v>3085.2731366469679</v>
      </c>
      <c r="R10" s="1">
        <v>3074.1267131928676</v>
      </c>
      <c r="S10" s="43">
        <v>9473.4194704984093</v>
      </c>
      <c r="T10" s="1">
        <v>9770.9732107528998</v>
      </c>
      <c r="U10" s="1">
        <v>9352.2763388194253</v>
      </c>
      <c r="V10" s="1">
        <v>9352.3354366161639</v>
      </c>
      <c r="W10" s="1">
        <v>8975.4640734017485</v>
      </c>
      <c r="X10" s="1">
        <v>8387.8376694277667</v>
      </c>
      <c r="Y10" s="1">
        <v>7896.0111561746571</v>
      </c>
      <c r="Z10" s="1">
        <v>6810.6782893546715</v>
      </c>
      <c r="AA10" s="1">
        <v>7019.36502388602</v>
      </c>
      <c r="AB10" s="1">
        <v>6539.5645858506969</v>
      </c>
      <c r="AC10" s="1">
        <v>6145.6208612479768</v>
      </c>
      <c r="AD10" s="1">
        <v>5895.0925099676515</v>
      </c>
      <c r="AE10" s="1">
        <v>5832.8369888656389</v>
      </c>
      <c r="AF10" s="240">
        <v>4890.2647644019689</v>
      </c>
      <c r="AG10" s="264">
        <v>4514.7716331190786</v>
      </c>
    </row>
    <row r="11" spans="1:33" ht="15" x14ac:dyDescent="0.25">
      <c r="A11" s="66">
        <v>6</v>
      </c>
      <c r="B11" s="68" t="s">
        <v>6</v>
      </c>
      <c r="C11" s="30" t="s">
        <v>12</v>
      </c>
      <c r="D11" s="43">
        <v>4.1629134934549672</v>
      </c>
      <c r="E11" s="1">
        <v>5.7152933666153052</v>
      </c>
      <c r="F11" s="1">
        <v>6.1359561558398443</v>
      </c>
      <c r="G11" s="1">
        <v>7.6307378887134787</v>
      </c>
      <c r="H11" s="1">
        <v>271.47185092265596</v>
      </c>
      <c r="I11" s="1">
        <v>34.191107940353739</v>
      </c>
      <c r="J11" s="1">
        <v>59.48096905103651</v>
      </c>
      <c r="K11" s="1">
        <v>113.63893306346115</v>
      </c>
      <c r="L11" s="1">
        <v>90.474020105815384</v>
      </c>
      <c r="M11" s="1">
        <v>127.94714622880126</v>
      </c>
      <c r="N11" s="1">
        <v>117.50331839364041</v>
      </c>
      <c r="O11" s="1">
        <v>115.1306740708217</v>
      </c>
      <c r="P11" s="1">
        <v>119.68676300530051</v>
      </c>
      <c r="Q11" s="1">
        <v>135.91163692701124</v>
      </c>
      <c r="R11" s="1">
        <v>132.72250059480692</v>
      </c>
      <c r="S11" s="43">
        <v>784.30566376294075</v>
      </c>
      <c r="T11" s="1">
        <v>715.44046316258721</v>
      </c>
      <c r="U11" s="1">
        <v>727.94763233701474</v>
      </c>
      <c r="V11" s="1">
        <v>655.99363082624416</v>
      </c>
      <c r="W11" s="1">
        <v>599.81020210179474</v>
      </c>
      <c r="X11" s="1">
        <v>557.40226914619325</v>
      </c>
      <c r="Y11" s="1">
        <v>497.1682600127474</v>
      </c>
      <c r="Z11" s="1">
        <v>438.74650963733097</v>
      </c>
      <c r="AA11" s="1">
        <v>418.41375611899213</v>
      </c>
      <c r="AB11" s="1">
        <v>384.38802136381844</v>
      </c>
      <c r="AC11" s="1">
        <v>301.44891775448428</v>
      </c>
      <c r="AD11" s="1">
        <v>296.77789207472136</v>
      </c>
      <c r="AE11" s="1">
        <v>268.69844497255394</v>
      </c>
      <c r="AF11" s="240">
        <v>262.6830965383395</v>
      </c>
      <c r="AG11" s="264">
        <v>285.03654839790124</v>
      </c>
    </row>
    <row r="12" spans="1:33" ht="15" x14ac:dyDescent="0.25">
      <c r="A12" s="66">
        <v>7</v>
      </c>
      <c r="B12" s="68" t="s">
        <v>6</v>
      </c>
      <c r="C12" s="30" t="s">
        <v>13</v>
      </c>
      <c r="D12" s="43">
        <v>17880.126458398347</v>
      </c>
      <c r="E12" s="1">
        <v>16375.965438224919</v>
      </c>
      <c r="F12" s="1">
        <v>17100.937758132004</v>
      </c>
      <c r="G12" s="1">
        <v>15575.025001404714</v>
      </c>
      <c r="H12" s="1">
        <v>16794.716408283188</v>
      </c>
      <c r="I12" s="1">
        <v>15885.364538918606</v>
      </c>
      <c r="J12" s="1">
        <v>16830.93287935741</v>
      </c>
      <c r="K12" s="1">
        <v>16884.667312803322</v>
      </c>
      <c r="L12" s="1">
        <v>16513.222059700205</v>
      </c>
      <c r="M12" s="1">
        <v>17895.476129785948</v>
      </c>
      <c r="N12" s="1">
        <v>16032.680451113036</v>
      </c>
      <c r="O12" s="1">
        <v>18069.213421485107</v>
      </c>
      <c r="P12" s="1">
        <v>16338.830628540556</v>
      </c>
      <c r="Q12" s="1">
        <v>15290.809959391974</v>
      </c>
      <c r="R12" s="1">
        <v>15827.577635616328</v>
      </c>
      <c r="S12" s="43">
        <v>3025.2958476973063</v>
      </c>
      <c r="T12" s="1">
        <v>2927.3283742398976</v>
      </c>
      <c r="U12" s="1">
        <v>3052.2495468028037</v>
      </c>
      <c r="V12" s="1">
        <v>3008.3667577697852</v>
      </c>
      <c r="W12" s="1">
        <v>2746.4020176885479</v>
      </c>
      <c r="X12" s="1">
        <v>2527.0683894945196</v>
      </c>
      <c r="Y12" s="1">
        <v>2388.4177584114054</v>
      </c>
      <c r="Z12" s="1">
        <v>2448.2217828717821</v>
      </c>
      <c r="AA12" s="1">
        <v>3453.8994802999227</v>
      </c>
      <c r="AB12" s="1">
        <v>3575.0679689995181</v>
      </c>
      <c r="AC12" s="1">
        <v>3771.0992577882403</v>
      </c>
      <c r="AD12" s="1">
        <v>3757.3274849966092</v>
      </c>
      <c r="AE12" s="1">
        <v>3689.3547541076396</v>
      </c>
      <c r="AF12" s="240">
        <v>3754.6198090835119</v>
      </c>
      <c r="AG12" s="264">
        <v>3568.6158582128851</v>
      </c>
    </row>
    <row r="13" spans="1:33" ht="15" x14ac:dyDescent="0.25">
      <c r="A13" s="66">
        <v>8</v>
      </c>
      <c r="B13" s="68" t="s">
        <v>6</v>
      </c>
      <c r="C13" s="30" t="s">
        <v>14</v>
      </c>
      <c r="D13" s="43">
        <v>196796.55093407136</v>
      </c>
      <c r="E13" s="1">
        <v>194673.81970492084</v>
      </c>
      <c r="F13" s="1">
        <v>206982.92650160467</v>
      </c>
      <c r="G13" s="1">
        <v>207373.69371931479</v>
      </c>
      <c r="H13" s="1">
        <v>206192.30139918276</v>
      </c>
      <c r="I13" s="1">
        <v>205621.92270473076</v>
      </c>
      <c r="J13" s="1">
        <v>207582.00108382988</v>
      </c>
      <c r="K13" s="1">
        <v>210108.29903687228</v>
      </c>
      <c r="L13" s="1">
        <v>207536.0040276653</v>
      </c>
      <c r="M13" s="1">
        <v>209615.58039303275</v>
      </c>
      <c r="N13" s="1">
        <v>208614.64919131479</v>
      </c>
      <c r="O13" s="1">
        <v>221086.38266246801</v>
      </c>
      <c r="P13" s="1">
        <v>223558.04038418303</v>
      </c>
      <c r="Q13" s="1">
        <v>225977.15793683441</v>
      </c>
      <c r="R13" s="1">
        <v>225371.94679270042</v>
      </c>
      <c r="S13" s="43">
        <v>22638.840293433812</v>
      </c>
      <c r="T13" s="1">
        <v>18720.089594222845</v>
      </c>
      <c r="U13" s="1">
        <v>19627.17445127562</v>
      </c>
      <c r="V13" s="1">
        <v>17841.750621090687</v>
      </c>
      <c r="W13" s="1">
        <v>16348.149212772914</v>
      </c>
      <c r="X13" s="1">
        <v>13159.414986208762</v>
      </c>
      <c r="Y13" s="1">
        <v>11305.661487447163</v>
      </c>
      <c r="Z13" s="1">
        <v>10381.887269436502</v>
      </c>
      <c r="AA13" s="1">
        <v>12495.918043531412</v>
      </c>
      <c r="AB13" s="1">
        <v>12089.024830493228</v>
      </c>
      <c r="AC13" s="1">
        <v>13065.628300253558</v>
      </c>
      <c r="AD13" s="1">
        <v>12238.84800319798</v>
      </c>
      <c r="AE13" s="1">
        <v>11382.446587595286</v>
      </c>
      <c r="AF13" s="240">
        <v>11790.760000048727</v>
      </c>
      <c r="AG13" s="264">
        <v>10714.104551993481</v>
      </c>
    </row>
    <row r="14" spans="1:33" ht="15" x14ac:dyDescent="0.25">
      <c r="A14" s="66">
        <v>9</v>
      </c>
      <c r="B14" s="68" t="s">
        <v>6</v>
      </c>
      <c r="C14" s="30" t="s">
        <v>15</v>
      </c>
      <c r="D14" s="43">
        <v>6.1982624587296087</v>
      </c>
      <c r="E14" s="1">
        <v>7.7363292604834477</v>
      </c>
      <c r="F14" s="1">
        <v>8.4601451370841136</v>
      </c>
      <c r="G14" s="1">
        <v>9.1200283308712571</v>
      </c>
      <c r="H14" s="1">
        <v>13.809135173982227</v>
      </c>
      <c r="I14" s="1">
        <v>16.186721621671399</v>
      </c>
      <c r="J14" s="1">
        <v>23.196524465561172</v>
      </c>
      <c r="K14" s="1">
        <v>62.546600091684439</v>
      </c>
      <c r="L14" s="1">
        <v>59.008118497770432</v>
      </c>
      <c r="M14" s="1">
        <v>45.793247017011694</v>
      </c>
      <c r="N14" s="1">
        <v>45.197232073197469</v>
      </c>
      <c r="O14" s="1">
        <v>48.474252843478858</v>
      </c>
      <c r="P14" s="1">
        <v>52.670281859923712</v>
      </c>
      <c r="Q14" s="1">
        <v>55.239268585652276</v>
      </c>
      <c r="R14" s="1">
        <v>55.653599535691527</v>
      </c>
      <c r="S14" s="43">
        <v>450.2617502705761</v>
      </c>
      <c r="T14" s="1">
        <v>397.78059705590215</v>
      </c>
      <c r="U14" s="1">
        <v>361.19233630324089</v>
      </c>
      <c r="V14" s="1">
        <v>350.02595019411581</v>
      </c>
      <c r="W14" s="1">
        <v>352.93605742099015</v>
      </c>
      <c r="X14" s="1">
        <v>280.67007846657958</v>
      </c>
      <c r="Y14" s="1">
        <v>263.69281687776885</v>
      </c>
      <c r="Z14" s="1">
        <v>249.7991492054262</v>
      </c>
      <c r="AA14" s="1">
        <v>207.32289960016021</v>
      </c>
      <c r="AB14" s="1">
        <v>210.05439145521649</v>
      </c>
      <c r="AC14" s="1">
        <v>206.13994707657511</v>
      </c>
      <c r="AD14" s="1">
        <v>211.47278619696334</v>
      </c>
      <c r="AE14" s="1">
        <v>169.7638357047461</v>
      </c>
      <c r="AF14" s="240">
        <v>162.31940533817411</v>
      </c>
      <c r="AG14" s="264">
        <v>140.25738327467405</v>
      </c>
    </row>
    <row r="15" spans="1:33" ht="15" x14ac:dyDescent="0.25">
      <c r="A15" s="66">
        <v>10</v>
      </c>
      <c r="B15" s="68" t="s">
        <v>6</v>
      </c>
      <c r="C15" s="30" t="s">
        <v>16</v>
      </c>
      <c r="D15" s="43">
        <v>1.4319393233517754</v>
      </c>
      <c r="E15" s="1">
        <v>1.9439336454173015</v>
      </c>
      <c r="F15" s="1">
        <v>1.9073411749919222</v>
      </c>
      <c r="G15" s="1">
        <v>1.7852460760355817</v>
      </c>
      <c r="H15" s="1">
        <v>2.7166428892149113</v>
      </c>
      <c r="I15" s="1">
        <v>3.6001961992338081</v>
      </c>
      <c r="J15" s="1">
        <v>5.0820769320087917</v>
      </c>
      <c r="K15" s="1">
        <v>6.5233243634465454</v>
      </c>
      <c r="L15" s="1">
        <v>9.191310502396318</v>
      </c>
      <c r="M15" s="1">
        <v>13.414326605497102</v>
      </c>
      <c r="N15" s="1">
        <v>12.083172305048127</v>
      </c>
      <c r="O15" s="1">
        <v>10.528734904402791</v>
      </c>
      <c r="P15" s="1">
        <v>10.045363668958039</v>
      </c>
      <c r="Q15" s="1">
        <v>0</v>
      </c>
      <c r="R15" s="1">
        <v>0</v>
      </c>
      <c r="S15" s="43">
        <v>37623.369701610231</v>
      </c>
      <c r="T15" s="1">
        <v>37987.631891819212</v>
      </c>
      <c r="U15" s="1">
        <v>37904.013915868978</v>
      </c>
      <c r="V15" s="1">
        <v>36078.65942714343</v>
      </c>
      <c r="W15" s="1">
        <v>40328.176978196178</v>
      </c>
      <c r="X15" s="1">
        <v>37790.677924284297</v>
      </c>
      <c r="Y15" s="1">
        <v>35561.891289831416</v>
      </c>
      <c r="Z15" s="1">
        <v>39341.634833073236</v>
      </c>
      <c r="AA15" s="1">
        <v>30157.017172104275</v>
      </c>
      <c r="AB15" s="1">
        <v>27820.843409427496</v>
      </c>
      <c r="AC15" s="1">
        <v>30391.336667034935</v>
      </c>
      <c r="AD15" s="1">
        <v>26993.670187015843</v>
      </c>
      <c r="AE15" s="1">
        <v>28995.939804955753</v>
      </c>
      <c r="AF15" s="240">
        <v>34895.976672762547</v>
      </c>
      <c r="AG15" s="264">
        <v>34117.721372988424</v>
      </c>
    </row>
    <row r="16" spans="1:33" ht="15" x14ac:dyDescent="0.25">
      <c r="A16" s="66">
        <v>11</v>
      </c>
      <c r="B16" s="68" t="s">
        <v>6</v>
      </c>
      <c r="C16" s="30" t="s">
        <v>17</v>
      </c>
      <c r="D16" s="43">
        <v>1502.7913705643234</v>
      </c>
      <c r="E16" s="1">
        <v>1495.1811781540578</v>
      </c>
      <c r="F16" s="1">
        <v>1542.7355527112493</v>
      </c>
      <c r="G16" s="1">
        <v>1398.7573136673193</v>
      </c>
      <c r="H16" s="1">
        <v>1276.7925861514652</v>
      </c>
      <c r="I16" s="1">
        <v>1266.2032526600831</v>
      </c>
      <c r="J16" s="1">
        <v>1222.370906573504</v>
      </c>
      <c r="K16" s="1">
        <v>1310.919743610244</v>
      </c>
      <c r="L16" s="1">
        <v>1272.5238195164513</v>
      </c>
      <c r="M16" s="1">
        <v>1587.6975887828962</v>
      </c>
      <c r="N16" s="1">
        <v>1724.6263736373737</v>
      </c>
      <c r="O16" s="1">
        <v>1755.6911744391214</v>
      </c>
      <c r="P16" s="1">
        <v>1810.9201501439172</v>
      </c>
      <c r="Q16" s="1">
        <v>2885.2587449291591</v>
      </c>
      <c r="R16" s="1">
        <v>2505.4592069569517</v>
      </c>
      <c r="S16" s="43">
        <v>11756.787530000425</v>
      </c>
      <c r="T16" s="1">
        <v>9962.5978516209943</v>
      </c>
      <c r="U16" s="1">
        <v>11573.55847945417</v>
      </c>
      <c r="V16" s="1">
        <v>10858.456811098462</v>
      </c>
      <c r="W16" s="1">
        <v>11331.417854961135</v>
      </c>
      <c r="X16" s="1">
        <v>9375.3887045098818</v>
      </c>
      <c r="Y16" s="1">
        <v>8657.5656660782352</v>
      </c>
      <c r="Z16" s="1">
        <v>9899.5377862321766</v>
      </c>
      <c r="AA16" s="1">
        <v>8254.5295806287595</v>
      </c>
      <c r="AB16" s="1">
        <v>8342.9245855319277</v>
      </c>
      <c r="AC16" s="1">
        <v>8214.0582941699431</v>
      </c>
      <c r="AD16" s="1">
        <v>7716.4491304953726</v>
      </c>
      <c r="AE16" s="1">
        <v>8823.8718046650392</v>
      </c>
      <c r="AF16" s="240">
        <v>9521.5394436218339</v>
      </c>
      <c r="AG16" s="264">
        <v>9068.7913100662827</v>
      </c>
    </row>
    <row r="17" spans="1:33" ht="15" x14ac:dyDescent="0.25">
      <c r="A17" s="66">
        <v>12</v>
      </c>
      <c r="B17" s="68" t="s">
        <v>6</v>
      </c>
      <c r="C17" s="30" t="s">
        <v>18</v>
      </c>
      <c r="D17" s="43">
        <v>79.148520147255795</v>
      </c>
      <c r="E17" s="1">
        <v>134.8583128134953</v>
      </c>
      <c r="F17" s="1">
        <v>106.19028837174331</v>
      </c>
      <c r="G17" s="1">
        <v>472.32036616784495</v>
      </c>
      <c r="H17" s="1">
        <v>134.08390703343835</v>
      </c>
      <c r="I17" s="1">
        <v>161.32877877457722</v>
      </c>
      <c r="J17" s="1">
        <v>170.76544150119202</v>
      </c>
      <c r="K17" s="1">
        <v>226.19651615689827</v>
      </c>
      <c r="L17" s="1">
        <v>195.20771982247706</v>
      </c>
      <c r="M17" s="1">
        <v>343.22529917172227</v>
      </c>
      <c r="N17" s="1">
        <v>375.65363629430749</v>
      </c>
      <c r="O17" s="1">
        <v>354.17171556112697</v>
      </c>
      <c r="P17" s="1">
        <v>329.27594367463797</v>
      </c>
      <c r="Q17" s="1">
        <v>384.27438197170574</v>
      </c>
      <c r="R17" s="1">
        <v>391.32332694353784</v>
      </c>
      <c r="S17" s="43">
        <v>1423.9161645219997</v>
      </c>
      <c r="T17" s="1">
        <v>1350.3888225845144</v>
      </c>
      <c r="U17" s="1">
        <v>1594.7838399199031</v>
      </c>
      <c r="V17" s="1">
        <v>1158.0784081056538</v>
      </c>
      <c r="W17" s="1">
        <v>1016.3530907605029</v>
      </c>
      <c r="X17" s="1">
        <v>924.83342207384703</v>
      </c>
      <c r="Y17" s="1">
        <v>911.4862167406568</v>
      </c>
      <c r="Z17" s="1">
        <v>840.99464379658048</v>
      </c>
      <c r="AA17" s="1">
        <v>851.23761762230436</v>
      </c>
      <c r="AB17" s="1">
        <v>797.00595847414775</v>
      </c>
      <c r="AC17" s="1">
        <v>727.94589922708826</v>
      </c>
      <c r="AD17" s="1">
        <v>671.02893331486462</v>
      </c>
      <c r="AE17" s="1">
        <v>594.05100472665322</v>
      </c>
      <c r="AF17" s="240">
        <v>502.00128530672254</v>
      </c>
      <c r="AG17" s="264">
        <v>423.43642230972705</v>
      </c>
    </row>
    <row r="18" spans="1:33" ht="15" x14ac:dyDescent="0.25">
      <c r="A18" s="66">
        <v>13</v>
      </c>
      <c r="B18" s="68" t="s">
        <v>6</v>
      </c>
      <c r="C18" s="30" t="s">
        <v>19</v>
      </c>
      <c r="D18" s="43">
        <v>1481.6337348596553</v>
      </c>
      <c r="E18" s="1">
        <v>1547.3110321157765</v>
      </c>
      <c r="F18" s="1">
        <v>1473.457907012749</v>
      </c>
      <c r="G18" s="1">
        <v>1574.3064238251002</v>
      </c>
      <c r="H18" s="1">
        <v>1865.0204977478425</v>
      </c>
      <c r="I18" s="1">
        <v>2278.5199286546826</v>
      </c>
      <c r="J18" s="1">
        <v>1910.6904083603117</v>
      </c>
      <c r="K18" s="1">
        <v>2429.4658822290003</v>
      </c>
      <c r="L18" s="1">
        <v>2297.0361572345073</v>
      </c>
      <c r="M18" s="1">
        <v>2503.1470617444766</v>
      </c>
      <c r="N18" s="1">
        <v>2984.2559076281082</v>
      </c>
      <c r="O18" s="1">
        <v>2431.2892244785166</v>
      </c>
      <c r="P18" s="1">
        <v>2425.8297529190231</v>
      </c>
      <c r="Q18" s="1">
        <v>2651.0742910288927</v>
      </c>
      <c r="R18" s="1">
        <v>2976.945438386841</v>
      </c>
      <c r="S18" s="43">
        <v>18299.11719288606</v>
      </c>
      <c r="T18" s="1">
        <v>15674.535023283632</v>
      </c>
      <c r="U18" s="1">
        <v>17531.115376400416</v>
      </c>
      <c r="V18" s="1">
        <v>18164.402145354117</v>
      </c>
      <c r="W18" s="1">
        <v>17774.009196802312</v>
      </c>
      <c r="X18" s="1">
        <v>15049.248110556286</v>
      </c>
      <c r="Y18" s="1">
        <v>14945.367739244944</v>
      </c>
      <c r="Z18" s="1">
        <v>15450.371121911327</v>
      </c>
      <c r="AA18" s="1">
        <v>16019.37754404531</v>
      </c>
      <c r="AB18" s="1">
        <v>16242.181482231064</v>
      </c>
      <c r="AC18" s="1">
        <v>16076.829933153707</v>
      </c>
      <c r="AD18" s="1">
        <v>13990.379202432527</v>
      </c>
      <c r="AE18" s="1">
        <v>13038.451343983672</v>
      </c>
      <c r="AF18" s="240">
        <v>13498.527211021958</v>
      </c>
      <c r="AG18" s="264">
        <v>12526.81000373618</v>
      </c>
    </row>
    <row r="19" spans="1:33" ht="15" x14ac:dyDescent="0.25">
      <c r="A19" s="66">
        <v>14</v>
      </c>
      <c r="B19" s="68" t="s">
        <v>6</v>
      </c>
      <c r="C19" s="30" t="s">
        <v>20</v>
      </c>
      <c r="D19" s="43">
        <v>33.005402818566779</v>
      </c>
      <c r="E19" s="1">
        <v>41.826502245881997</v>
      </c>
      <c r="F19" s="1">
        <v>43.722214258421324</v>
      </c>
      <c r="G19" s="1">
        <v>54.054470374669997</v>
      </c>
      <c r="H19" s="1">
        <v>75.808881203195853</v>
      </c>
      <c r="I19" s="1">
        <v>93.75321266422975</v>
      </c>
      <c r="J19" s="1">
        <v>141.16438394050422</v>
      </c>
      <c r="K19" s="1">
        <v>181.64665544629605</v>
      </c>
      <c r="L19" s="1">
        <v>242.35406035014697</v>
      </c>
      <c r="M19" s="1">
        <v>273.62465394673166</v>
      </c>
      <c r="N19" s="1">
        <v>293.07439656616214</v>
      </c>
      <c r="O19" s="1">
        <v>306.59498667890699</v>
      </c>
      <c r="P19" s="1">
        <v>325.05172563094538</v>
      </c>
      <c r="Q19" s="1">
        <v>361.35132311860775</v>
      </c>
      <c r="R19" s="1">
        <v>684.81739174002541</v>
      </c>
      <c r="S19" s="43">
        <v>39518.895026553357</v>
      </c>
      <c r="T19" s="1">
        <v>27881.225628194545</v>
      </c>
      <c r="U19" s="1">
        <v>37391.576386655019</v>
      </c>
      <c r="V19" s="1">
        <v>36804.501993013786</v>
      </c>
      <c r="W19" s="1">
        <v>32476.700840914898</v>
      </c>
      <c r="X19" s="1">
        <v>32270.841126948031</v>
      </c>
      <c r="Y19" s="1">
        <v>33172.254322317734</v>
      </c>
      <c r="Z19" s="1">
        <v>33608.913234765336</v>
      </c>
      <c r="AA19" s="1">
        <v>34394.976476417083</v>
      </c>
      <c r="AB19" s="1">
        <v>32578.449629505212</v>
      </c>
      <c r="AC19" s="1">
        <v>33309.439429207923</v>
      </c>
      <c r="AD19" s="1">
        <v>36700.664562017024</v>
      </c>
      <c r="AE19" s="1">
        <v>31539.093843716873</v>
      </c>
      <c r="AF19" s="240">
        <v>33550.195778813191</v>
      </c>
      <c r="AG19" s="264">
        <v>34698.360850796198</v>
      </c>
    </row>
    <row r="20" spans="1:33" ht="15" x14ac:dyDescent="0.25">
      <c r="A20" s="66">
        <v>15</v>
      </c>
      <c r="B20" s="68" t="s">
        <v>6</v>
      </c>
      <c r="C20" s="30" t="s">
        <v>21</v>
      </c>
      <c r="D20" s="43">
        <v>266.58154078209532</v>
      </c>
      <c r="E20" s="1">
        <v>114.84347021943249</v>
      </c>
      <c r="F20" s="1">
        <v>124.07616353260001</v>
      </c>
      <c r="G20" s="1">
        <v>133.46782923606148</v>
      </c>
      <c r="H20" s="1">
        <v>217.05994133740862</v>
      </c>
      <c r="I20" s="1">
        <v>257.0183487847313</v>
      </c>
      <c r="J20" s="1">
        <v>300.3047879115897</v>
      </c>
      <c r="K20" s="1">
        <v>525.86135182943076</v>
      </c>
      <c r="L20" s="1">
        <v>582.32715677981719</v>
      </c>
      <c r="M20" s="1">
        <v>503.45754383819605</v>
      </c>
      <c r="N20" s="1">
        <v>642.1341143583893</v>
      </c>
      <c r="O20" s="1">
        <v>638.7870343061403</v>
      </c>
      <c r="P20" s="1">
        <v>643.86278989698303</v>
      </c>
      <c r="Q20" s="1">
        <v>693.99071130767493</v>
      </c>
      <c r="R20" s="1">
        <v>782.04625923700485</v>
      </c>
      <c r="S20" s="43">
        <v>3551.8961638036326</v>
      </c>
      <c r="T20" s="1">
        <v>3271.4855115153723</v>
      </c>
      <c r="U20" s="1">
        <v>3306.6195228474271</v>
      </c>
      <c r="V20" s="1">
        <v>2960.7412607502888</v>
      </c>
      <c r="W20" s="1">
        <v>2967.2773982213971</v>
      </c>
      <c r="X20" s="1">
        <v>2843.6441447917682</v>
      </c>
      <c r="Y20" s="1">
        <v>2810.0791013911703</v>
      </c>
      <c r="Z20" s="1">
        <v>2650.160795330205</v>
      </c>
      <c r="AA20" s="1">
        <v>2510.5631178682124</v>
      </c>
      <c r="AB20" s="1">
        <v>2592.8892672864317</v>
      </c>
      <c r="AC20" s="1">
        <v>2368.8251150136689</v>
      </c>
      <c r="AD20" s="1">
        <v>2680.7874573930821</v>
      </c>
      <c r="AE20" s="1">
        <v>1988.5928580870216</v>
      </c>
      <c r="AF20" s="240">
        <v>1993.7609134130137</v>
      </c>
      <c r="AG20" s="264">
        <v>1822.6691504442192</v>
      </c>
    </row>
    <row r="21" spans="1:33" ht="15" x14ac:dyDescent="0.25">
      <c r="A21" s="66">
        <v>16</v>
      </c>
      <c r="B21" s="68" t="s">
        <v>6</v>
      </c>
      <c r="C21" s="30" t="s">
        <v>22</v>
      </c>
      <c r="D21" s="43">
        <v>35.486967444862159</v>
      </c>
      <c r="E21" s="1">
        <v>10.358098126736621</v>
      </c>
      <c r="F21" s="1">
        <v>10.404733189492655</v>
      </c>
      <c r="G21" s="1">
        <v>11.08291672651084</v>
      </c>
      <c r="H21" s="1">
        <v>16.283525114927599</v>
      </c>
      <c r="I21" s="1">
        <v>24.594604288430595</v>
      </c>
      <c r="J21" s="1">
        <v>25.125014510131937</v>
      </c>
      <c r="K21" s="1">
        <v>29.345081524060195</v>
      </c>
      <c r="L21" s="1">
        <v>36.792503149435689</v>
      </c>
      <c r="M21" s="1">
        <v>36.131182849776152</v>
      </c>
      <c r="N21" s="1">
        <v>40.352409904224565</v>
      </c>
      <c r="O21" s="1">
        <v>37.811742775420676</v>
      </c>
      <c r="P21" s="1">
        <v>38.837881402375061</v>
      </c>
      <c r="Q21" s="1">
        <v>42.652428899701718</v>
      </c>
      <c r="R21" s="1">
        <v>49.009101533363257</v>
      </c>
      <c r="S21" s="43">
        <v>343.49592217277024</v>
      </c>
      <c r="T21" s="1">
        <v>285.07276970173302</v>
      </c>
      <c r="U21" s="1">
        <v>272.89188674034989</v>
      </c>
      <c r="V21" s="1">
        <v>252.04194214520496</v>
      </c>
      <c r="W21" s="1">
        <v>238.08335168487832</v>
      </c>
      <c r="X21" s="1">
        <v>215.31154440637721</v>
      </c>
      <c r="Y21" s="1">
        <v>182.28504514943521</v>
      </c>
      <c r="Z21" s="1">
        <v>161.82251802847665</v>
      </c>
      <c r="AA21" s="1">
        <v>161.95727752890687</v>
      </c>
      <c r="AB21" s="1">
        <v>142.55740792722668</v>
      </c>
      <c r="AC21" s="1">
        <v>139.51698153329772</v>
      </c>
      <c r="AD21" s="1">
        <v>132.86735669957906</v>
      </c>
      <c r="AE21" s="1">
        <v>133.30784177863561</v>
      </c>
      <c r="AF21" s="240">
        <v>130.71157495607432</v>
      </c>
      <c r="AG21" s="264">
        <v>137.10989608349107</v>
      </c>
    </row>
    <row r="22" spans="1:33" ht="15" x14ac:dyDescent="0.25">
      <c r="A22" s="66">
        <v>17</v>
      </c>
      <c r="B22" s="68" t="s">
        <v>6</v>
      </c>
      <c r="C22" s="30" t="s">
        <v>23</v>
      </c>
      <c r="D22" s="43">
        <v>8.0315510642954777</v>
      </c>
      <c r="E22" s="1">
        <v>10.233343301204744</v>
      </c>
      <c r="F22" s="1">
        <v>10.670678890992786</v>
      </c>
      <c r="G22" s="1">
        <v>11.823611151605105</v>
      </c>
      <c r="H22" s="1">
        <v>14.83379539477407</v>
      </c>
      <c r="I22" s="1">
        <v>21.656197987966451</v>
      </c>
      <c r="J22" s="1">
        <v>30.999792180192422</v>
      </c>
      <c r="K22" s="1">
        <v>37.820884185716324</v>
      </c>
      <c r="L22" s="1">
        <v>49.898088432379701</v>
      </c>
      <c r="M22" s="1">
        <v>86.637519765067353</v>
      </c>
      <c r="N22" s="1">
        <v>61.032841616086749</v>
      </c>
      <c r="O22" s="1">
        <v>71.742042980703786</v>
      </c>
      <c r="P22" s="1">
        <v>63.664012538733282</v>
      </c>
      <c r="Q22" s="1">
        <v>90.518353136400066</v>
      </c>
      <c r="R22" s="1">
        <v>73.382796824125734</v>
      </c>
      <c r="S22" s="43">
        <v>444.03534960394722</v>
      </c>
      <c r="T22" s="1">
        <v>469.49159496653124</v>
      </c>
      <c r="U22" s="1">
        <v>658.54670526729581</v>
      </c>
      <c r="V22" s="1">
        <v>445.96882226276244</v>
      </c>
      <c r="W22" s="1">
        <v>365.880819127248</v>
      </c>
      <c r="X22" s="1">
        <v>359.71909004545978</v>
      </c>
      <c r="Y22" s="1">
        <v>325.23825348957888</v>
      </c>
      <c r="Z22" s="1">
        <v>304.0467752241056</v>
      </c>
      <c r="AA22" s="1">
        <v>320.85572307450849</v>
      </c>
      <c r="AB22" s="1">
        <v>280.19434182127816</v>
      </c>
      <c r="AC22" s="1">
        <v>269.98206142131812</v>
      </c>
      <c r="AD22" s="1">
        <v>246.71553453378499</v>
      </c>
      <c r="AE22" s="1">
        <v>228.07275695364515</v>
      </c>
      <c r="AF22" s="240">
        <v>232.23451526923054</v>
      </c>
      <c r="AG22" s="264">
        <v>215.9479415586907</v>
      </c>
    </row>
    <row r="23" spans="1:33" ht="15" x14ac:dyDescent="0.25">
      <c r="A23" s="66">
        <v>18</v>
      </c>
      <c r="B23" s="68" t="s">
        <v>6</v>
      </c>
      <c r="C23" s="30" t="s">
        <v>24</v>
      </c>
      <c r="D23" s="43">
        <v>64.069640080053958</v>
      </c>
      <c r="E23" s="1">
        <v>129.83589370643921</v>
      </c>
      <c r="F23" s="1">
        <v>528.93910959430673</v>
      </c>
      <c r="G23" s="1">
        <v>159.28252775394748</v>
      </c>
      <c r="H23" s="1">
        <v>142.54239799330014</v>
      </c>
      <c r="I23" s="1">
        <v>131.37622926400556</v>
      </c>
      <c r="J23" s="1">
        <v>184.05731203640534</v>
      </c>
      <c r="K23" s="1">
        <v>269.65586217221079</v>
      </c>
      <c r="L23" s="1">
        <v>290.32340965618175</v>
      </c>
      <c r="M23" s="1">
        <v>292.30026525673406</v>
      </c>
      <c r="N23" s="1">
        <v>383.25817761085864</v>
      </c>
      <c r="O23" s="1">
        <v>403.17840620437943</v>
      </c>
      <c r="P23" s="1">
        <v>412.09176335748612</v>
      </c>
      <c r="Q23" s="1">
        <v>474.59548197725962</v>
      </c>
      <c r="R23" s="1">
        <v>1519.4929771759073</v>
      </c>
      <c r="S23" s="43">
        <v>2285.3786859017941</v>
      </c>
      <c r="T23" s="1">
        <v>1878.424470715049</v>
      </c>
      <c r="U23" s="1">
        <v>1939.9350137738481</v>
      </c>
      <c r="V23" s="1">
        <v>1829.7570413098331</v>
      </c>
      <c r="W23" s="1">
        <v>1752.7243228254472</v>
      </c>
      <c r="X23" s="1">
        <v>1701.8654795889929</v>
      </c>
      <c r="Y23" s="1">
        <v>1600.2058555629899</v>
      </c>
      <c r="Z23" s="1">
        <v>1747.5127113837434</v>
      </c>
      <c r="AA23" s="1">
        <v>1732.3874594286658</v>
      </c>
      <c r="AB23" s="1">
        <v>1667.4405878848838</v>
      </c>
      <c r="AC23" s="1">
        <v>1546.5786539484916</v>
      </c>
      <c r="AD23" s="1">
        <v>1419.0082798924059</v>
      </c>
      <c r="AE23" s="1">
        <v>1262.7404513277563</v>
      </c>
      <c r="AF23" s="240">
        <v>1429.9531912294906</v>
      </c>
      <c r="AG23" s="264">
        <v>1273.6933268331027</v>
      </c>
    </row>
    <row r="24" spans="1:33" ht="15" x14ac:dyDescent="0.25">
      <c r="A24" s="66">
        <v>19</v>
      </c>
      <c r="B24" s="68" t="s">
        <v>6</v>
      </c>
      <c r="C24" s="30" t="s">
        <v>25</v>
      </c>
      <c r="D24" s="43">
        <v>404.11192822457303</v>
      </c>
      <c r="E24" s="1">
        <v>636.73713002831948</v>
      </c>
      <c r="F24" s="1">
        <v>112.81285361826556</v>
      </c>
      <c r="G24" s="1">
        <v>65.333631455687538</v>
      </c>
      <c r="H24" s="1">
        <v>88.286529174293861</v>
      </c>
      <c r="I24" s="1">
        <v>131.47811738139637</v>
      </c>
      <c r="J24" s="1">
        <v>163.59497789586322</v>
      </c>
      <c r="K24" s="1">
        <v>230.48511141897779</v>
      </c>
      <c r="L24" s="1">
        <v>346.90354916667275</v>
      </c>
      <c r="M24" s="1">
        <v>256.73935406501636</v>
      </c>
      <c r="N24" s="1">
        <v>286.70332652955722</v>
      </c>
      <c r="O24" s="1">
        <v>246.53889718476321</v>
      </c>
      <c r="P24" s="1">
        <v>315.42467808149456</v>
      </c>
      <c r="Q24" s="1">
        <v>490.28898688991012</v>
      </c>
      <c r="R24" s="1">
        <v>598.7344555058304</v>
      </c>
      <c r="S24" s="43">
        <v>3402.6468028793788</v>
      </c>
      <c r="T24" s="1">
        <v>2758.058983652104</v>
      </c>
      <c r="U24" s="1">
        <v>3145.037851538626</v>
      </c>
      <c r="V24" s="1">
        <v>2823.8203535266525</v>
      </c>
      <c r="W24" s="1">
        <v>2667.4962960975208</v>
      </c>
      <c r="X24" s="1">
        <v>2812.9953999166883</v>
      </c>
      <c r="Y24" s="1">
        <v>2321.7867964738834</v>
      </c>
      <c r="Z24" s="1">
        <v>2341.7860433556061</v>
      </c>
      <c r="AA24" s="1">
        <v>2043.8304102028542</v>
      </c>
      <c r="AB24" s="1">
        <v>2317.8260239922147</v>
      </c>
      <c r="AC24" s="1">
        <v>2387.5041771558099</v>
      </c>
      <c r="AD24" s="1">
        <v>2214.8307975712373</v>
      </c>
      <c r="AE24" s="1">
        <v>1777.7780485256858</v>
      </c>
      <c r="AF24" s="240">
        <v>1843.7201637203691</v>
      </c>
      <c r="AG24" s="264">
        <v>1523.1733706446653</v>
      </c>
    </row>
    <row r="25" spans="1:33" ht="15" x14ac:dyDescent="0.25">
      <c r="A25" s="66">
        <v>20</v>
      </c>
      <c r="B25" s="68" t="s">
        <v>6</v>
      </c>
      <c r="C25" s="30" t="s">
        <v>26</v>
      </c>
      <c r="D25" s="43">
        <v>22.300573181912313</v>
      </c>
      <c r="E25" s="1">
        <v>21.661693240932358</v>
      </c>
      <c r="F25" s="1">
        <v>18.414168506042383</v>
      </c>
      <c r="G25" s="1">
        <v>17.533063875301629</v>
      </c>
      <c r="H25" s="1">
        <v>14.714086096739029</v>
      </c>
      <c r="I25" s="1">
        <v>28.101358610255431</v>
      </c>
      <c r="J25" s="1">
        <v>35.214750427872616</v>
      </c>
      <c r="K25" s="1">
        <v>42.718153002589311</v>
      </c>
      <c r="L25" s="1">
        <v>43.303584278740836</v>
      </c>
      <c r="M25" s="1">
        <v>49.565019294779951</v>
      </c>
      <c r="N25" s="1">
        <v>63.61552881452625</v>
      </c>
      <c r="O25" s="1">
        <v>64.087407570607198</v>
      </c>
      <c r="P25" s="1">
        <v>50.827397906063723</v>
      </c>
      <c r="Q25" s="1">
        <v>49.713749664182245</v>
      </c>
      <c r="R25" s="1">
        <v>58.490947503141172</v>
      </c>
      <c r="S25" s="43">
        <v>448.07100267489966</v>
      </c>
      <c r="T25" s="1">
        <v>363.69958083638272</v>
      </c>
      <c r="U25" s="1">
        <v>386.14510433121069</v>
      </c>
      <c r="V25" s="1">
        <v>345.70695456497469</v>
      </c>
      <c r="W25" s="1">
        <v>247.20116606376038</v>
      </c>
      <c r="X25" s="1">
        <v>243.82567481502056</v>
      </c>
      <c r="Y25" s="1">
        <v>227.48517630087423</v>
      </c>
      <c r="Z25" s="1">
        <v>227.0802115359914</v>
      </c>
      <c r="AA25" s="1">
        <v>268.03859859026721</v>
      </c>
      <c r="AB25" s="1">
        <v>221.86198232352027</v>
      </c>
      <c r="AC25" s="1">
        <v>212.3817919693077</v>
      </c>
      <c r="AD25" s="1">
        <v>227.48458658782448</v>
      </c>
      <c r="AE25" s="1">
        <v>297.61166700296485</v>
      </c>
      <c r="AF25" s="240">
        <v>185.27165972767145</v>
      </c>
      <c r="AG25" s="264">
        <v>154.2363100881764</v>
      </c>
    </row>
    <row r="26" spans="1:33" ht="15" x14ac:dyDescent="0.25">
      <c r="A26" s="66">
        <v>21</v>
      </c>
      <c r="B26" s="68" t="s">
        <v>6</v>
      </c>
      <c r="C26" s="30" t="s">
        <v>27</v>
      </c>
      <c r="D26" s="43">
        <v>535.79508150574281</v>
      </c>
      <c r="E26" s="1">
        <v>457.20076709021561</v>
      </c>
      <c r="F26" s="1">
        <v>492.45706874919125</v>
      </c>
      <c r="G26" s="1">
        <v>354.74505401715436</v>
      </c>
      <c r="H26" s="1">
        <v>435.44724211141988</v>
      </c>
      <c r="I26" s="1">
        <v>434.9923376739394</v>
      </c>
      <c r="J26" s="1">
        <v>650.80118025423906</v>
      </c>
      <c r="K26" s="1">
        <v>436.91611358979986</v>
      </c>
      <c r="L26" s="1">
        <v>579.59215071328822</v>
      </c>
      <c r="M26" s="1">
        <v>471.91118287944727</v>
      </c>
      <c r="N26" s="1">
        <v>504.837959132511</v>
      </c>
      <c r="O26" s="1">
        <v>489.14284345206789</v>
      </c>
      <c r="P26" s="1">
        <v>459.87533019682678</v>
      </c>
      <c r="Q26" s="1">
        <v>500.98964157808007</v>
      </c>
      <c r="R26" s="1">
        <v>472.82797033519518</v>
      </c>
      <c r="S26" s="43">
        <v>1004.0729739141995</v>
      </c>
      <c r="T26" s="1">
        <v>845.05935535012361</v>
      </c>
      <c r="U26" s="1">
        <v>927.36673256507424</v>
      </c>
      <c r="V26" s="1">
        <v>883.40165870705789</v>
      </c>
      <c r="W26" s="1">
        <v>841.50962744468893</v>
      </c>
      <c r="X26" s="1">
        <v>856.36520613060281</v>
      </c>
      <c r="Y26" s="1">
        <v>776.93618415839649</v>
      </c>
      <c r="Z26" s="1">
        <v>693.84121567980753</v>
      </c>
      <c r="AA26" s="1">
        <v>640.97195345788009</v>
      </c>
      <c r="AB26" s="1">
        <v>603.30807296228841</v>
      </c>
      <c r="AC26" s="1">
        <v>531.91529212945295</v>
      </c>
      <c r="AD26" s="1">
        <v>557.5523144825022</v>
      </c>
      <c r="AE26" s="1">
        <v>509.15721479488758</v>
      </c>
      <c r="AF26" s="240">
        <v>582.06278449094464</v>
      </c>
      <c r="AG26" s="264">
        <v>430.33129737071772</v>
      </c>
    </row>
    <row r="27" spans="1:33" ht="15" x14ac:dyDescent="0.25">
      <c r="A27" s="66">
        <v>22</v>
      </c>
      <c r="B27" s="68" t="s">
        <v>6</v>
      </c>
      <c r="C27" s="30" t="s">
        <v>28</v>
      </c>
      <c r="D27" s="43">
        <v>261.94109378467653</v>
      </c>
      <c r="E27" s="1">
        <v>279.99912265866612</v>
      </c>
      <c r="F27" s="1">
        <v>34.340768301523553</v>
      </c>
      <c r="G27" s="1">
        <v>198.30368211470875</v>
      </c>
      <c r="H27" s="1">
        <v>133.82501337993961</v>
      </c>
      <c r="I27" s="1">
        <v>110.45766934367451</v>
      </c>
      <c r="J27" s="1">
        <v>133.34221127303235</v>
      </c>
      <c r="K27" s="1">
        <v>160.75473853238066</v>
      </c>
      <c r="L27" s="1">
        <v>253.25665495447168</v>
      </c>
      <c r="M27" s="1">
        <v>248.91673684501086</v>
      </c>
      <c r="N27" s="1">
        <v>267.93652163751585</v>
      </c>
      <c r="O27" s="1">
        <v>262.51459649450607</v>
      </c>
      <c r="P27" s="1">
        <v>294.2194774777434</v>
      </c>
      <c r="Q27" s="1">
        <v>321.39318437684568</v>
      </c>
      <c r="R27" s="1">
        <v>413.52544499821551</v>
      </c>
      <c r="S27" s="43">
        <v>988.97272177737386</v>
      </c>
      <c r="T27" s="1">
        <v>945.2822193987206</v>
      </c>
      <c r="U27" s="1">
        <v>1026.3947507182741</v>
      </c>
      <c r="V27" s="1">
        <v>1018.7174028051434</v>
      </c>
      <c r="W27" s="1">
        <v>1001.8100858475278</v>
      </c>
      <c r="X27" s="1">
        <v>1004.9423410650579</v>
      </c>
      <c r="Y27" s="1">
        <v>944.20915708050643</v>
      </c>
      <c r="Z27" s="1">
        <v>937.64731309049273</v>
      </c>
      <c r="AA27" s="1">
        <v>963.02893709343402</v>
      </c>
      <c r="AB27" s="1">
        <v>932.18441861364181</v>
      </c>
      <c r="AC27" s="1">
        <v>883.06342832342932</v>
      </c>
      <c r="AD27" s="1">
        <v>893.50351359623346</v>
      </c>
      <c r="AE27" s="1">
        <v>917.45720864875443</v>
      </c>
      <c r="AF27" s="240">
        <v>915.31963995817284</v>
      </c>
      <c r="AG27" s="264">
        <v>845.20752821257918</v>
      </c>
    </row>
    <row r="28" spans="1:33" ht="15" x14ac:dyDescent="0.25">
      <c r="A28" s="66">
        <v>23</v>
      </c>
      <c r="B28" s="68" t="s">
        <v>83</v>
      </c>
      <c r="C28" s="30" t="s">
        <v>29</v>
      </c>
      <c r="D28" s="43">
        <v>133098.83411321187</v>
      </c>
      <c r="E28" s="1">
        <v>146461.57897556646</v>
      </c>
      <c r="F28" s="1">
        <v>169033.6015790471</v>
      </c>
      <c r="G28" s="1">
        <v>150422.18687691499</v>
      </c>
      <c r="H28" s="1">
        <v>162915.54485470403</v>
      </c>
      <c r="I28" s="1">
        <v>161101.27472411041</v>
      </c>
      <c r="J28" s="1">
        <v>154473.35293714612</v>
      </c>
      <c r="K28" s="1">
        <v>156604.14265897422</v>
      </c>
      <c r="L28" s="1">
        <v>165098.24002241669</v>
      </c>
      <c r="M28" s="1">
        <v>167245.80674423077</v>
      </c>
      <c r="N28" s="1">
        <v>165766.85717288507</v>
      </c>
      <c r="O28" s="1">
        <v>170688.62051557394</v>
      </c>
      <c r="P28" s="1">
        <v>152797.05294303244</v>
      </c>
      <c r="Q28" s="1">
        <v>183391.75255633297</v>
      </c>
      <c r="R28" s="1">
        <v>175086.13306247551</v>
      </c>
      <c r="S28" s="43">
        <v>70085.722465749859</v>
      </c>
      <c r="T28" s="1">
        <v>84328.676659259014</v>
      </c>
      <c r="U28" s="1">
        <v>115576.51847044416</v>
      </c>
      <c r="V28" s="1">
        <v>84624.782268751311</v>
      </c>
      <c r="W28" s="1">
        <v>75657.111298990814</v>
      </c>
      <c r="X28" s="1">
        <v>71922.963750965879</v>
      </c>
      <c r="Y28" s="1">
        <v>58578.111403505871</v>
      </c>
      <c r="Z28" s="1">
        <v>57480.983021913373</v>
      </c>
      <c r="AA28" s="1">
        <v>63187.04776953152</v>
      </c>
      <c r="AB28" s="1">
        <v>54404.796658485495</v>
      </c>
      <c r="AC28" s="1">
        <v>58207.562277263794</v>
      </c>
      <c r="AD28" s="1">
        <v>49957.941962232057</v>
      </c>
      <c r="AE28" s="1">
        <v>43133.15100624867</v>
      </c>
      <c r="AF28" s="240">
        <v>50189.397187097289</v>
      </c>
      <c r="AG28" s="264">
        <v>49059.661269163953</v>
      </c>
    </row>
    <row r="29" spans="1:33" ht="15" x14ac:dyDescent="0.25">
      <c r="A29" s="66">
        <v>24</v>
      </c>
      <c r="B29" s="68" t="s">
        <v>83</v>
      </c>
      <c r="C29" s="30" t="s">
        <v>251</v>
      </c>
      <c r="D29" s="43">
        <v>4.477009627486038</v>
      </c>
      <c r="E29" s="1">
        <v>7.9499638562382966</v>
      </c>
      <c r="F29" s="1">
        <v>11.923390577045677</v>
      </c>
      <c r="G29" s="1">
        <v>14.278489684622517</v>
      </c>
      <c r="H29" s="1">
        <v>17.019766356494756</v>
      </c>
      <c r="I29" s="1">
        <v>24.527819113478312</v>
      </c>
      <c r="J29" s="1">
        <v>36.723355438519796</v>
      </c>
      <c r="K29" s="1">
        <v>48.8704518587043</v>
      </c>
      <c r="L29" s="1">
        <v>61.254700773257966</v>
      </c>
      <c r="M29" s="1">
        <v>74.400461779282054</v>
      </c>
      <c r="N29" s="1">
        <v>72.911312024067584</v>
      </c>
      <c r="O29" s="1">
        <v>76.897526926772798</v>
      </c>
      <c r="P29" s="1">
        <v>80.647184759972333</v>
      </c>
      <c r="Q29" s="1">
        <v>93.190637394229725</v>
      </c>
      <c r="R29" s="1">
        <v>103.66086892784</v>
      </c>
      <c r="S29" s="43">
        <v>147.34922465673944</v>
      </c>
      <c r="T29" s="1">
        <v>144.71254716522412</v>
      </c>
      <c r="U29" s="1">
        <v>173.16825768000709</v>
      </c>
      <c r="V29" s="1">
        <v>180.04062186491643</v>
      </c>
      <c r="W29" s="1">
        <v>193.48321774442473</v>
      </c>
      <c r="X29" s="1">
        <v>200.7606820966256</v>
      </c>
      <c r="Y29" s="1">
        <v>221.74082251967209</v>
      </c>
      <c r="Z29" s="1">
        <v>217.58910274567663</v>
      </c>
      <c r="AA29" s="1">
        <v>199.22894851430723</v>
      </c>
      <c r="AB29" s="1">
        <v>199.13514104357236</v>
      </c>
      <c r="AC29" s="1">
        <v>184.83936463559263</v>
      </c>
      <c r="AD29" s="1">
        <v>199.83220602049991</v>
      </c>
      <c r="AE29" s="1">
        <v>208.75558345774843</v>
      </c>
      <c r="AF29" s="240">
        <v>218.17531776989713</v>
      </c>
      <c r="AG29" s="264">
        <v>176.32429076852989</v>
      </c>
    </row>
    <row r="30" spans="1:33" ht="15" x14ac:dyDescent="0.25">
      <c r="A30" s="66">
        <v>25</v>
      </c>
      <c r="B30" s="68" t="s">
        <v>83</v>
      </c>
      <c r="C30" s="193" t="s">
        <v>253</v>
      </c>
      <c r="D30" s="43">
        <v>124.5462900674394</v>
      </c>
      <c r="E30" s="1">
        <v>74.103691781362286</v>
      </c>
      <c r="F30" s="1">
        <v>111.8623014468217</v>
      </c>
      <c r="G30" s="1">
        <v>95.444839818171516</v>
      </c>
      <c r="H30" s="1">
        <v>189.26294855312659</v>
      </c>
      <c r="I30" s="1">
        <v>302.51070797634043</v>
      </c>
      <c r="J30" s="1">
        <v>313.41842759515453</v>
      </c>
      <c r="K30" s="1">
        <v>520.10064806707942</v>
      </c>
      <c r="L30" s="1">
        <v>503.33377224284152</v>
      </c>
      <c r="M30" s="1">
        <v>527.18274455855101</v>
      </c>
      <c r="N30" s="1">
        <v>570.71892775492756</v>
      </c>
      <c r="O30" s="1">
        <v>536.64077846238717</v>
      </c>
      <c r="P30" s="1">
        <v>500.19247270940906</v>
      </c>
      <c r="Q30" s="1">
        <v>556.00817767495403</v>
      </c>
      <c r="R30" s="1">
        <v>681.00926534312953</v>
      </c>
      <c r="S30" s="43">
        <v>1964.3930150433553</v>
      </c>
      <c r="T30" s="1">
        <v>2006.617549273438</v>
      </c>
      <c r="U30" s="1">
        <v>2188.2082837609878</v>
      </c>
      <c r="V30" s="1">
        <v>2248.724769273741</v>
      </c>
      <c r="W30" s="1">
        <v>2115.9560383500088</v>
      </c>
      <c r="X30" s="1">
        <v>2070.4786744711519</v>
      </c>
      <c r="Y30" s="1">
        <v>2069.7401698923154</v>
      </c>
      <c r="Z30" s="1">
        <v>2112.0232949618294</v>
      </c>
      <c r="AA30" s="1">
        <v>2001.165022109597</v>
      </c>
      <c r="AB30" s="1">
        <v>1803.9559942616875</v>
      </c>
      <c r="AC30" s="1">
        <v>1770.3401696890198</v>
      </c>
      <c r="AD30" s="1">
        <v>1636.7420284742943</v>
      </c>
      <c r="AE30" s="1">
        <v>1422.1394726808146</v>
      </c>
      <c r="AF30" s="240">
        <v>1522.0467898915599</v>
      </c>
      <c r="AG30" s="264">
        <v>1382.194520888952</v>
      </c>
    </row>
    <row r="31" spans="1:33" ht="15" x14ac:dyDescent="0.25">
      <c r="A31" s="66">
        <v>26</v>
      </c>
      <c r="B31" s="68" t="s">
        <v>68</v>
      </c>
      <c r="C31" s="30" t="s">
        <v>30</v>
      </c>
      <c r="D31" s="43">
        <v>710.14538052491093</v>
      </c>
      <c r="E31" s="1">
        <v>1106.5834445057437</v>
      </c>
      <c r="F31" s="1">
        <v>1276.9536047066433</v>
      </c>
      <c r="G31" s="1">
        <v>1509.693423497291</v>
      </c>
      <c r="H31" s="1">
        <v>1691.8746109096298</v>
      </c>
      <c r="I31" s="1">
        <v>2846.1906852100396</v>
      </c>
      <c r="J31" s="1">
        <v>3472.3541048295497</v>
      </c>
      <c r="K31" s="1">
        <v>4578.4646520838733</v>
      </c>
      <c r="L31" s="1">
        <v>6377.6549129638061</v>
      </c>
      <c r="M31" s="1">
        <v>7579.4814146593599</v>
      </c>
      <c r="N31" s="1">
        <v>8533.9269506080873</v>
      </c>
      <c r="O31" s="1">
        <v>8214.0240568578174</v>
      </c>
      <c r="P31" s="1">
        <v>8493.4065341425921</v>
      </c>
      <c r="Q31" s="1">
        <v>9574.4255421487833</v>
      </c>
      <c r="R31" s="1">
        <v>11286.507583878159</v>
      </c>
      <c r="S31" s="43">
        <v>25415.619837637856</v>
      </c>
      <c r="T31" s="1">
        <v>25209.807980792415</v>
      </c>
      <c r="U31" s="1">
        <v>26638.917752300087</v>
      </c>
      <c r="V31" s="1">
        <v>26921.08478732689</v>
      </c>
      <c r="W31" s="1">
        <v>26070.016032306718</v>
      </c>
      <c r="X31" s="1">
        <v>25838.001826221749</v>
      </c>
      <c r="Y31" s="1">
        <v>24993.133073360616</v>
      </c>
      <c r="Z31" s="1">
        <v>25778.933781069522</v>
      </c>
      <c r="AA31" s="1">
        <v>25998.97847357667</v>
      </c>
      <c r="AB31" s="1">
        <v>24904.846113101328</v>
      </c>
      <c r="AC31" s="1">
        <v>24629.717295873827</v>
      </c>
      <c r="AD31" s="1">
        <v>25701.914883884376</v>
      </c>
      <c r="AE31" s="1">
        <v>25504.378166321912</v>
      </c>
      <c r="AF31" s="240">
        <v>26558.784792022965</v>
      </c>
      <c r="AG31" s="264">
        <v>23803.154261028067</v>
      </c>
    </row>
    <row r="32" spans="1:33" ht="15" x14ac:dyDescent="0.25">
      <c r="A32" s="66">
        <v>27</v>
      </c>
      <c r="B32" s="68" t="s">
        <v>84</v>
      </c>
      <c r="C32" s="30" t="s">
        <v>31</v>
      </c>
      <c r="D32" s="43">
        <v>1122.8836449292514</v>
      </c>
      <c r="E32" s="1">
        <v>1193.636032628671</v>
      </c>
      <c r="F32" s="1">
        <v>1240.3715995221089</v>
      </c>
      <c r="G32" s="1">
        <v>1661.281408348354</v>
      </c>
      <c r="H32" s="1">
        <v>1908.0468801480065</v>
      </c>
      <c r="I32" s="1">
        <v>2426.337735256544</v>
      </c>
      <c r="J32" s="1">
        <v>2690.2543729540889</v>
      </c>
      <c r="K32" s="1">
        <v>3806.326681268853</v>
      </c>
      <c r="L32" s="1">
        <v>4093.4609174002117</v>
      </c>
      <c r="M32" s="1">
        <v>5511.1209177802748</v>
      </c>
      <c r="N32" s="1">
        <v>5138.8596044744299</v>
      </c>
      <c r="O32" s="1">
        <v>5082.7585799936405</v>
      </c>
      <c r="P32" s="1">
        <v>4811.0826507982474</v>
      </c>
      <c r="Q32" s="1">
        <v>5151.8594313382027</v>
      </c>
      <c r="R32" s="1">
        <v>6025.6964676743746</v>
      </c>
      <c r="S32" s="43">
        <v>25139.812064072921</v>
      </c>
      <c r="T32" s="1">
        <v>22854.810403010382</v>
      </c>
      <c r="U32" s="1">
        <v>24106.982889165258</v>
      </c>
      <c r="V32" s="1">
        <v>25056.698637001871</v>
      </c>
      <c r="W32" s="1">
        <v>22071.610778191367</v>
      </c>
      <c r="X32" s="1">
        <v>21796.165414572803</v>
      </c>
      <c r="Y32" s="1">
        <v>19890.889595137192</v>
      </c>
      <c r="Z32" s="1">
        <v>19405.559126310138</v>
      </c>
      <c r="AA32" s="1">
        <v>18645.644927279292</v>
      </c>
      <c r="AB32" s="1">
        <v>17901.55378979056</v>
      </c>
      <c r="AC32" s="1">
        <v>17969.554986399089</v>
      </c>
      <c r="AD32" s="1">
        <v>18569.652985549164</v>
      </c>
      <c r="AE32" s="1">
        <v>16659.322645701781</v>
      </c>
      <c r="AF32" s="240">
        <v>16435.823370841048</v>
      </c>
      <c r="AG32" s="264">
        <v>15197.839208535559</v>
      </c>
    </row>
    <row r="33" spans="1:33" ht="15" x14ac:dyDescent="0.25">
      <c r="A33" s="66">
        <v>28</v>
      </c>
      <c r="B33" s="68" t="s">
        <v>1</v>
      </c>
      <c r="C33" s="30" t="s">
        <v>32</v>
      </c>
      <c r="D33" s="43">
        <v>2656.5230338254646</v>
      </c>
      <c r="E33" s="1">
        <v>3082.5828002393141</v>
      </c>
      <c r="F33" s="1">
        <v>3537.6800221897015</v>
      </c>
      <c r="G33" s="1">
        <v>4926.8068697364351</v>
      </c>
      <c r="H33" s="1">
        <v>6437.0338962005453</v>
      </c>
      <c r="I33" s="1">
        <v>8006.5566150293034</v>
      </c>
      <c r="J33" s="1">
        <v>10398.905535391637</v>
      </c>
      <c r="K33" s="1">
        <v>12227.936475239138</v>
      </c>
      <c r="L33" s="1">
        <v>14916.73864644463</v>
      </c>
      <c r="M33" s="1">
        <v>16581.979959485416</v>
      </c>
      <c r="N33" s="1">
        <v>17177.281008795977</v>
      </c>
      <c r="O33" s="1">
        <v>16709.910951918529</v>
      </c>
      <c r="P33" s="1">
        <v>16053.874606856481</v>
      </c>
      <c r="Q33" s="1">
        <v>17185.645178471139</v>
      </c>
      <c r="R33" s="1">
        <v>20262.646716507403</v>
      </c>
      <c r="S33" s="43">
        <v>48281.344434601677</v>
      </c>
      <c r="T33" s="1">
        <v>43948.993595541018</v>
      </c>
      <c r="U33" s="1">
        <v>45398.372427811577</v>
      </c>
      <c r="V33" s="1">
        <v>44338.689012117989</v>
      </c>
      <c r="W33" s="1">
        <v>39567.053998472686</v>
      </c>
      <c r="X33" s="1">
        <v>36251.746439834642</v>
      </c>
      <c r="Y33" s="1">
        <v>34960.83022345676</v>
      </c>
      <c r="Z33" s="1">
        <v>32184.460389021635</v>
      </c>
      <c r="AA33" s="1">
        <v>28605.254959651935</v>
      </c>
      <c r="AB33" s="1">
        <v>26787.042887824744</v>
      </c>
      <c r="AC33" s="1">
        <v>24940.774980456066</v>
      </c>
      <c r="AD33" s="1">
        <v>24317.503784943277</v>
      </c>
      <c r="AE33" s="1">
        <v>22384.965080871007</v>
      </c>
      <c r="AF33" s="240">
        <v>23100.569788310557</v>
      </c>
      <c r="AG33" s="264">
        <v>24267.479730608149</v>
      </c>
    </row>
    <row r="34" spans="1:33" ht="15" x14ac:dyDescent="0.25">
      <c r="A34" s="66">
        <v>29</v>
      </c>
      <c r="B34" s="68" t="s">
        <v>1</v>
      </c>
      <c r="C34" s="30" t="s">
        <v>33</v>
      </c>
      <c r="D34" s="43">
        <v>1.2828977753377724</v>
      </c>
      <c r="E34" s="1">
        <v>1.8178062573340994</v>
      </c>
      <c r="F34" s="1">
        <v>1.9621124636119769</v>
      </c>
      <c r="G34" s="1">
        <v>2.7733283848925483</v>
      </c>
      <c r="H34" s="1">
        <v>4.1994845568432071</v>
      </c>
      <c r="I34" s="1">
        <v>4.9787062728660354</v>
      </c>
      <c r="J34" s="1">
        <v>8.23368024268337</v>
      </c>
      <c r="K34" s="1">
        <v>9.4139250569327579</v>
      </c>
      <c r="L34" s="1">
        <v>12.972230196048157</v>
      </c>
      <c r="M34" s="1">
        <v>31.961634666522482</v>
      </c>
      <c r="N34" s="1">
        <v>78.438851599250668</v>
      </c>
      <c r="O34" s="1">
        <v>81.23097418854708</v>
      </c>
      <c r="P34" s="1">
        <v>108.34242955581745</v>
      </c>
      <c r="Q34" s="1">
        <v>153.317501488278</v>
      </c>
      <c r="R34" s="1">
        <v>150.93980802232426</v>
      </c>
      <c r="S34" s="43">
        <v>55221.672427757767</v>
      </c>
      <c r="T34" s="1">
        <v>48251.482217412398</v>
      </c>
      <c r="U34" s="1">
        <v>48710.04299318316</v>
      </c>
      <c r="V34" s="1">
        <v>31731.932063418655</v>
      </c>
      <c r="W34" s="1">
        <v>23412.250026783709</v>
      </c>
      <c r="X34" s="1">
        <v>28578.447270205328</v>
      </c>
      <c r="Y34" s="1">
        <v>30247.443032632636</v>
      </c>
      <c r="Z34" s="1">
        <v>40019.520806788787</v>
      </c>
      <c r="AA34" s="1">
        <v>47853.800101599845</v>
      </c>
      <c r="AB34" s="1">
        <v>41144.536879196297</v>
      </c>
      <c r="AC34" s="1">
        <v>43417.55884345388</v>
      </c>
      <c r="AD34" s="1">
        <v>43492.633381598265</v>
      </c>
      <c r="AE34" s="1">
        <v>36270.013775441934</v>
      </c>
      <c r="AF34" s="240">
        <v>37133.329862893959</v>
      </c>
      <c r="AG34" s="264">
        <v>39926.017863450965</v>
      </c>
    </row>
    <row r="35" spans="1:33" ht="15" x14ac:dyDescent="0.25">
      <c r="A35" s="66">
        <v>30</v>
      </c>
      <c r="B35" s="68" t="s">
        <v>1</v>
      </c>
      <c r="C35" s="30" t="s">
        <v>34</v>
      </c>
      <c r="D35" s="43">
        <v>1.2201469915818286</v>
      </c>
      <c r="E35" s="1">
        <v>1.6913648284296996</v>
      </c>
      <c r="F35" s="1">
        <v>2.8146078309621054</v>
      </c>
      <c r="G35" s="1">
        <v>2.4864438690433674</v>
      </c>
      <c r="H35" s="1">
        <v>2.8619744033220713</v>
      </c>
      <c r="I35" s="1">
        <v>2.0343518700093353</v>
      </c>
      <c r="J35" s="1">
        <v>2.7322077371810187</v>
      </c>
      <c r="K35" s="1">
        <v>2.9840029231229401</v>
      </c>
      <c r="L35" s="1">
        <v>5.3939601336813761</v>
      </c>
      <c r="M35" s="1">
        <v>4.3486284864121307</v>
      </c>
      <c r="N35" s="1">
        <v>8.6369530077126075</v>
      </c>
      <c r="O35" s="1">
        <v>35.219682935375737</v>
      </c>
      <c r="P35" s="1">
        <v>22.653389722880785</v>
      </c>
      <c r="Q35" s="1">
        <v>136.39485989534734</v>
      </c>
      <c r="R35" s="1">
        <v>74.986877041088917</v>
      </c>
      <c r="S35" s="43">
        <v>31900.72161811572</v>
      </c>
      <c r="T35" s="1">
        <v>27014.723502134293</v>
      </c>
      <c r="U35" s="1">
        <v>27019.677253268452</v>
      </c>
      <c r="V35" s="1">
        <v>29248.705151127539</v>
      </c>
      <c r="W35" s="1">
        <v>28053.662346362129</v>
      </c>
      <c r="X35" s="1">
        <v>28789.868177795513</v>
      </c>
      <c r="Y35" s="1">
        <v>29240.292902938607</v>
      </c>
      <c r="Z35" s="1">
        <v>28969.075527249719</v>
      </c>
      <c r="AA35" s="1">
        <v>35121.068148747014</v>
      </c>
      <c r="AB35" s="1">
        <v>35997.544932902165</v>
      </c>
      <c r="AC35" s="1">
        <v>34189.305844692222</v>
      </c>
      <c r="AD35" s="1">
        <v>32568.528325009022</v>
      </c>
      <c r="AE35" s="1">
        <v>12543.999601686732</v>
      </c>
      <c r="AF35" s="240">
        <v>14966.441329714546</v>
      </c>
      <c r="AG35" s="264">
        <v>25494.293922880137</v>
      </c>
    </row>
    <row r="36" spans="1:33" ht="15" x14ac:dyDescent="0.25">
      <c r="A36" s="66">
        <v>31</v>
      </c>
      <c r="B36" s="68" t="s">
        <v>1</v>
      </c>
      <c r="C36" s="30" t="s">
        <v>35</v>
      </c>
      <c r="D36" s="43">
        <v>219.74575015744608</v>
      </c>
      <c r="E36" s="1">
        <v>260.44205594507196</v>
      </c>
      <c r="F36" s="1">
        <v>267.57852709896758</v>
      </c>
      <c r="G36" s="1">
        <v>332.65627252349458</v>
      </c>
      <c r="H36" s="1">
        <v>472.90521875983808</v>
      </c>
      <c r="I36" s="1">
        <v>659.00557227597017</v>
      </c>
      <c r="J36" s="1">
        <v>957.88127611363825</v>
      </c>
      <c r="K36" s="1">
        <v>1207.0290203055833</v>
      </c>
      <c r="L36" s="1">
        <v>1547.1885388257776</v>
      </c>
      <c r="M36" s="1">
        <v>1711.2206360607402</v>
      </c>
      <c r="N36" s="1">
        <v>1857.2534313005747</v>
      </c>
      <c r="O36" s="1">
        <v>1826.0284993884516</v>
      </c>
      <c r="P36" s="1">
        <v>1864.1680600658528</v>
      </c>
      <c r="Q36" s="1">
        <v>2101.2449919721316</v>
      </c>
      <c r="R36" s="1">
        <v>2442.9719521629504</v>
      </c>
      <c r="S36" s="43">
        <v>9391.1406622637514</v>
      </c>
      <c r="T36" s="1">
        <v>10075.552125321807</v>
      </c>
      <c r="U36" s="1">
        <v>9455.4841600811615</v>
      </c>
      <c r="V36" s="1">
        <v>9472.8055424262784</v>
      </c>
      <c r="W36" s="1">
        <v>8748.7440509497919</v>
      </c>
      <c r="X36" s="1">
        <v>8532.5147344802408</v>
      </c>
      <c r="Y36" s="1">
        <v>8582.1966715778781</v>
      </c>
      <c r="Z36" s="1">
        <v>8740.8505027359752</v>
      </c>
      <c r="AA36" s="1">
        <v>7863.4336750520833</v>
      </c>
      <c r="AB36" s="1">
        <v>7703.7442560739564</v>
      </c>
      <c r="AC36" s="1">
        <v>7394.890375523536</v>
      </c>
      <c r="AD36" s="1">
        <v>7802.7539314423702</v>
      </c>
      <c r="AE36" s="1">
        <v>7694.3095471513589</v>
      </c>
      <c r="AF36" s="240">
        <v>8157.1609542856513</v>
      </c>
      <c r="AG36" s="264">
        <v>7584.8693447035475</v>
      </c>
    </row>
    <row r="37" spans="1:33" ht="15" x14ac:dyDescent="0.25">
      <c r="A37" s="66">
        <v>32</v>
      </c>
      <c r="B37" s="68" t="s">
        <v>84</v>
      </c>
      <c r="C37" s="30" t="s">
        <v>36</v>
      </c>
      <c r="D37" s="43">
        <v>15.72861975710118</v>
      </c>
      <c r="E37" s="1">
        <v>21.465007416047506</v>
      </c>
      <c r="F37" s="1">
        <v>23.480277378985562</v>
      </c>
      <c r="G37" s="1">
        <v>31.895846831870106</v>
      </c>
      <c r="H37" s="1">
        <v>48.72686188147626</v>
      </c>
      <c r="I37" s="1">
        <v>69.341068293094352</v>
      </c>
      <c r="J37" s="1">
        <v>99.313858246963377</v>
      </c>
      <c r="K37" s="1">
        <v>135.09859208971176</v>
      </c>
      <c r="L37" s="1">
        <v>194.30251811706944</v>
      </c>
      <c r="M37" s="1">
        <v>225.64778912797044</v>
      </c>
      <c r="N37" s="1">
        <v>242.17187819665753</v>
      </c>
      <c r="O37" s="1">
        <v>229.41873787116501</v>
      </c>
      <c r="P37" s="1">
        <v>218.07401336297121</v>
      </c>
      <c r="Q37" s="1">
        <v>233.45489703909792</v>
      </c>
      <c r="R37" s="1">
        <v>274.68675445273368</v>
      </c>
      <c r="S37" s="43">
        <v>1197.7929264847064</v>
      </c>
      <c r="T37" s="1">
        <v>1193.2754854685845</v>
      </c>
      <c r="U37" s="1">
        <v>1272.7641887063596</v>
      </c>
      <c r="V37" s="1">
        <v>1196.3947882086841</v>
      </c>
      <c r="W37" s="1">
        <v>1116.3481697938421</v>
      </c>
      <c r="X37" s="1">
        <v>1110.8430105347395</v>
      </c>
      <c r="Y37" s="1">
        <v>1077.3234771907332</v>
      </c>
      <c r="Z37" s="1">
        <v>1098.899028281334</v>
      </c>
      <c r="AA37" s="1">
        <v>1069.1825634632992</v>
      </c>
      <c r="AB37" s="1">
        <v>1046.5257316781303</v>
      </c>
      <c r="AC37" s="1">
        <v>1016.8039115951777</v>
      </c>
      <c r="AD37" s="1">
        <v>991.67344067212662</v>
      </c>
      <c r="AE37" s="1">
        <v>925.51923624069263</v>
      </c>
      <c r="AF37" s="240">
        <v>928.75705804799998</v>
      </c>
      <c r="AG37" s="264">
        <v>843.36903719983923</v>
      </c>
    </row>
    <row r="38" spans="1:33" ht="15" x14ac:dyDescent="0.25">
      <c r="A38" s="66">
        <v>33</v>
      </c>
      <c r="B38" s="68" t="s">
        <v>84</v>
      </c>
      <c r="C38" s="30" t="s">
        <v>37</v>
      </c>
      <c r="D38" s="43">
        <v>4.649467333634961</v>
      </c>
      <c r="E38" s="1">
        <v>5.7970117695882974</v>
      </c>
      <c r="F38" s="1">
        <v>8.2877576006724052</v>
      </c>
      <c r="G38" s="1">
        <v>9.8229185570922244</v>
      </c>
      <c r="H38" s="1">
        <v>11.667672689807031</v>
      </c>
      <c r="I38" s="1">
        <v>14.335186134895682</v>
      </c>
      <c r="J38" s="1">
        <v>19.339267323103645</v>
      </c>
      <c r="K38" s="1">
        <v>22.038909348652105</v>
      </c>
      <c r="L38" s="1">
        <v>26.673103301407647</v>
      </c>
      <c r="M38" s="1">
        <v>28.870951052677878</v>
      </c>
      <c r="N38" s="1">
        <v>28.812928371659101</v>
      </c>
      <c r="O38" s="1">
        <v>24.850696949425931</v>
      </c>
      <c r="P38" s="1">
        <v>21.667802678328705</v>
      </c>
      <c r="Q38" s="1">
        <v>20.225537695025675</v>
      </c>
      <c r="R38" s="1">
        <v>21.182077438472305</v>
      </c>
      <c r="S38" s="43">
        <v>261.43447006639917</v>
      </c>
      <c r="T38" s="1">
        <v>258.38958319278987</v>
      </c>
      <c r="U38" s="1">
        <v>256.49899963439458</v>
      </c>
      <c r="V38" s="1">
        <v>235.93770486344482</v>
      </c>
      <c r="W38" s="1">
        <v>216.38921067738602</v>
      </c>
      <c r="X38" s="1">
        <v>203.11524655783359</v>
      </c>
      <c r="Y38" s="1">
        <v>177.368476123991</v>
      </c>
      <c r="Z38" s="1">
        <v>160.10740569928802</v>
      </c>
      <c r="AA38" s="1">
        <v>141.54465534075155</v>
      </c>
      <c r="AB38" s="1">
        <v>134.78515712418212</v>
      </c>
      <c r="AC38" s="1">
        <v>128.57642008371693</v>
      </c>
      <c r="AD38" s="1">
        <v>118.97526031546316</v>
      </c>
      <c r="AE38" s="1">
        <v>104.93891393715305</v>
      </c>
      <c r="AF38" s="240">
        <v>98.984355153600376</v>
      </c>
      <c r="AG38" s="264">
        <v>86.180964074391042</v>
      </c>
    </row>
    <row r="39" spans="1:33" ht="15" x14ac:dyDescent="0.25">
      <c r="A39" s="66">
        <v>34</v>
      </c>
      <c r="B39" s="68" t="s">
        <v>84</v>
      </c>
      <c r="C39" s="30" t="s">
        <v>38</v>
      </c>
      <c r="D39" s="43">
        <v>3.6145379672832116</v>
      </c>
      <c r="E39" s="1">
        <v>5.023778567993042</v>
      </c>
      <c r="F39" s="1">
        <v>8.5481833926583999</v>
      </c>
      <c r="G39" s="1">
        <v>8.8493332564778786</v>
      </c>
      <c r="H39" s="1">
        <v>11.132665960536556</v>
      </c>
      <c r="I39" s="1">
        <v>13.637507045605824</v>
      </c>
      <c r="J39" s="1">
        <v>20.383143181626039</v>
      </c>
      <c r="K39" s="1">
        <v>24.914889658709686</v>
      </c>
      <c r="L39" s="1">
        <v>32.194832514468274</v>
      </c>
      <c r="M39" s="1">
        <v>34.837534260854255</v>
      </c>
      <c r="N39" s="1">
        <v>36.142027846799039</v>
      </c>
      <c r="O39" s="1">
        <v>32.671113954612153</v>
      </c>
      <c r="P39" s="1">
        <v>33.996456787036834</v>
      </c>
      <c r="Q39" s="1">
        <v>36.125086484670582</v>
      </c>
      <c r="R39" s="1">
        <v>42.156304250865851</v>
      </c>
      <c r="S39" s="43">
        <v>331.81338931321648</v>
      </c>
      <c r="T39" s="1">
        <v>307.09483850702463</v>
      </c>
      <c r="U39" s="1">
        <v>323.47245606609533</v>
      </c>
      <c r="V39" s="1">
        <v>313.5282724413234</v>
      </c>
      <c r="W39" s="1">
        <v>278.81990052597178</v>
      </c>
      <c r="X39" s="1">
        <v>255.53936831869765</v>
      </c>
      <c r="Y39" s="1">
        <v>257.70816568081449</v>
      </c>
      <c r="Z39" s="1">
        <v>246.90775576840107</v>
      </c>
      <c r="AA39" s="1">
        <v>229.23750710734555</v>
      </c>
      <c r="AB39" s="1">
        <v>213.64058949884571</v>
      </c>
      <c r="AC39" s="1">
        <v>207.4476100619494</v>
      </c>
      <c r="AD39" s="1">
        <v>196.15611045395042</v>
      </c>
      <c r="AE39" s="1">
        <v>193.82421157401785</v>
      </c>
      <c r="AF39" s="240">
        <v>192.61330667567839</v>
      </c>
      <c r="AG39" s="264">
        <v>176.85383996248896</v>
      </c>
    </row>
    <row r="40" spans="1:33" ht="15" x14ac:dyDescent="0.25">
      <c r="A40" s="66">
        <v>35</v>
      </c>
      <c r="B40" s="68" t="s">
        <v>84</v>
      </c>
      <c r="C40" s="30" t="s">
        <v>39</v>
      </c>
      <c r="D40" s="43">
        <v>9.1259244017536911</v>
      </c>
      <c r="E40" s="1">
        <v>11.37968714338826</v>
      </c>
      <c r="F40" s="1">
        <v>9.5774891710116083</v>
      </c>
      <c r="G40" s="1">
        <v>11.543577763286326</v>
      </c>
      <c r="H40" s="1">
        <v>16.253846965994708</v>
      </c>
      <c r="I40" s="1">
        <v>24.589630341567911</v>
      </c>
      <c r="J40" s="1">
        <v>33.917898912888383</v>
      </c>
      <c r="K40" s="1">
        <v>40.479537057150701</v>
      </c>
      <c r="L40" s="1">
        <v>56.322253519306997</v>
      </c>
      <c r="M40" s="1">
        <v>60.636158997144243</v>
      </c>
      <c r="N40" s="1">
        <v>64.334039173869741</v>
      </c>
      <c r="O40" s="1">
        <v>55.50166933779041</v>
      </c>
      <c r="P40" s="1">
        <v>53.609894455956336</v>
      </c>
      <c r="Q40" s="1">
        <v>56.273677913161656</v>
      </c>
      <c r="R40" s="1">
        <v>62.663120159291125</v>
      </c>
      <c r="S40" s="43">
        <v>563.80719151479798</v>
      </c>
      <c r="T40" s="1">
        <v>474.15557288806133</v>
      </c>
      <c r="U40" s="1">
        <v>466.71079483924854</v>
      </c>
      <c r="V40" s="1">
        <v>479.67079520029392</v>
      </c>
      <c r="W40" s="1">
        <v>378.67599672313526</v>
      </c>
      <c r="X40" s="1">
        <v>360.10890751365662</v>
      </c>
      <c r="Y40" s="1">
        <v>348.140087905923</v>
      </c>
      <c r="Z40" s="1">
        <v>311.59156249821035</v>
      </c>
      <c r="AA40" s="1">
        <v>300.5534555588207</v>
      </c>
      <c r="AB40" s="1">
        <v>270.68247093273663</v>
      </c>
      <c r="AC40" s="1">
        <v>271.30763859570385</v>
      </c>
      <c r="AD40" s="1">
        <v>265.10264169833795</v>
      </c>
      <c r="AE40" s="1">
        <v>259.72331065579658</v>
      </c>
      <c r="AF40" s="240">
        <v>256.46030835544963</v>
      </c>
      <c r="AG40" s="264">
        <v>235.59017361114036</v>
      </c>
    </row>
    <row r="41" spans="1:33" ht="15" x14ac:dyDescent="0.25">
      <c r="A41" s="66">
        <v>36</v>
      </c>
      <c r="B41" s="68" t="s">
        <v>84</v>
      </c>
      <c r="C41" s="30" t="s">
        <v>40</v>
      </c>
      <c r="D41" s="43">
        <v>98.422652502005704</v>
      </c>
      <c r="E41" s="1">
        <v>118.85989863014466</v>
      </c>
      <c r="F41" s="1">
        <v>141.68240738397324</v>
      </c>
      <c r="G41" s="1">
        <v>422.58886250777687</v>
      </c>
      <c r="H41" s="1">
        <v>157.16633702908084</v>
      </c>
      <c r="I41" s="1">
        <v>173.32938544388267</v>
      </c>
      <c r="J41" s="1">
        <v>113.3150262900742</v>
      </c>
      <c r="K41" s="1">
        <v>154.48677795703261</v>
      </c>
      <c r="L41" s="1">
        <v>174.48550518508168</v>
      </c>
      <c r="M41" s="1">
        <v>195.04676874231521</v>
      </c>
      <c r="N41" s="1">
        <v>200.3945139293709</v>
      </c>
      <c r="O41" s="1">
        <v>171.36802729653934</v>
      </c>
      <c r="P41" s="1">
        <v>148.29529837264502</v>
      </c>
      <c r="Q41" s="1">
        <v>134.30605294142978</v>
      </c>
      <c r="R41" s="1">
        <v>135.93502051009042</v>
      </c>
      <c r="S41" s="43">
        <v>1255.7363684942909</v>
      </c>
      <c r="T41" s="1">
        <v>1274.9906825645196</v>
      </c>
      <c r="U41" s="1">
        <v>1162.9550576826664</v>
      </c>
      <c r="V41" s="1">
        <v>1230.7473285407091</v>
      </c>
      <c r="W41" s="1">
        <v>1110.3350297446557</v>
      </c>
      <c r="X41" s="1">
        <v>1058.1947423073029</v>
      </c>
      <c r="Y41" s="1">
        <v>987.50514546808358</v>
      </c>
      <c r="Z41" s="1">
        <v>968.72238701911499</v>
      </c>
      <c r="AA41" s="1">
        <v>912.00310458860099</v>
      </c>
      <c r="AB41" s="1">
        <v>892.94293441996183</v>
      </c>
      <c r="AC41" s="1">
        <v>877.49663663114291</v>
      </c>
      <c r="AD41" s="1">
        <v>827.19470074525327</v>
      </c>
      <c r="AE41" s="1">
        <v>735.71951823035556</v>
      </c>
      <c r="AF41" s="240">
        <v>670.77837162636354</v>
      </c>
      <c r="AG41" s="264">
        <v>559.81000043180086</v>
      </c>
    </row>
    <row r="42" spans="1:33" ht="15" x14ac:dyDescent="0.25">
      <c r="A42" s="66">
        <v>37</v>
      </c>
      <c r="B42" s="68" t="s">
        <v>84</v>
      </c>
      <c r="C42" s="30" t="s">
        <v>41</v>
      </c>
      <c r="D42" s="43">
        <v>12.725460178670831</v>
      </c>
      <c r="E42" s="1">
        <v>14.919950484701113</v>
      </c>
      <c r="F42" s="1">
        <v>39.81618710115621</v>
      </c>
      <c r="G42" s="1">
        <v>47.883393628295728</v>
      </c>
      <c r="H42" s="1">
        <v>81.025958269962899</v>
      </c>
      <c r="I42" s="1">
        <v>86.821872785637709</v>
      </c>
      <c r="J42" s="1">
        <v>122.25761714254365</v>
      </c>
      <c r="K42" s="1">
        <v>170.51376825881769</v>
      </c>
      <c r="L42" s="1">
        <v>242.66364333519405</v>
      </c>
      <c r="M42" s="1">
        <v>274.57446147956796</v>
      </c>
      <c r="N42" s="1">
        <v>278.48868794743169</v>
      </c>
      <c r="O42" s="1">
        <v>254.72708269087738</v>
      </c>
      <c r="P42" s="1">
        <v>220.40044897720804</v>
      </c>
      <c r="Q42" s="1">
        <v>295.95546362030609</v>
      </c>
      <c r="R42" s="1">
        <v>316.58391166500792</v>
      </c>
      <c r="S42" s="43">
        <v>610.84433030068044</v>
      </c>
      <c r="T42" s="1">
        <v>526.09388527228111</v>
      </c>
      <c r="U42" s="1">
        <v>875.10269267661329</v>
      </c>
      <c r="V42" s="1">
        <v>863.31310275196608</v>
      </c>
      <c r="W42" s="1">
        <v>954.19553286628548</v>
      </c>
      <c r="X42" s="1">
        <v>902.54480177774724</v>
      </c>
      <c r="Y42" s="1">
        <v>848.34134103368626</v>
      </c>
      <c r="Z42" s="1">
        <v>908.32491153571937</v>
      </c>
      <c r="AA42" s="1">
        <v>900.26207670719509</v>
      </c>
      <c r="AB42" s="1">
        <v>939.40746283533656</v>
      </c>
      <c r="AC42" s="1">
        <v>898.3692466493651</v>
      </c>
      <c r="AD42" s="1">
        <v>899.09725048745793</v>
      </c>
      <c r="AE42" s="1">
        <v>865.93091902872857</v>
      </c>
      <c r="AF42" s="240">
        <v>1233.1453648439813</v>
      </c>
      <c r="AG42" s="264">
        <v>1164.4833829969864</v>
      </c>
    </row>
    <row r="43" spans="1:33" ht="15" x14ac:dyDescent="0.25">
      <c r="A43" s="66">
        <v>38</v>
      </c>
      <c r="B43" s="68" t="s">
        <v>84</v>
      </c>
      <c r="C43" s="30" t="s">
        <v>42</v>
      </c>
      <c r="D43" s="43">
        <v>2.8671399910694042</v>
      </c>
      <c r="E43" s="1">
        <v>3.8166956603205922</v>
      </c>
      <c r="F43" s="1">
        <v>5.3575012284369175</v>
      </c>
      <c r="G43" s="1">
        <v>4.9165068003252115</v>
      </c>
      <c r="H43" s="1">
        <v>8.0207071672458667</v>
      </c>
      <c r="I43" s="1">
        <v>10.044175766560491</v>
      </c>
      <c r="J43" s="1">
        <v>14.349012230600406</v>
      </c>
      <c r="K43" s="1">
        <v>15.789266338179649</v>
      </c>
      <c r="L43" s="1">
        <v>23.45277659898602</v>
      </c>
      <c r="M43" s="1">
        <v>26.230212417099011</v>
      </c>
      <c r="N43" s="1">
        <v>21.170863189877153</v>
      </c>
      <c r="O43" s="1">
        <v>15.492125773483503</v>
      </c>
      <c r="P43" s="1">
        <v>14.622652268867125</v>
      </c>
      <c r="Q43" s="1">
        <v>13.503820961306999</v>
      </c>
      <c r="R43" s="1">
        <v>13.981473387636456</v>
      </c>
      <c r="S43" s="43">
        <v>172.0994308726772</v>
      </c>
      <c r="T43" s="1">
        <v>175.25917982444076</v>
      </c>
      <c r="U43" s="1">
        <v>247.70339111035764</v>
      </c>
      <c r="V43" s="1">
        <v>156.22508218293257</v>
      </c>
      <c r="W43" s="1">
        <v>143.06314284674585</v>
      </c>
      <c r="X43" s="1">
        <v>134.67064076630407</v>
      </c>
      <c r="Y43" s="1">
        <v>136.65753882046738</v>
      </c>
      <c r="Z43" s="1">
        <v>123.49900566495128</v>
      </c>
      <c r="AA43" s="1">
        <v>124.73044639389779</v>
      </c>
      <c r="AB43" s="1">
        <v>120.83092368393848</v>
      </c>
      <c r="AC43" s="1">
        <v>92.698449691832423</v>
      </c>
      <c r="AD43" s="1">
        <v>73.590732048041616</v>
      </c>
      <c r="AE43" s="1">
        <v>71.220960632029389</v>
      </c>
      <c r="AF43" s="240">
        <v>67.244749369121791</v>
      </c>
      <c r="AG43" s="264">
        <v>59.718863927316406</v>
      </c>
    </row>
    <row r="44" spans="1:33" ht="15" x14ac:dyDescent="0.25">
      <c r="A44" s="66">
        <v>39</v>
      </c>
      <c r="B44" s="68" t="s">
        <v>84</v>
      </c>
      <c r="C44" s="30" t="s">
        <v>43</v>
      </c>
      <c r="D44" s="43">
        <v>10.579438911652133</v>
      </c>
      <c r="E44" s="1">
        <v>14.671806214678838</v>
      </c>
      <c r="F44" s="1">
        <v>4.0147337752823073</v>
      </c>
      <c r="G44" s="1">
        <v>4.5577812580527253</v>
      </c>
      <c r="H44" s="1">
        <v>7.3583941714550116</v>
      </c>
      <c r="I44" s="1">
        <v>8.5453878038445854</v>
      </c>
      <c r="J44" s="1">
        <v>13.235591394705892</v>
      </c>
      <c r="K44" s="1">
        <v>17.625595742640808</v>
      </c>
      <c r="L44" s="1">
        <v>24.101919646858029</v>
      </c>
      <c r="M44" s="1">
        <v>26.534364461903102</v>
      </c>
      <c r="N44" s="1">
        <v>24.531765332643836</v>
      </c>
      <c r="O44" s="1">
        <v>21.212813713109185</v>
      </c>
      <c r="P44" s="1">
        <v>19.416089735128061</v>
      </c>
      <c r="Q44" s="1">
        <v>17.294375964683361</v>
      </c>
      <c r="R44" s="1">
        <v>19.734732731814557</v>
      </c>
      <c r="S44" s="43">
        <v>260.20914764270196</v>
      </c>
      <c r="T44" s="1">
        <v>381.85184635262954</v>
      </c>
      <c r="U44" s="1">
        <v>157.43628871934752</v>
      </c>
      <c r="V44" s="1">
        <v>128.57583957041081</v>
      </c>
      <c r="W44" s="1">
        <v>125.72670603288364</v>
      </c>
      <c r="X44" s="1">
        <v>119.53593719554198</v>
      </c>
      <c r="Y44" s="1">
        <v>114.96273422954313</v>
      </c>
      <c r="Z44" s="1">
        <v>117.62724277219522</v>
      </c>
      <c r="AA44" s="1">
        <v>108.74150017750584</v>
      </c>
      <c r="AB44" s="1">
        <v>105.14651578938721</v>
      </c>
      <c r="AC44" s="1">
        <v>96.278959105328326</v>
      </c>
      <c r="AD44" s="1">
        <v>93.61401383513919</v>
      </c>
      <c r="AE44" s="1">
        <v>87.897231741862171</v>
      </c>
      <c r="AF44" s="240">
        <v>79.887602159559634</v>
      </c>
      <c r="AG44" s="264">
        <v>71.686178364977337</v>
      </c>
    </row>
    <row r="45" spans="1:33" ht="15" x14ac:dyDescent="0.25">
      <c r="A45" s="66">
        <v>40</v>
      </c>
      <c r="B45" s="68" t="s">
        <v>84</v>
      </c>
      <c r="C45" s="30" t="s">
        <v>44</v>
      </c>
      <c r="D45" s="43">
        <v>1101.2804487810604</v>
      </c>
      <c r="E45" s="1">
        <v>785.62354108707609</v>
      </c>
      <c r="F45" s="1">
        <v>530.06302810586078</v>
      </c>
      <c r="G45" s="1">
        <v>976.55114168581804</v>
      </c>
      <c r="H45" s="1">
        <v>1383.4519096124548</v>
      </c>
      <c r="I45" s="1">
        <v>1611.5383452945955</v>
      </c>
      <c r="J45" s="1">
        <v>1114.6540670424929</v>
      </c>
      <c r="K45" s="1">
        <v>999.48049182838156</v>
      </c>
      <c r="L45" s="1">
        <v>1285.0315833109858</v>
      </c>
      <c r="M45" s="1">
        <v>1363.5890444806521</v>
      </c>
      <c r="N45" s="1">
        <v>1354.4508142258812</v>
      </c>
      <c r="O45" s="1">
        <v>971.48495564860423</v>
      </c>
      <c r="P45" s="1">
        <v>980.36838548033984</v>
      </c>
      <c r="Q45" s="1">
        <v>1059.8768369830184</v>
      </c>
      <c r="R45" s="1">
        <v>1176.3513177751779</v>
      </c>
      <c r="S45" s="43">
        <v>3985.6799525196152</v>
      </c>
      <c r="T45" s="1">
        <v>3816.7196123162457</v>
      </c>
      <c r="U45" s="1">
        <v>4407.4363350985559</v>
      </c>
      <c r="V45" s="1">
        <v>3658.4765219581986</v>
      </c>
      <c r="W45" s="1">
        <v>3212.7169134345249</v>
      </c>
      <c r="X45" s="1">
        <v>2880.3983234938783</v>
      </c>
      <c r="Y45" s="1">
        <v>3031.5587553962532</v>
      </c>
      <c r="Z45" s="1">
        <v>2902.2275636624436</v>
      </c>
      <c r="AA45" s="1">
        <v>2854.2365434378908</v>
      </c>
      <c r="AB45" s="1">
        <v>2638.2932080799069</v>
      </c>
      <c r="AC45" s="1">
        <v>2590.9838972390362</v>
      </c>
      <c r="AD45" s="1">
        <v>2592.7075868784091</v>
      </c>
      <c r="AE45" s="1">
        <v>2429.1057499811459</v>
      </c>
      <c r="AF45" s="240">
        <v>2383.6883780114572</v>
      </c>
      <c r="AG45" s="264">
        <v>2180.4177891647455</v>
      </c>
    </row>
    <row r="46" spans="1:33" ht="15" x14ac:dyDescent="0.25">
      <c r="A46" s="66">
        <v>41</v>
      </c>
      <c r="B46" s="68" t="s">
        <v>84</v>
      </c>
      <c r="C46" s="30" t="s">
        <v>45</v>
      </c>
      <c r="D46" s="43">
        <v>69.092474165206198</v>
      </c>
      <c r="E46" s="1">
        <v>92.046667160840002</v>
      </c>
      <c r="F46" s="1">
        <v>98.871444629676105</v>
      </c>
      <c r="G46" s="1">
        <v>130.14447780336704</v>
      </c>
      <c r="H46" s="1">
        <v>274.83599942990668</v>
      </c>
      <c r="I46" s="1">
        <v>307.56956711465409</v>
      </c>
      <c r="J46" s="1">
        <v>474.69750243591767</v>
      </c>
      <c r="K46" s="1">
        <v>524.99489713172989</v>
      </c>
      <c r="L46" s="1">
        <v>604.97857820109505</v>
      </c>
      <c r="M46" s="1">
        <v>654.0773854283301</v>
      </c>
      <c r="N46" s="1">
        <v>658.27216153487245</v>
      </c>
      <c r="O46" s="1">
        <v>608.52656150032669</v>
      </c>
      <c r="P46" s="1">
        <v>540.33384647898936</v>
      </c>
      <c r="Q46" s="1">
        <v>392.22460894653778</v>
      </c>
      <c r="R46" s="1">
        <v>419.31752887319675</v>
      </c>
      <c r="S46" s="43">
        <v>4179.124617169924</v>
      </c>
      <c r="T46" s="1">
        <v>3969.9806316791655</v>
      </c>
      <c r="U46" s="1">
        <v>3920.3300935644211</v>
      </c>
      <c r="V46" s="1">
        <v>3968.7222175747902</v>
      </c>
      <c r="W46" s="1">
        <v>3576.8129127118873</v>
      </c>
      <c r="X46" s="1">
        <v>3456.7180390766198</v>
      </c>
      <c r="Y46" s="1">
        <v>3354.8252201395112</v>
      </c>
      <c r="Z46" s="1">
        <v>3249.1477254165907</v>
      </c>
      <c r="AA46" s="1">
        <v>3037.0602392024866</v>
      </c>
      <c r="AB46" s="1">
        <v>2860.1009771880745</v>
      </c>
      <c r="AC46" s="1">
        <v>2751.9278665248366</v>
      </c>
      <c r="AD46" s="1">
        <v>2783.8207772527348</v>
      </c>
      <c r="AE46" s="1">
        <v>2551.7584212656539</v>
      </c>
      <c r="AF46" s="240">
        <v>1977.1095286203113</v>
      </c>
      <c r="AG46" s="264">
        <v>1741.2081274132531</v>
      </c>
    </row>
    <row r="47" spans="1:33" ht="15" x14ac:dyDescent="0.25">
      <c r="A47" s="66">
        <v>42</v>
      </c>
      <c r="B47" s="68" t="s">
        <v>84</v>
      </c>
      <c r="C47" s="30" t="s">
        <v>46</v>
      </c>
      <c r="D47" s="43">
        <v>41.855596070325689</v>
      </c>
      <c r="E47" s="1">
        <v>56.010887626271419</v>
      </c>
      <c r="F47" s="1">
        <v>67.805745520423272</v>
      </c>
      <c r="G47" s="1">
        <v>82.591161907149882</v>
      </c>
      <c r="H47" s="1">
        <v>113.21706567867353</v>
      </c>
      <c r="I47" s="1">
        <v>151.60513914451005</v>
      </c>
      <c r="J47" s="1">
        <v>219.49691616109669</v>
      </c>
      <c r="K47" s="1">
        <v>292.0087438345841</v>
      </c>
      <c r="L47" s="1">
        <v>403.17167738644582</v>
      </c>
      <c r="M47" s="1">
        <v>461.89705962856794</v>
      </c>
      <c r="N47" s="1">
        <v>545.33283948641565</v>
      </c>
      <c r="O47" s="1">
        <v>562.28103458750888</v>
      </c>
      <c r="P47" s="1">
        <v>529.09512825695174</v>
      </c>
      <c r="Q47" s="1">
        <v>520.84176999620843</v>
      </c>
      <c r="R47" s="1">
        <v>535.21508749432883</v>
      </c>
      <c r="S47" s="43">
        <v>2109.4613013806438</v>
      </c>
      <c r="T47" s="1">
        <v>2109.6190223179779</v>
      </c>
      <c r="U47" s="1">
        <v>2127.197036127101</v>
      </c>
      <c r="V47" s="1">
        <v>2114.4350847608575</v>
      </c>
      <c r="W47" s="1">
        <v>1984.8672085606383</v>
      </c>
      <c r="X47" s="1">
        <v>1933.2920678820542</v>
      </c>
      <c r="Y47" s="1">
        <v>1835.1089876138717</v>
      </c>
      <c r="Z47" s="1">
        <v>1863.3755377609557</v>
      </c>
      <c r="AA47" s="1">
        <v>1768.1870881178263</v>
      </c>
      <c r="AB47" s="1">
        <v>1754.5371590320024</v>
      </c>
      <c r="AC47" s="1">
        <v>1753.0639634431272</v>
      </c>
      <c r="AD47" s="1">
        <v>1737.7690778192768</v>
      </c>
      <c r="AE47" s="1">
        <v>1654.7099501476735</v>
      </c>
      <c r="AF47" s="240">
        <v>1567.5309427765849</v>
      </c>
      <c r="AG47" s="264">
        <v>1365.534331040692</v>
      </c>
    </row>
    <row r="48" spans="1:33" ht="15" x14ac:dyDescent="0.25">
      <c r="A48" s="66">
        <v>43</v>
      </c>
      <c r="B48" s="68" t="s">
        <v>84</v>
      </c>
      <c r="C48" s="30" t="s">
        <v>47</v>
      </c>
      <c r="D48" s="43">
        <v>18.406002235713402</v>
      </c>
      <c r="E48" s="1">
        <v>24.288989631677243</v>
      </c>
      <c r="F48" s="1">
        <v>33.457791604341281</v>
      </c>
      <c r="G48" s="1">
        <v>38.340977969500543</v>
      </c>
      <c r="H48" s="1">
        <v>47.82377801709454</v>
      </c>
      <c r="I48" s="1">
        <v>83.598886535328376</v>
      </c>
      <c r="J48" s="1">
        <v>111.27314224348869</v>
      </c>
      <c r="K48" s="1">
        <v>131.756313947433</v>
      </c>
      <c r="L48" s="1">
        <v>161.91769269442031</v>
      </c>
      <c r="M48" s="1">
        <v>185.74700271576586</v>
      </c>
      <c r="N48" s="1">
        <v>233.04535360661131</v>
      </c>
      <c r="O48" s="1">
        <v>185.36121585615925</v>
      </c>
      <c r="P48" s="1">
        <v>185.68808891980217</v>
      </c>
      <c r="Q48" s="1">
        <v>184.05561325917577</v>
      </c>
      <c r="R48" s="1">
        <v>205.201820970412</v>
      </c>
      <c r="S48" s="43">
        <v>1230.3279027803887</v>
      </c>
      <c r="T48" s="1">
        <v>1230.3737239275438</v>
      </c>
      <c r="U48" s="1">
        <v>1193.5813558499588</v>
      </c>
      <c r="V48" s="1">
        <v>1207.5949148937361</v>
      </c>
      <c r="W48" s="1">
        <v>1110.9255714233211</v>
      </c>
      <c r="X48" s="1">
        <v>1055.2273474315855</v>
      </c>
      <c r="Y48" s="1">
        <v>1024.849272111042</v>
      </c>
      <c r="Z48" s="1">
        <v>1025.3784077657704</v>
      </c>
      <c r="AA48" s="1">
        <v>966.35966873482664</v>
      </c>
      <c r="AB48" s="1">
        <v>931.0688702616884</v>
      </c>
      <c r="AC48" s="1">
        <v>912.91213924811188</v>
      </c>
      <c r="AD48" s="1">
        <v>878.31918025708387</v>
      </c>
      <c r="AE48" s="1">
        <v>807.6313305397324</v>
      </c>
      <c r="AF48" s="240">
        <v>781.46542693964136</v>
      </c>
      <c r="AG48" s="264">
        <v>675.0286860736993</v>
      </c>
    </row>
    <row r="49" spans="1:33" ht="15" x14ac:dyDescent="0.25">
      <c r="A49" s="66">
        <v>44</v>
      </c>
      <c r="B49" s="68" t="s">
        <v>84</v>
      </c>
      <c r="C49" s="30" t="s">
        <v>48</v>
      </c>
      <c r="D49" s="43">
        <v>87.997426032525595</v>
      </c>
      <c r="E49" s="1">
        <v>126.64180712477381</v>
      </c>
      <c r="F49" s="1">
        <v>150.53277567196656</v>
      </c>
      <c r="G49" s="1">
        <v>206.05520991676661</v>
      </c>
      <c r="H49" s="1">
        <v>266.32254575673841</v>
      </c>
      <c r="I49" s="1">
        <v>393.22054398086198</v>
      </c>
      <c r="J49" s="1">
        <v>470.78241379504107</v>
      </c>
      <c r="K49" s="1">
        <v>623.06813410332779</v>
      </c>
      <c r="L49" s="1">
        <v>962.18488235931807</v>
      </c>
      <c r="M49" s="1">
        <v>1007.1009317229624</v>
      </c>
      <c r="N49" s="1">
        <v>1087.3502061928209</v>
      </c>
      <c r="O49" s="1">
        <v>1126.8885600743868</v>
      </c>
      <c r="P49" s="1">
        <v>1040.3374741854411</v>
      </c>
      <c r="Q49" s="1">
        <v>1051.0686550132912</v>
      </c>
      <c r="R49" s="1">
        <v>1435.7362228426819</v>
      </c>
      <c r="S49" s="43">
        <v>2863.6339198933106</v>
      </c>
      <c r="T49" s="1">
        <v>3181.2238931929187</v>
      </c>
      <c r="U49" s="1">
        <v>3499.5537079979958</v>
      </c>
      <c r="V49" s="1">
        <v>3580.9067699073635</v>
      </c>
      <c r="W49" s="1">
        <v>3405.4722023875556</v>
      </c>
      <c r="X49" s="1">
        <v>3835.5107743607105</v>
      </c>
      <c r="Y49" s="1">
        <v>3132.8653591265288</v>
      </c>
      <c r="Z49" s="1">
        <v>3272.3022016246691</v>
      </c>
      <c r="AA49" s="1">
        <v>3284.4650675629364</v>
      </c>
      <c r="AB49" s="1">
        <v>3185.3476882310524</v>
      </c>
      <c r="AC49" s="1">
        <v>3420.776120186481</v>
      </c>
      <c r="AD49" s="1">
        <v>3563.7177055421457</v>
      </c>
      <c r="AE49" s="1">
        <v>3281.0070032384738</v>
      </c>
      <c r="AF49" s="240">
        <v>3411.5336587801949</v>
      </c>
      <c r="AG49" s="264">
        <v>3225.6559196174626</v>
      </c>
    </row>
    <row r="50" spans="1:33" ht="15" x14ac:dyDescent="0.25">
      <c r="A50" s="66">
        <v>45</v>
      </c>
      <c r="B50" s="68" t="s">
        <v>84</v>
      </c>
      <c r="C50" s="30" t="s">
        <v>49</v>
      </c>
      <c r="D50" s="43">
        <v>69.411622918677523</v>
      </c>
      <c r="E50" s="1">
        <v>174.71119496197147</v>
      </c>
      <c r="F50" s="1">
        <v>122.86275413428146</v>
      </c>
      <c r="G50" s="1">
        <v>163.5608536815547</v>
      </c>
      <c r="H50" s="1">
        <v>221.20524658446027</v>
      </c>
      <c r="I50" s="1">
        <v>309.09774523888933</v>
      </c>
      <c r="J50" s="1">
        <v>438.36234099134202</v>
      </c>
      <c r="K50" s="1">
        <v>611.35531915005174</v>
      </c>
      <c r="L50" s="1">
        <v>846.0378221323067</v>
      </c>
      <c r="M50" s="1">
        <v>1014.3334661889146</v>
      </c>
      <c r="N50" s="1">
        <v>1098.2096056057705</v>
      </c>
      <c r="O50" s="1">
        <v>1052.5649684918449</v>
      </c>
      <c r="P50" s="1">
        <v>1007.4094295321976</v>
      </c>
      <c r="Q50" s="1">
        <v>1094.2635176450963</v>
      </c>
      <c r="R50" s="1">
        <v>1316.9054816934038</v>
      </c>
      <c r="S50" s="43">
        <v>3068.1235173055966</v>
      </c>
      <c r="T50" s="1">
        <v>2995.2499916026109</v>
      </c>
      <c r="U50" s="1">
        <v>3369.846420912103</v>
      </c>
      <c r="V50" s="1">
        <v>3537.7797255767259</v>
      </c>
      <c r="W50" s="1">
        <v>3290.8363672747214</v>
      </c>
      <c r="X50" s="1">
        <v>3323.2514962842079</v>
      </c>
      <c r="Y50" s="1">
        <v>3165.8180738736169</v>
      </c>
      <c r="Z50" s="1">
        <v>3199.7594819261317</v>
      </c>
      <c r="AA50" s="1">
        <v>3014.1149291639576</v>
      </c>
      <c r="AB50" s="1">
        <v>2998.4681664303598</v>
      </c>
      <c r="AC50" s="1">
        <v>2979.7658630048445</v>
      </c>
      <c r="AD50" s="1">
        <v>2991.9292281279704</v>
      </c>
      <c r="AE50" s="1">
        <v>2914.3881704522628</v>
      </c>
      <c r="AF50" s="240">
        <v>2932.0213973850359</v>
      </c>
      <c r="AG50" s="264">
        <v>2649.9116457483465</v>
      </c>
    </row>
    <row r="51" spans="1:33" ht="15" x14ac:dyDescent="0.25">
      <c r="A51" s="66">
        <v>46</v>
      </c>
      <c r="B51" s="68" t="s">
        <v>84</v>
      </c>
      <c r="C51" s="30" t="s">
        <v>50</v>
      </c>
      <c r="D51" s="43">
        <v>13.345141689978174</v>
      </c>
      <c r="E51" s="1">
        <v>18.720116093438783</v>
      </c>
      <c r="F51" s="1">
        <v>22.489651137982975</v>
      </c>
      <c r="G51" s="1">
        <v>29.311834544477001</v>
      </c>
      <c r="H51" s="1">
        <v>44.156231128445107</v>
      </c>
      <c r="I51" s="1">
        <v>63.127395233958893</v>
      </c>
      <c r="J51" s="1">
        <v>92.558490500835148</v>
      </c>
      <c r="K51" s="1">
        <v>122.89287345614331</v>
      </c>
      <c r="L51" s="1">
        <v>159.44884302525628</v>
      </c>
      <c r="M51" s="1">
        <v>186.67227508401666</v>
      </c>
      <c r="N51" s="1">
        <v>197.98405419230193</v>
      </c>
      <c r="O51" s="1">
        <v>191.67590003473705</v>
      </c>
      <c r="P51" s="1">
        <v>182.77788209319988</v>
      </c>
      <c r="Q51" s="1">
        <v>188.11565723121373</v>
      </c>
      <c r="R51" s="1">
        <v>208.85336205832843</v>
      </c>
      <c r="S51" s="43">
        <v>971.68798462732536</v>
      </c>
      <c r="T51" s="1">
        <v>985.01611839739826</v>
      </c>
      <c r="U51" s="1">
        <v>1022.1717958011631</v>
      </c>
      <c r="V51" s="1">
        <v>985.95431616352346</v>
      </c>
      <c r="W51" s="1">
        <v>931.36571843784918</v>
      </c>
      <c r="X51" s="1">
        <v>923.76256784356713</v>
      </c>
      <c r="Y51" s="1">
        <v>908.30426350027642</v>
      </c>
      <c r="Z51" s="1">
        <v>917.40075258341687</v>
      </c>
      <c r="AA51" s="1">
        <v>865.25169928490755</v>
      </c>
      <c r="AB51" s="1">
        <v>836.60264788585459</v>
      </c>
      <c r="AC51" s="1">
        <v>836.25395892778465</v>
      </c>
      <c r="AD51" s="1">
        <v>832.12310936318204</v>
      </c>
      <c r="AE51" s="1">
        <v>778.48414946885987</v>
      </c>
      <c r="AF51" s="240">
        <v>768.78851380868832</v>
      </c>
      <c r="AG51" s="264">
        <v>688.88814769760052</v>
      </c>
    </row>
    <row r="52" spans="1:33" ht="15" x14ac:dyDescent="0.25">
      <c r="A52" s="66">
        <v>47</v>
      </c>
      <c r="B52" s="68" t="s">
        <v>84</v>
      </c>
      <c r="C52" s="30" t="s">
        <v>51</v>
      </c>
      <c r="D52" s="43">
        <v>9.5460369643902308</v>
      </c>
      <c r="E52" s="1">
        <v>13.385107987698001</v>
      </c>
      <c r="F52" s="1">
        <v>17.508002176304984</v>
      </c>
      <c r="G52" s="1">
        <v>23.148892795023915</v>
      </c>
      <c r="H52" s="1">
        <v>31.416623115394703</v>
      </c>
      <c r="I52" s="1">
        <v>39.878826046531842</v>
      </c>
      <c r="J52" s="1">
        <v>57.442954308238683</v>
      </c>
      <c r="K52" s="1">
        <v>76.064704245304952</v>
      </c>
      <c r="L52" s="1">
        <v>106.74713378113347</v>
      </c>
      <c r="M52" s="1">
        <v>117.80859803935959</v>
      </c>
      <c r="N52" s="1">
        <v>121.40086870227896</v>
      </c>
      <c r="O52" s="1">
        <v>109.71385256798162</v>
      </c>
      <c r="P52" s="1">
        <v>102.39390983981528</v>
      </c>
      <c r="Q52" s="1">
        <v>103.73753417143006</v>
      </c>
      <c r="R52" s="1">
        <v>107.20070870289879</v>
      </c>
      <c r="S52" s="43">
        <v>780.69992225353622</v>
      </c>
      <c r="T52" s="1">
        <v>792.87968418637206</v>
      </c>
      <c r="U52" s="1">
        <v>750.66453334641028</v>
      </c>
      <c r="V52" s="1">
        <v>766.64039171656623</v>
      </c>
      <c r="W52" s="1">
        <v>742.10274312047466</v>
      </c>
      <c r="X52" s="1">
        <v>702.52469584499022</v>
      </c>
      <c r="Y52" s="1">
        <v>665.18358129331898</v>
      </c>
      <c r="Z52" s="1">
        <v>659.60291936643114</v>
      </c>
      <c r="AA52" s="1">
        <v>639.6533192039094</v>
      </c>
      <c r="AB52" s="1">
        <v>617.88237903463903</v>
      </c>
      <c r="AC52" s="1">
        <v>589.11409699592627</v>
      </c>
      <c r="AD52" s="1">
        <v>559.08526292295073</v>
      </c>
      <c r="AE52" s="1">
        <v>516.88004756319674</v>
      </c>
      <c r="AF52" s="240">
        <v>496.54989386247962</v>
      </c>
      <c r="AG52" s="264">
        <v>422.91718559288557</v>
      </c>
    </row>
    <row r="53" spans="1:33" ht="15" x14ac:dyDescent="0.25">
      <c r="A53" s="66">
        <v>48</v>
      </c>
      <c r="B53" s="68" t="s">
        <v>84</v>
      </c>
      <c r="C53" s="30" t="s">
        <v>52</v>
      </c>
      <c r="D53" s="43">
        <v>7.1349264727478108</v>
      </c>
      <c r="E53" s="1">
        <v>9.5157069644222823</v>
      </c>
      <c r="F53" s="1">
        <v>12.88437475049812</v>
      </c>
      <c r="G53" s="1">
        <v>16.162949170378869</v>
      </c>
      <c r="H53" s="1">
        <v>21.09370920854531</v>
      </c>
      <c r="I53" s="1">
        <v>28.256701681847794</v>
      </c>
      <c r="J53" s="1">
        <v>73.391568170518838</v>
      </c>
      <c r="K53" s="1">
        <v>88.159039706459765</v>
      </c>
      <c r="L53" s="1">
        <v>119.26998392455332</v>
      </c>
      <c r="M53" s="1">
        <v>127.64663467411684</v>
      </c>
      <c r="N53" s="1">
        <v>128.13457184466964</v>
      </c>
      <c r="O53" s="1">
        <v>99.203957505704963</v>
      </c>
      <c r="P53" s="1">
        <v>94.703788240980728</v>
      </c>
      <c r="Q53" s="1">
        <v>97.263623579596143</v>
      </c>
      <c r="R53" s="1">
        <v>105.53591988149375</v>
      </c>
      <c r="S53" s="43">
        <v>388.92633326271101</v>
      </c>
      <c r="T53" s="1">
        <v>402.94442879301977</v>
      </c>
      <c r="U53" s="1">
        <v>429.93964603622112</v>
      </c>
      <c r="V53" s="1">
        <v>450.10620134953058</v>
      </c>
      <c r="W53" s="1">
        <v>430.92690874402541</v>
      </c>
      <c r="X53" s="1">
        <v>433.47897136805659</v>
      </c>
      <c r="Y53" s="1">
        <v>429.09981288679575</v>
      </c>
      <c r="Z53" s="1">
        <v>455.31062448905703</v>
      </c>
      <c r="AA53" s="1">
        <v>465.52221336377573</v>
      </c>
      <c r="AB53" s="1">
        <v>440.65303946689994</v>
      </c>
      <c r="AC53" s="1">
        <v>423.83339414684053</v>
      </c>
      <c r="AD53" s="1">
        <v>390.24613350854531</v>
      </c>
      <c r="AE53" s="1">
        <v>365.07640377398485</v>
      </c>
      <c r="AF53" s="240">
        <v>361.0450605687264</v>
      </c>
      <c r="AG53" s="264">
        <v>319.26721514205792</v>
      </c>
    </row>
    <row r="54" spans="1:33" ht="15" x14ac:dyDescent="0.25">
      <c r="A54" s="66">
        <v>49</v>
      </c>
      <c r="B54" s="68" t="s">
        <v>84</v>
      </c>
      <c r="C54" s="30" t="s">
        <v>53</v>
      </c>
      <c r="D54" s="43">
        <v>113.64238992654113</v>
      </c>
      <c r="E54" s="1">
        <v>54.084912960565951</v>
      </c>
      <c r="F54" s="1">
        <v>295.81857398571827</v>
      </c>
      <c r="G54" s="1">
        <v>76.125252102219648</v>
      </c>
      <c r="H54" s="1">
        <v>106.80624352896447</v>
      </c>
      <c r="I54" s="1">
        <v>144.53999761926391</v>
      </c>
      <c r="J54" s="1">
        <v>285.63834246018502</v>
      </c>
      <c r="K54" s="1">
        <v>278.29873754906811</v>
      </c>
      <c r="L54" s="1">
        <v>392.15166243789804</v>
      </c>
      <c r="M54" s="1">
        <v>469.95777654696133</v>
      </c>
      <c r="N54" s="1">
        <v>520.08765234567761</v>
      </c>
      <c r="O54" s="1">
        <v>467.15354110103266</v>
      </c>
      <c r="P54" s="1">
        <v>459.33519413599765</v>
      </c>
      <c r="Q54" s="1">
        <v>509.59749714458303</v>
      </c>
      <c r="R54" s="1">
        <v>583.2266601448631</v>
      </c>
      <c r="S54" s="43">
        <v>1989.8549994038713</v>
      </c>
      <c r="T54" s="1">
        <v>2003.457023181774</v>
      </c>
      <c r="U54" s="1">
        <v>2042.9781357897477</v>
      </c>
      <c r="V54" s="1">
        <v>2118.8274440088044</v>
      </c>
      <c r="W54" s="1">
        <v>2013.9490405323891</v>
      </c>
      <c r="X54" s="1">
        <v>1974.5644636758934</v>
      </c>
      <c r="Y54" s="1">
        <v>1934.6949728566105</v>
      </c>
      <c r="Z54" s="1">
        <v>1949.4655898458636</v>
      </c>
      <c r="AA54" s="1">
        <v>1841.1203776795371</v>
      </c>
      <c r="AB54" s="1">
        <v>1826.1688632699922</v>
      </c>
      <c r="AC54" s="1">
        <v>1731.5724720862609</v>
      </c>
      <c r="AD54" s="1">
        <v>1744.6197560717997</v>
      </c>
      <c r="AE54" s="1">
        <v>1638.5682157132605</v>
      </c>
      <c r="AF54" s="240">
        <v>1633.1344755859291</v>
      </c>
      <c r="AG54" s="264">
        <v>1446.0160504840937</v>
      </c>
    </row>
    <row r="55" spans="1:33" ht="15" x14ac:dyDescent="0.25">
      <c r="A55" s="66">
        <v>50</v>
      </c>
      <c r="B55" s="68" t="s">
        <v>84</v>
      </c>
      <c r="C55" s="30" t="s">
        <v>54</v>
      </c>
      <c r="D55" s="43">
        <v>17.823930691611249</v>
      </c>
      <c r="E55" s="1">
        <v>24.12515850857681</v>
      </c>
      <c r="F55" s="1">
        <v>28.357041056848992</v>
      </c>
      <c r="G55" s="1">
        <v>38.178627433083335</v>
      </c>
      <c r="H55" s="1">
        <v>54.998809467143381</v>
      </c>
      <c r="I55" s="1">
        <v>80.928634501579808</v>
      </c>
      <c r="J55" s="1">
        <v>115.17771390280399</v>
      </c>
      <c r="K55" s="1">
        <v>142.63694112257653</v>
      </c>
      <c r="L55" s="1">
        <v>201.34911063292776</v>
      </c>
      <c r="M55" s="1">
        <v>231.16209809777746</v>
      </c>
      <c r="N55" s="1">
        <v>250.2566129198793</v>
      </c>
      <c r="O55" s="1">
        <v>231.96446708096406</v>
      </c>
      <c r="P55" s="1">
        <v>241.63251613220356</v>
      </c>
      <c r="Q55" s="1">
        <v>261.83746798471839</v>
      </c>
      <c r="R55" s="1">
        <v>332.12962654807427</v>
      </c>
      <c r="S55" s="43">
        <v>1904.7362994352325</v>
      </c>
      <c r="T55" s="1">
        <v>1812.7546409424981</v>
      </c>
      <c r="U55" s="1">
        <v>1980.0372003693899</v>
      </c>
      <c r="V55" s="1">
        <v>2060.1613910900587</v>
      </c>
      <c r="W55" s="1">
        <v>1787.9178436477166</v>
      </c>
      <c r="X55" s="1">
        <v>1718.9877063835536</v>
      </c>
      <c r="Y55" s="1">
        <v>1734.3002230291677</v>
      </c>
      <c r="Z55" s="1">
        <v>1641.650527846577</v>
      </c>
      <c r="AA55" s="1">
        <v>1594.0964844634912</v>
      </c>
      <c r="AB55" s="1">
        <v>1492.264090927458</v>
      </c>
      <c r="AC55" s="1">
        <v>1460.0913612141037</v>
      </c>
      <c r="AD55" s="1">
        <v>1428.6361098830339</v>
      </c>
      <c r="AE55" s="1">
        <v>1370.4836619413916</v>
      </c>
      <c r="AF55" s="240">
        <v>1325.2687625904928</v>
      </c>
      <c r="AG55" s="264">
        <v>1208.0459045221673</v>
      </c>
    </row>
    <row r="56" spans="1:33" ht="15" x14ac:dyDescent="0.25">
      <c r="A56" s="66">
        <v>51</v>
      </c>
      <c r="B56" s="68" t="s">
        <v>84</v>
      </c>
      <c r="C56" s="30" t="s">
        <v>55</v>
      </c>
      <c r="D56" s="43">
        <v>0</v>
      </c>
      <c r="E56" s="1">
        <v>1.40709641213431E-3</v>
      </c>
      <c r="F56" s="1">
        <v>2.8490238788154302E-3</v>
      </c>
      <c r="G56" s="1">
        <v>0</v>
      </c>
      <c r="H56" s="1">
        <v>0</v>
      </c>
      <c r="I56" s="1">
        <v>5.5890410912944196E-4</v>
      </c>
      <c r="J56" s="1">
        <v>7.19219989516143E-3</v>
      </c>
      <c r="K56" s="1">
        <v>2.4793251355189599E-2</v>
      </c>
      <c r="L56" s="1">
        <v>3.3122547817390199E-2</v>
      </c>
      <c r="M56" s="1">
        <v>6.3244900584319502E-2</v>
      </c>
      <c r="N56" s="1">
        <v>5.9239030832136198E-2</v>
      </c>
      <c r="O56" s="1">
        <v>0.70239269460815701</v>
      </c>
      <c r="P56" s="1">
        <v>0.65760659676484401</v>
      </c>
      <c r="Q56" s="1">
        <v>0.69838044467716998</v>
      </c>
      <c r="R56" s="1">
        <v>0.70866777127246094</v>
      </c>
      <c r="S56" s="43">
        <v>0.25302550671464263</v>
      </c>
      <c r="T56" s="1">
        <v>0.31320488693541243</v>
      </c>
      <c r="U56" s="1">
        <v>0.34878316966634537</v>
      </c>
      <c r="V56" s="1">
        <v>7.7980242677555434E-2</v>
      </c>
      <c r="W56" s="1">
        <v>7.0909259470066321E-2</v>
      </c>
      <c r="X56" s="1">
        <v>9.7619821141316551E-2</v>
      </c>
      <c r="Y56" s="1">
        <v>0.12617777509282033</v>
      </c>
      <c r="Z56" s="1">
        <v>0.25256911452562519</v>
      </c>
      <c r="AA56" s="1">
        <v>0.32951293629118283</v>
      </c>
      <c r="AB56" s="1">
        <v>0.38736536007366706</v>
      </c>
      <c r="AC56" s="1">
        <v>0.43103811907983403</v>
      </c>
      <c r="AD56" s="1">
        <v>4.6948992993762602</v>
      </c>
      <c r="AE56" s="1">
        <v>4.1957759704280901</v>
      </c>
      <c r="AF56" s="240">
        <v>3.8854610005776395</v>
      </c>
      <c r="AG56" s="264">
        <v>3.5783257769869499</v>
      </c>
    </row>
    <row r="57" spans="1:33" ht="15" x14ac:dyDescent="0.25">
      <c r="A57" s="66">
        <v>52</v>
      </c>
      <c r="B57" s="68" t="s">
        <v>73</v>
      </c>
      <c r="C57" s="30" t="s">
        <v>56</v>
      </c>
      <c r="D57" s="43">
        <v>1150.9300537800316</v>
      </c>
      <c r="E57" s="1">
        <v>2033.0502419716831</v>
      </c>
      <c r="F57" s="1">
        <v>1764.4018369425669</v>
      </c>
      <c r="G57" s="1">
        <v>1945.8285070530783</v>
      </c>
      <c r="H57" s="1">
        <v>1971.6938664771685</v>
      </c>
      <c r="I57" s="1">
        <v>1923.3811552663867</v>
      </c>
      <c r="J57" s="1">
        <v>1544.971328279041</v>
      </c>
      <c r="K57" s="1">
        <v>1897.6048323996106</v>
      </c>
      <c r="L57" s="1">
        <v>2698.1330047743863</v>
      </c>
      <c r="M57" s="1">
        <v>2922.624805786656</v>
      </c>
      <c r="N57" s="1">
        <v>2975.1925751891204</v>
      </c>
      <c r="O57" s="1">
        <v>2330.0680136791489</v>
      </c>
      <c r="P57" s="1">
        <v>2323.2688637745114</v>
      </c>
      <c r="Q57" s="1">
        <v>2478.8532650009884</v>
      </c>
      <c r="R57" s="1">
        <v>2652.2701870220917</v>
      </c>
      <c r="S57" s="43">
        <v>7929.6614982604924</v>
      </c>
      <c r="T57" s="1">
        <v>7583.9329702173636</v>
      </c>
      <c r="U57" s="1">
        <v>7935.5713285181046</v>
      </c>
      <c r="V57" s="1">
        <v>6987.0210404297268</v>
      </c>
      <c r="W57" s="1">
        <v>7095.4439330682908</v>
      </c>
      <c r="X57" s="1">
        <v>6184.9309578848479</v>
      </c>
      <c r="Y57" s="1">
        <v>5825.4527358936084</v>
      </c>
      <c r="Z57" s="1">
        <v>5736.4779115583588</v>
      </c>
      <c r="AA57" s="1">
        <v>5606.9742306277149</v>
      </c>
      <c r="AB57" s="1">
        <v>5293.551904977443</v>
      </c>
      <c r="AC57" s="1">
        <v>5178.5986857641392</v>
      </c>
      <c r="AD57" s="1">
        <v>5774.2816675758968</v>
      </c>
      <c r="AE57" s="1">
        <v>5613.3424689168714</v>
      </c>
      <c r="AF57" s="240">
        <v>5504.3971457407915</v>
      </c>
      <c r="AG57" s="264">
        <v>5125.43328158435</v>
      </c>
    </row>
    <row r="58" spans="1:33" ht="15" x14ac:dyDescent="0.25">
      <c r="A58" s="66">
        <v>53</v>
      </c>
      <c r="B58" s="68" t="s">
        <v>74</v>
      </c>
      <c r="C58" s="30" t="s">
        <v>57</v>
      </c>
      <c r="D58" s="43">
        <v>8.4697028877776663</v>
      </c>
      <c r="E58" s="1">
        <v>10.277987388537253</v>
      </c>
      <c r="F58" s="1">
        <v>17.001733384198975</v>
      </c>
      <c r="G58" s="1">
        <v>18.225070911796386</v>
      </c>
      <c r="H58" s="1">
        <v>22.576050127705585</v>
      </c>
      <c r="I58" s="1">
        <v>27.179429587246009</v>
      </c>
      <c r="J58" s="1">
        <v>37.806005140980929</v>
      </c>
      <c r="K58" s="1">
        <v>49.629143312666187</v>
      </c>
      <c r="L58" s="1">
        <v>66.611262642606476</v>
      </c>
      <c r="M58" s="1">
        <v>75.758471916474988</v>
      </c>
      <c r="N58" s="1">
        <v>79.327306375049915</v>
      </c>
      <c r="O58" s="1">
        <v>78.237339689805992</v>
      </c>
      <c r="P58" s="1">
        <v>73.710111011192367</v>
      </c>
      <c r="Q58" s="1">
        <v>72.045245677967486</v>
      </c>
      <c r="R58" s="1">
        <v>83.281521699395469</v>
      </c>
      <c r="S58" s="43">
        <v>297.55210762113472</v>
      </c>
      <c r="T58" s="1">
        <v>291.28441599881273</v>
      </c>
      <c r="U58" s="1">
        <v>307.17066635431922</v>
      </c>
      <c r="V58" s="1">
        <v>296.84893729500442</v>
      </c>
      <c r="W58" s="1">
        <v>294.71522717048845</v>
      </c>
      <c r="X58" s="1">
        <v>284.2843262428749</v>
      </c>
      <c r="Y58" s="1">
        <v>281.17143429619045</v>
      </c>
      <c r="Z58" s="1">
        <v>281.89659670704549</v>
      </c>
      <c r="AA58" s="1">
        <v>258.629607018809</v>
      </c>
      <c r="AB58" s="1">
        <v>247.46876330558291</v>
      </c>
      <c r="AC58" s="1">
        <v>239.42177015882041</v>
      </c>
      <c r="AD58" s="1">
        <v>243.13232278168323</v>
      </c>
      <c r="AE58" s="1">
        <v>218.65274539320103</v>
      </c>
      <c r="AF58" s="240">
        <v>209.54246275099467</v>
      </c>
      <c r="AG58" s="264">
        <v>188.00326575233763</v>
      </c>
    </row>
    <row r="59" spans="1:33" ht="15" x14ac:dyDescent="0.25">
      <c r="A59" s="66">
        <v>54</v>
      </c>
      <c r="B59" s="68" t="s">
        <v>74</v>
      </c>
      <c r="C59" s="30" t="s">
        <v>58</v>
      </c>
      <c r="D59" s="43">
        <v>51520.100055699178</v>
      </c>
      <c r="E59" s="1">
        <v>55004.864780173586</v>
      </c>
      <c r="F59" s="1">
        <v>55269.326598495863</v>
      </c>
      <c r="G59" s="1">
        <v>55931.877159501535</v>
      </c>
      <c r="H59" s="1">
        <v>55372.647094373817</v>
      </c>
      <c r="I59" s="1">
        <v>53863.359206661713</v>
      </c>
      <c r="J59" s="1">
        <v>53823.500782143492</v>
      </c>
      <c r="K59" s="1">
        <v>54173.417535401801</v>
      </c>
      <c r="L59" s="1">
        <v>58572.534375915886</v>
      </c>
      <c r="M59" s="1">
        <v>60038.016530646157</v>
      </c>
      <c r="N59" s="1">
        <v>57285.687149428551</v>
      </c>
      <c r="O59" s="1">
        <v>56112.791600449375</v>
      </c>
      <c r="P59" s="1">
        <v>56217.545559379767</v>
      </c>
      <c r="Q59" s="1">
        <v>59411.679597490278</v>
      </c>
      <c r="R59" s="1">
        <v>63209.898235592031</v>
      </c>
      <c r="S59" s="43">
        <v>149705.32808501658</v>
      </c>
      <c r="T59" s="1">
        <v>149717.09617392012</v>
      </c>
      <c r="U59" s="1">
        <v>147118.23491976465</v>
      </c>
      <c r="V59" s="1">
        <v>136832.63526516964</v>
      </c>
      <c r="W59" s="1">
        <v>131608.14095026918</v>
      </c>
      <c r="X59" s="1">
        <v>130264.92386195234</v>
      </c>
      <c r="Y59" s="1">
        <v>128776.15672633714</v>
      </c>
      <c r="Z59" s="1">
        <v>131254.87063576898</v>
      </c>
      <c r="AA59" s="1">
        <v>127839.39899073566</v>
      </c>
      <c r="AB59" s="1">
        <v>125962.90089946429</v>
      </c>
      <c r="AC59" s="1">
        <v>121159.39414413105</v>
      </c>
      <c r="AD59" s="1">
        <v>117483.14164524279</v>
      </c>
      <c r="AE59" s="1">
        <v>109510.38808042646</v>
      </c>
      <c r="AF59" s="240">
        <v>109813.91891397843</v>
      </c>
      <c r="AG59" s="264">
        <v>97692.668721749258</v>
      </c>
    </row>
    <row r="60" spans="1:33" ht="15" x14ac:dyDescent="0.25">
      <c r="A60" s="129"/>
      <c r="B60" s="154"/>
      <c r="C60" s="155" t="s">
        <v>96</v>
      </c>
      <c r="D60" s="44">
        <v>419334.85941813857</v>
      </c>
      <c r="E60" s="45">
        <v>432688.50494762062</v>
      </c>
      <c r="F60" s="45">
        <v>469547.33785519062</v>
      </c>
      <c r="G60" s="45">
        <v>453395.00197426876</v>
      </c>
      <c r="H60" s="45">
        <v>469136.9804683674</v>
      </c>
      <c r="I60" s="45">
        <v>469400.80422172428</v>
      </c>
      <c r="J60" s="45">
        <v>470982.48707100056</v>
      </c>
      <c r="K60" s="45">
        <v>483153.84177610528</v>
      </c>
      <c r="L60" s="45">
        <v>503264.13358184148</v>
      </c>
      <c r="M60" s="45">
        <v>517974.33218541607</v>
      </c>
      <c r="N60" s="45">
        <v>513704.11380654504</v>
      </c>
      <c r="O60" s="45">
        <v>529760.3644935441</v>
      </c>
      <c r="P60" s="45">
        <v>513085.70357675909</v>
      </c>
      <c r="Q60" s="45">
        <v>553081.68637785036</v>
      </c>
      <c r="R60" s="45">
        <v>558758.70897615585</v>
      </c>
      <c r="S60" s="44">
        <v>652644.09170093993</v>
      </c>
      <c r="T60" s="45">
        <v>624505.67334470456</v>
      </c>
      <c r="U60" s="45">
        <v>678120.06030759052</v>
      </c>
      <c r="V60" s="45">
        <v>615103.62630510633</v>
      </c>
      <c r="W60" s="45">
        <v>576221.80342969554</v>
      </c>
      <c r="X60" s="45">
        <v>558603.93593400519</v>
      </c>
      <c r="Y60" s="45">
        <v>533972.18609512132</v>
      </c>
      <c r="Z60" s="45">
        <v>545426.23570051685</v>
      </c>
      <c r="AA60" s="45">
        <v>546840.32715230808</v>
      </c>
      <c r="AB60" s="45">
        <v>519791.96997990814</v>
      </c>
      <c r="AC60" s="45">
        <v>516775.76016410009</v>
      </c>
      <c r="AD60" s="45">
        <v>501916.65643208398</v>
      </c>
      <c r="AE60" s="45">
        <v>447638.85579983017</v>
      </c>
      <c r="AF60" s="258">
        <v>468192.91610311269</v>
      </c>
      <c r="AG60" s="265">
        <v>454787.681330533</v>
      </c>
    </row>
    <row r="61" spans="1:33" ht="15" x14ac:dyDescent="0.25">
      <c r="A61" s="3"/>
      <c r="B61" s="21"/>
      <c r="C61" s="27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G61" s="144"/>
    </row>
    <row r="62" spans="1:33" ht="15" x14ac:dyDescent="0.25">
      <c r="A62" s="3"/>
      <c r="B62" s="21"/>
      <c r="C62" s="27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G62" s="176"/>
    </row>
    <row r="63" spans="1:33" ht="15" x14ac:dyDescent="0.25">
      <c r="A63" s="17"/>
      <c r="B63" s="64"/>
      <c r="C63" s="64"/>
      <c r="D63" s="145" t="s">
        <v>167</v>
      </c>
      <c r="E63" s="146"/>
      <c r="F63" s="146"/>
      <c r="G63" s="146"/>
      <c r="H63" s="146"/>
      <c r="I63" s="146"/>
      <c r="J63" s="146"/>
      <c r="K63" s="146"/>
      <c r="L63" s="146"/>
      <c r="M63" s="139"/>
      <c r="N63" s="201"/>
      <c r="O63" s="139"/>
      <c r="P63" s="168"/>
      <c r="Q63" s="207"/>
      <c r="R63" s="214"/>
      <c r="S63" s="145" t="s">
        <v>168</v>
      </c>
      <c r="T63" s="146"/>
      <c r="U63" s="146"/>
      <c r="V63" s="146"/>
      <c r="W63" s="146"/>
      <c r="X63" s="146"/>
      <c r="Y63" s="146"/>
      <c r="Z63" s="146"/>
      <c r="AA63" s="146"/>
      <c r="AB63" s="146"/>
      <c r="AC63" s="139"/>
      <c r="AD63" s="168"/>
      <c r="AE63" s="207"/>
      <c r="AF63" s="214"/>
      <c r="AG63" s="140"/>
    </row>
    <row r="64" spans="1:33" ht="15" x14ac:dyDescent="0.25">
      <c r="A64" s="17"/>
      <c r="B64" s="64"/>
      <c r="C64" s="17"/>
      <c r="D64" s="147" t="s">
        <v>102</v>
      </c>
      <c r="E64" s="63"/>
      <c r="F64" s="63"/>
      <c r="G64" s="63"/>
      <c r="H64" s="63"/>
      <c r="I64" s="63"/>
      <c r="J64" s="63"/>
      <c r="K64" s="63"/>
      <c r="L64" s="63"/>
      <c r="M64" s="136"/>
      <c r="N64" s="203"/>
      <c r="O64" s="133"/>
      <c r="P64" s="170"/>
      <c r="Q64" s="209"/>
      <c r="R64" s="233"/>
      <c r="S64" s="147" t="s">
        <v>102</v>
      </c>
      <c r="T64" s="63"/>
      <c r="U64" s="63"/>
      <c r="V64" s="63"/>
      <c r="W64" s="63"/>
      <c r="X64" s="63"/>
      <c r="Y64" s="63"/>
      <c r="Z64" s="63"/>
      <c r="AA64" s="63"/>
      <c r="AB64" s="63"/>
      <c r="AC64" s="136"/>
      <c r="AD64" s="170"/>
      <c r="AE64" s="209"/>
      <c r="AF64" s="242"/>
      <c r="AG64" s="134"/>
    </row>
    <row r="65" spans="1:33" ht="15" x14ac:dyDescent="0.25">
      <c r="A65" s="17"/>
      <c r="B65" s="64"/>
      <c r="C65" s="59" t="s">
        <v>212</v>
      </c>
      <c r="D65" s="188" t="s">
        <v>60</v>
      </c>
      <c r="E65" s="188" t="s">
        <v>61</v>
      </c>
      <c r="F65" s="188" t="s">
        <v>62</v>
      </c>
      <c r="G65" s="188" t="s">
        <v>63</v>
      </c>
      <c r="H65" s="188" t="s">
        <v>64</v>
      </c>
      <c r="I65" s="188" t="s">
        <v>65</v>
      </c>
      <c r="J65" s="188" t="s">
        <v>163</v>
      </c>
      <c r="K65" s="188" t="s">
        <v>221</v>
      </c>
      <c r="L65" s="188" t="s">
        <v>222</v>
      </c>
      <c r="M65" s="188" t="s">
        <v>242</v>
      </c>
      <c r="N65" s="188" t="s">
        <v>247</v>
      </c>
      <c r="O65" s="188" t="s">
        <v>248</v>
      </c>
      <c r="P65" s="188" t="s">
        <v>250</v>
      </c>
      <c r="Q65" s="188" t="s">
        <v>255</v>
      </c>
      <c r="R65" s="188" t="s">
        <v>282</v>
      </c>
      <c r="S65" s="192" t="s">
        <v>60</v>
      </c>
      <c r="T65" s="188" t="s">
        <v>61</v>
      </c>
      <c r="U65" s="188" t="s">
        <v>62</v>
      </c>
      <c r="V65" s="188" t="s">
        <v>63</v>
      </c>
      <c r="W65" s="188" t="s">
        <v>64</v>
      </c>
      <c r="X65" s="188" t="s">
        <v>65</v>
      </c>
      <c r="Y65" s="188" t="s">
        <v>163</v>
      </c>
      <c r="Z65" s="188" t="s">
        <v>221</v>
      </c>
      <c r="AA65" s="188" t="s">
        <v>222</v>
      </c>
      <c r="AB65" s="188" t="s">
        <v>242</v>
      </c>
      <c r="AC65" s="188" t="s">
        <v>247</v>
      </c>
      <c r="AD65" s="188" t="s">
        <v>248</v>
      </c>
      <c r="AE65" s="188" t="s">
        <v>250</v>
      </c>
      <c r="AF65" s="188" t="s">
        <v>255</v>
      </c>
      <c r="AG65" s="189" t="s">
        <v>282</v>
      </c>
    </row>
    <row r="66" spans="1:33" ht="15" x14ac:dyDescent="0.25">
      <c r="A66" s="17"/>
      <c r="B66" s="64"/>
      <c r="C66" s="56" t="s">
        <v>66</v>
      </c>
      <c r="D66" s="190">
        <f t="shared" ref="D66:AD66" si="0">D6+D7+D8</f>
        <v>5801.4475584947277</v>
      </c>
      <c r="E66" s="178">
        <f t="shared" si="0"/>
        <v>4328.4556107269009</v>
      </c>
      <c r="F66" s="178">
        <f t="shared" si="0"/>
        <v>5080.8965727818213</v>
      </c>
      <c r="G66" s="178">
        <f t="shared" si="0"/>
        <v>5528.9709004101042</v>
      </c>
      <c r="H66" s="178">
        <f t="shared" si="0"/>
        <v>6045.2201255147038</v>
      </c>
      <c r="I66" s="178">
        <f t="shared" si="0"/>
        <v>6343.6922211922119</v>
      </c>
      <c r="J66" s="178">
        <f t="shared" si="0"/>
        <v>7552.1588701449382</v>
      </c>
      <c r="K66" s="178">
        <f t="shared" si="0"/>
        <v>8233.4310026364819</v>
      </c>
      <c r="L66" s="178">
        <f t="shared" si="0"/>
        <v>10010.650113635733</v>
      </c>
      <c r="M66" s="178">
        <f t="shared" si="0"/>
        <v>11220.922488630042</v>
      </c>
      <c r="N66" s="178">
        <f t="shared" si="0"/>
        <v>11429.133487742893</v>
      </c>
      <c r="O66" s="178">
        <f t="shared" si="0"/>
        <v>11907.481019800374</v>
      </c>
      <c r="P66" s="178">
        <f t="shared" si="0"/>
        <v>11741.311972104622</v>
      </c>
      <c r="Q66" s="178">
        <f t="shared" ref="Q66:R66" si="1">Q6+Q7+Q8</f>
        <v>11302.647927942231</v>
      </c>
      <c r="R66" s="178">
        <f t="shared" si="1"/>
        <v>12270.961842535928</v>
      </c>
      <c r="S66" s="190">
        <f>S6+S7+S8</f>
        <v>33155.650533278422</v>
      </c>
      <c r="T66" s="178">
        <f t="shared" si="0"/>
        <v>31924.434041346591</v>
      </c>
      <c r="U66" s="178">
        <f t="shared" si="0"/>
        <v>33778.791883831676</v>
      </c>
      <c r="V66" s="178">
        <f t="shared" si="0"/>
        <v>33866.543019640019</v>
      </c>
      <c r="W66" s="178">
        <f t="shared" si="0"/>
        <v>32778.023984463391</v>
      </c>
      <c r="X66" s="178">
        <f t="shared" si="0"/>
        <v>31408.574333335324</v>
      </c>
      <c r="Y66" s="178">
        <f t="shared" si="0"/>
        <v>30111.41466110367</v>
      </c>
      <c r="Z66" s="178">
        <f t="shared" si="0"/>
        <v>29613.901557433604</v>
      </c>
      <c r="AA66" s="178">
        <f t="shared" si="0"/>
        <v>27858.126034803343</v>
      </c>
      <c r="AB66" s="178">
        <f t="shared" si="0"/>
        <v>26983.704072089062</v>
      </c>
      <c r="AC66" s="178">
        <f t="shared" si="0"/>
        <v>24393.765382322144</v>
      </c>
      <c r="AD66" s="178">
        <f t="shared" si="0"/>
        <v>24946.23621863369</v>
      </c>
      <c r="AE66" s="178">
        <f t="shared" ref="AE66:AF66" si="2">AE6+AE7+AE8</f>
        <v>23848.641623165036</v>
      </c>
      <c r="AF66" s="178">
        <f t="shared" si="2"/>
        <v>23741.956221691253</v>
      </c>
      <c r="AG66" s="191">
        <f t="shared" ref="AG66" si="3">AG6+AG7+AG8</f>
        <v>20661.346612367703</v>
      </c>
    </row>
    <row r="67" spans="1:33" ht="15" x14ac:dyDescent="0.25">
      <c r="A67" s="17"/>
      <c r="B67" s="64"/>
      <c r="C67" s="56" t="s">
        <v>67</v>
      </c>
      <c r="D67" s="38">
        <f t="shared" ref="D67:AD67" si="4">D9</f>
        <v>49.423440118247669</v>
      </c>
      <c r="E67" s="2">
        <f t="shared" si="4"/>
        <v>65.57420793020502</v>
      </c>
      <c r="F67" s="2">
        <f t="shared" si="4"/>
        <v>70.317295091338508</v>
      </c>
      <c r="G67" s="2">
        <f t="shared" si="4"/>
        <v>91.013404843364867</v>
      </c>
      <c r="H67" s="2">
        <f t="shared" si="4"/>
        <v>152.82899542942349</v>
      </c>
      <c r="I67" s="2">
        <f t="shared" si="4"/>
        <v>263.63597307654237</v>
      </c>
      <c r="J67" s="2">
        <f t="shared" si="4"/>
        <v>427.06343495605773</v>
      </c>
      <c r="K67" s="2">
        <f t="shared" si="4"/>
        <v>571.25044187566368</v>
      </c>
      <c r="L67" s="2">
        <f t="shared" si="4"/>
        <v>800.84438783794008</v>
      </c>
      <c r="M67" s="2">
        <f t="shared" si="4"/>
        <v>859.49861946966769</v>
      </c>
      <c r="N67" s="2">
        <f t="shared" si="4"/>
        <v>883.98598686400135</v>
      </c>
      <c r="O67" s="2">
        <f t="shared" si="4"/>
        <v>895.26296128124739</v>
      </c>
      <c r="P67" s="2">
        <f t="shared" si="4"/>
        <v>1193.0568325458128</v>
      </c>
      <c r="Q67" s="2">
        <f t="shared" ref="Q67:R67" si="5">Q9</f>
        <v>1711.4081727388404</v>
      </c>
      <c r="R67" s="2">
        <f t="shared" si="5"/>
        <v>2126.3562291408816</v>
      </c>
      <c r="S67" s="38">
        <f t="shared" si="4"/>
        <v>8419.0984326725902</v>
      </c>
      <c r="T67" s="2">
        <f t="shared" si="4"/>
        <v>7057.3401707448947</v>
      </c>
      <c r="U67" s="2">
        <f t="shared" si="4"/>
        <v>9427.3642363103336</v>
      </c>
      <c r="V67" s="2">
        <f t="shared" si="4"/>
        <v>9410.3126989761149</v>
      </c>
      <c r="W67" s="2">
        <f t="shared" si="4"/>
        <v>9712.6709254933539</v>
      </c>
      <c r="X67" s="2">
        <f t="shared" si="4"/>
        <v>9735.8571936314165</v>
      </c>
      <c r="Y67" s="2">
        <f t="shared" si="4"/>
        <v>10241.128693670889</v>
      </c>
      <c r="Z67" s="2">
        <f t="shared" si="4"/>
        <v>10023.858041698491</v>
      </c>
      <c r="AA67" s="2">
        <f t="shared" si="4"/>
        <v>9771.2327390720402</v>
      </c>
      <c r="AB67" s="2">
        <f t="shared" si="4"/>
        <v>9813.6844801177231</v>
      </c>
      <c r="AC67" s="2">
        <f t="shared" si="4"/>
        <v>9511.0159917775345</v>
      </c>
      <c r="AD67" s="2">
        <f t="shared" si="4"/>
        <v>9404.8275790481912</v>
      </c>
      <c r="AE67" s="2">
        <f t="shared" ref="AE67:AF67" si="6">AE9</f>
        <v>9620.5063598565848</v>
      </c>
      <c r="AF67" s="2">
        <f t="shared" si="6"/>
        <v>9329.5574402598231</v>
      </c>
      <c r="AG67" s="39">
        <f t="shared" ref="AG67" si="7">AG9</f>
        <v>8643.9585120786996</v>
      </c>
    </row>
    <row r="68" spans="1:33" ht="15" x14ac:dyDescent="0.25">
      <c r="A68" s="17"/>
      <c r="B68" s="64"/>
      <c r="C68" s="56" t="s">
        <v>6</v>
      </c>
      <c r="D68" s="38">
        <f t="shared" ref="D68:AD68" si="8">SUM(D10:D27)</f>
        <v>221157.5811030553</v>
      </c>
      <c r="E68" s="2">
        <f t="shared" si="8"/>
        <v>217480.8066507309</v>
      </c>
      <c r="F68" s="2">
        <f t="shared" si="8"/>
        <v>230239.22750478194</v>
      </c>
      <c r="G68" s="2">
        <f t="shared" si="8"/>
        <v>228589.24937915883</v>
      </c>
      <c r="H68" s="2">
        <f t="shared" si="8"/>
        <v>229026.5840961895</v>
      </c>
      <c r="I68" s="2">
        <f t="shared" si="8"/>
        <v>227992.13276391369</v>
      </c>
      <c r="J68" s="2">
        <f t="shared" si="8"/>
        <v>231353.53669395333</v>
      </c>
      <c r="K68" s="2">
        <f t="shared" si="8"/>
        <v>234751.55197892434</v>
      </c>
      <c r="L68" s="2">
        <f t="shared" si="8"/>
        <v>232482.60409098541</v>
      </c>
      <c r="M68" s="2">
        <f t="shared" si="8"/>
        <v>236897.57436921203</v>
      </c>
      <c r="N68" s="2">
        <f t="shared" si="8"/>
        <v>234755.27240481906</v>
      </c>
      <c r="O68" s="2">
        <f t="shared" si="8"/>
        <v>248772.42831766815</v>
      </c>
      <c r="P68" s="2">
        <f t="shared" si="8"/>
        <v>250710.57405976907</v>
      </c>
      <c r="Q68" s="2">
        <f t="shared" ref="Q68" si="9">SUM(Q10:Q27)</f>
        <v>253490.49321726445</v>
      </c>
      <c r="R68" s="2">
        <f t="shared" ref="R68" si="10">SUM(R10:R27)</f>
        <v>254988.08255878024</v>
      </c>
      <c r="S68" s="38">
        <f t="shared" si="8"/>
        <v>157462.77826396309</v>
      </c>
      <c r="T68" s="2">
        <f t="shared" si="8"/>
        <v>136204.56594307302</v>
      </c>
      <c r="U68" s="2">
        <f t="shared" si="8"/>
        <v>150778.8258716187</v>
      </c>
      <c r="V68" s="2">
        <f t="shared" si="8"/>
        <v>144832.72661728438</v>
      </c>
      <c r="W68" s="2">
        <f t="shared" si="8"/>
        <v>142031.40259233353</v>
      </c>
      <c r="X68" s="2">
        <f t="shared" si="8"/>
        <v>130362.05156187613</v>
      </c>
      <c r="Y68" s="2">
        <f t="shared" si="8"/>
        <v>124787.74228274357</v>
      </c>
      <c r="Z68" s="2">
        <f t="shared" si="8"/>
        <v>128534.6822039128</v>
      </c>
      <c r="AA68" s="2">
        <f t="shared" si="8"/>
        <v>121913.69107149896</v>
      </c>
      <c r="AB68" s="2">
        <f t="shared" si="8"/>
        <v>117337.76696614381</v>
      </c>
      <c r="AC68" s="2">
        <f t="shared" si="8"/>
        <v>120549.3150084092</v>
      </c>
      <c r="AD68" s="2">
        <f t="shared" si="8"/>
        <v>116844.46053246623</v>
      </c>
      <c r="AE68" s="2">
        <f t="shared" ref="AE68" si="11">SUM(AE10:AE27)</f>
        <v>111449.22646041321</v>
      </c>
      <c r="AF68" s="2">
        <f t="shared" ref="AF68" si="12">SUM(AF10:AF27)</f>
        <v>120141.92190970194</v>
      </c>
      <c r="AG68" s="39">
        <f t="shared" ref="AG68" si="13">SUM(AG10:AG27)</f>
        <v>116460.27475613049</v>
      </c>
    </row>
    <row r="69" spans="1:33" ht="15" x14ac:dyDescent="0.25">
      <c r="A69" s="17"/>
      <c r="B69" s="64"/>
      <c r="C69" s="56" t="s">
        <v>83</v>
      </c>
      <c r="D69" s="2">
        <f>D28+D29+D30</f>
        <v>133227.85741290677</v>
      </c>
      <c r="E69" s="2">
        <f t="shared" ref="E69:P69" si="14">E28+E29+E30</f>
        <v>146543.63263120406</v>
      </c>
      <c r="F69" s="2">
        <f t="shared" si="14"/>
        <v>169157.38727107097</v>
      </c>
      <c r="G69" s="2">
        <f t="shared" si="14"/>
        <v>150531.91020641779</v>
      </c>
      <c r="H69" s="2">
        <f t="shared" si="14"/>
        <v>163121.82756961367</v>
      </c>
      <c r="I69" s="2">
        <f t="shared" si="14"/>
        <v>161428.31325120025</v>
      </c>
      <c r="J69" s="2">
        <f t="shared" si="14"/>
        <v>154823.49472017979</v>
      </c>
      <c r="K69" s="2">
        <f t="shared" si="14"/>
        <v>157173.1137589</v>
      </c>
      <c r="L69" s="2">
        <f t="shared" si="14"/>
        <v>165662.8284954328</v>
      </c>
      <c r="M69" s="2">
        <f t="shared" si="14"/>
        <v>167847.38995056861</v>
      </c>
      <c r="N69" s="2">
        <f t="shared" si="14"/>
        <v>166410.48741266408</v>
      </c>
      <c r="O69" s="2">
        <f t="shared" si="14"/>
        <v>171302.15882096309</v>
      </c>
      <c r="P69" s="2">
        <f t="shared" si="14"/>
        <v>153377.8926005018</v>
      </c>
      <c r="Q69" s="2">
        <f t="shared" ref="Q69:R69" si="15">Q28+Q29+Q30</f>
        <v>184040.95137140216</v>
      </c>
      <c r="R69" s="2">
        <f t="shared" si="15"/>
        <v>175870.80319674648</v>
      </c>
      <c r="S69" s="38">
        <f>S28+S29+S30</f>
        <v>72197.464705449951</v>
      </c>
      <c r="T69" s="2">
        <f t="shared" ref="T69:AD69" si="16">T28+T29+T30</f>
        <v>86480.006755697672</v>
      </c>
      <c r="U69" s="2">
        <f t="shared" si="16"/>
        <v>117937.89501188516</v>
      </c>
      <c r="V69" s="2">
        <f t="shared" si="16"/>
        <v>87053.54765988997</v>
      </c>
      <c r="W69" s="2">
        <f t="shared" si="16"/>
        <v>77966.550555085239</v>
      </c>
      <c r="X69" s="2">
        <f t="shared" si="16"/>
        <v>74194.203107533656</v>
      </c>
      <c r="Y69" s="2">
        <f t="shared" si="16"/>
        <v>60869.592395917854</v>
      </c>
      <c r="Z69" s="2">
        <f t="shared" si="16"/>
        <v>59810.595419620877</v>
      </c>
      <c r="AA69" s="2">
        <f t="shared" si="16"/>
        <v>65387.441740155424</v>
      </c>
      <c r="AB69" s="2">
        <f t="shared" si="16"/>
        <v>56407.88779379076</v>
      </c>
      <c r="AC69" s="2">
        <f t="shared" si="16"/>
        <v>60162.741811588407</v>
      </c>
      <c r="AD69" s="2">
        <f t="shared" si="16"/>
        <v>51794.51619672685</v>
      </c>
      <c r="AE69" s="2">
        <f t="shared" ref="AE69:AF69" si="17">AE28+AE29+AE30</f>
        <v>44764.046062387235</v>
      </c>
      <c r="AF69" s="2">
        <f t="shared" si="17"/>
        <v>51929.619294758748</v>
      </c>
      <c r="AG69" s="39">
        <f t="shared" ref="AG69" si="18">AG28+AG29+AG30</f>
        <v>50618.180080821432</v>
      </c>
    </row>
    <row r="70" spans="1:33" ht="15" x14ac:dyDescent="0.25">
      <c r="A70" s="17"/>
      <c r="B70" s="64"/>
      <c r="C70" s="56" t="s">
        <v>68</v>
      </c>
      <c r="D70" s="38">
        <f>D31</f>
        <v>710.14538052491093</v>
      </c>
      <c r="E70" s="2">
        <f t="shared" ref="E70:P70" si="19">E31</f>
        <v>1106.5834445057437</v>
      </c>
      <c r="F70" s="2">
        <f t="shared" si="19"/>
        <v>1276.9536047066433</v>
      </c>
      <c r="G70" s="2">
        <f t="shared" si="19"/>
        <v>1509.693423497291</v>
      </c>
      <c r="H70" s="2">
        <f t="shared" si="19"/>
        <v>1691.8746109096298</v>
      </c>
      <c r="I70" s="2">
        <f t="shared" si="19"/>
        <v>2846.1906852100396</v>
      </c>
      <c r="J70" s="2">
        <f t="shared" si="19"/>
        <v>3472.3541048295497</v>
      </c>
      <c r="K70" s="2">
        <f t="shared" si="19"/>
        <v>4578.4646520838733</v>
      </c>
      <c r="L70" s="2">
        <f t="shared" si="19"/>
        <v>6377.6549129638061</v>
      </c>
      <c r="M70" s="2">
        <f t="shared" si="19"/>
        <v>7579.4814146593599</v>
      </c>
      <c r="N70" s="2">
        <f t="shared" si="19"/>
        <v>8533.9269506080873</v>
      </c>
      <c r="O70" s="2">
        <f t="shared" si="19"/>
        <v>8214.0240568578174</v>
      </c>
      <c r="P70" s="2">
        <f t="shared" si="19"/>
        <v>8493.4065341425921</v>
      </c>
      <c r="Q70" s="2">
        <f t="shared" ref="Q70:R70" si="20">Q31</f>
        <v>9574.4255421487833</v>
      </c>
      <c r="R70" s="2">
        <f t="shared" si="20"/>
        <v>11286.507583878159</v>
      </c>
      <c r="S70" s="38">
        <f>S31</f>
        <v>25415.619837637856</v>
      </c>
      <c r="T70" s="2">
        <f t="shared" ref="T70:AD70" si="21">T31</f>
        <v>25209.807980792415</v>
      </c>
      <c r="U70" s="2">
        <f t="shared" si="21"/>
        <v>26638.917752300087</v>
      </c>
      <c r="V70" s="2">
        <f t="shared" si="21"/>
        <v>26921.08478732689</v>
      </c>
      <c r="W70" s="2">
        <f t="shared" si="21"/>
        <v>26070.016032306718</v>
      </c>
      <c r="X70" s="2">
        <f t="shared" si="21"/>
        <v>25838.001826221749</v>
      </c>
      <c r="Y70" s="2">
        <f t="shared" si="21"/>
        <v>24993.133073360616</v>
      </c>
      <c r="Z70" s="2">
        <f t="shared" si="21"/>
        <v>25778.933781069522</v>
      </c>
      <c r="AA70" s="2">
        <f t="shared" si="21"/>
        <v>25998.97847357667</v>
      </c>
      <c r="AB70" s="2">
        <f t="shared" si="21"/>
        <v>24904.846113101328</v>
      </c>
      <c r="AC70" s="2">
        <f t="shared" si="21"/>
        <v>24629.717295873827</v>
      </c>
      <c r="AD70" s="2">
        <f t="shared" si="21"/>
        <v>25701.914883884376</v>
      </c>
      <c r="AE70" s="2">
        <f t="shared" ref="AE70:AF70" si="22">AE31</f>
        <v>25504.378166321912</v>
      </c>
      <c r="AF70" s="2">
        <f t="shared" si="22"/>
        <v>26558.784792022965</v>
      </c>
      <c r="AG70" s="39">
        <f t="shared" ref="AG70" si="23">AG31</f>
        <v>23803.154261028067</v>
      </c>
    </row>
    <row r="71" spans="1:33" ht="15" x14ac:dyDescent="0.25">
      <c r="A71" s="17"/>
      <c r="B71" s="64"/>
      <c r="C71" s="56" t="s">
        <v>1</v>
      </c>
      <c r="D71" s="38">
        <f>SUM(D33:D36)</f>
        <v>2878.7718287498301</v>
      </c>
      <c r="E71" s="2">
        <f t="shared" ref="E71:P71" si="24">SUM(E33:E36)</f>
        <v>3346.5340272701501</v>
      </c>
      <c r="F71" s="2">
        <f t="shared" si="24"/>
        <v>3810.035269583243</v>
      </c>
      <c r="G71" s="2">
        <f t="shared" si="24"/>
        <v>5264.7229145138663</v>
      </c>
      <c r="H71" s="2">
        <f t="shared" si="24"/>
        <v>6917.000573920549</v>
      </c>
      <c r="I71" s="2">
        <f t="shared" si="24"/>
        <v>8672.5752454481499</v>
      </c>
      <c r="J71" s="2">
        <f t="shared" si="24"/>
        <v>11367.75269948514</v>
      </c>
      <c r="K71" s="2">
        <f t="shared" si="24"/>
        <v>13447.363423524777</v>
      </c>
      <c r="L71" s="2">
        <f t="shared" si="24"/>
        <v>16482.293375600137</v>
      </c>
      <c r="M71" s="2">
        <f t="shared" si="24"/>
        <v>18329.51085869909</v>
      </c>
      <c r="N71" s="2">
        <f t="shared" si="24"/>
        <v>19121.610244703515</v>
      </c>
      <c r="O71" s="2">
        <f t="shared" si="24"/>
        <v>18652.390108430904</v>
      </c>
      <c r="P71" s="2">
        <f t="shared" si="24"/>
        <v>18049.038486201032</v>
      </c>
      <c r="Q71" s="2">
        <f t="shared" ref="Q71:R71" si="25">SUM(Q33:Q36)</f>
        <v>19576.602531826895</v>
      </c>
      <c r="R71" s="2">
        <f t="shared" si="25"/>
        <v>22931.545353733767</v>
      </c>
      <c r="S71" s="38">
        <f>SUM(S33:S36)</f>
        <v>144794.87914273894</v>
      </c>
      <c r="T71" s="2">
        <f t="shared" ref="T71:AD71" si="26">SUM(T33:T36)</f>
        <v>129290.75144040951</v>
      </c>
      <c r="U71" s="2">
        <f t="shared" si="26"/>
        <v>130583.57683434436</v>
      </c>
      <c r="V71" s="2">
        <f t="shared" si="26"/>
        <v>114792.13176909045</v>
      </c>
      <c r="W71" s="2">
        <f t="shared" si="26"/>
        <v>99781.710422568329</v>
      </c>
      <c r="X71" s="2">
        <f t="shared" si="26"/>
        <v>102152.57662231571</v>
      </c>
      <c r="Y71" s="2">
        <f t="shared" si="26"/>
        <v>103030.76283060589</v>
      </c>
      <c r="Z71" s="2">
        <f t="shared" si="26"/>
        <v>109913.90722579612</v>
      </c>
      <c r="AA71" s="2">
        <f t="shared" si="26"/>
        <v>119443.55688505089</v>
      </c>
      <c r="AB71" s="2">
        <f t="shared" si="26"/>
        <v>111632.86895599717</v>
      </c>
      <c r="AC71" s="2">
        <f t="shared" si="26"/>
        <v>109942.53004412571</v>
      </c>
      <c r="AD71" s="2">
        <f t="shared" si="26"/>
        <v>108181.41942299291</v>
      </c>
      <c r="AE71" s="2">
        <f t="shared" ref="AE71:AF71" si="27">SUM(AE33:AE36)</f>
        <v>78893.288005151029</v>
      </c>
      <c r="AF71" s="2">
        <f t="shared" si="27"/>
        <v>83357.501935204709</v>
      </c>
      <c r="AG71" s="39">
        <f t="shared" ref="AG71" si="28">SUM(AG33:AG36)</f>
        <v>97272.660861642798</v>
      </c>
    </row>
    <row r="72" spans="1:33" ht="15" x14ac:dyDescent="0.25">
      <c r="A72" s="17"/>
      <c r="B72" s="64"/>
      <c r="C72" s="56" t="s">
        <v>84</v>
      </c>
      <c r="D72" s="38">
        <f>SUM(D37:D56)+D32</f>
        <v>2830.1328819211994</v>
      </c>
      <c r="E72" s="2">
        <f t="shared" ref="E72:P72" si="29">SUM(E37:E56)+E32</f>
        <v>2768.7253657192568</v>
      </c>
      <c r="F72" s="2">
        <f t="shared" si="29"/>
        <v>2861.7901683520677</v>
      </c>
      <c r="G72" s="2">
        <f t="shared" si="29"/>
        <v>3983.5110079608708</v>
      </c>
      <c r="H72" s="2">
        <f t="shared" si="29"/>
        <v>4814.7274858113869</v>
      </c>
      <c r="I72" s="2">
        <f t="shared" si="29"/>
        <v>6040.3442901677636</v>
      </c>
      <c r="J72" s="2">
        <f t="shared" si="29"/>
        <v>6579.8484318884502</v>
      </c>
      <c r="K72" s="2">
        <f t="shared" si="29"/>
        <v>8278.0150070461641</v>
      </c>
      <c r="L72" s="2">
        <f t="shared" si="29"/>
        <v>10109.97956205274</v>
      </c>
      <c r="M72" s="2">
        <f t="shared" si="29"/>
        <v>12203.554675827818</v>
      </c>
      <c r="N72" s="2">
        <f t="shared" si="29"/>
        <v>12229.490288150751</v>
      </c>
      <c r="O72" s="2">
        <f t="shared" si="29"/>
        <v>11495.522254724505</v>
      </c>
      <c r="P72" s="2">
        <f t="shared" si="29"/>
        <v>10905.898557329072</v>
      </c>
      <c r="Q72" s="2">
        <f t="shared" ref="Q72" si="30">SUM(Q37:Q56)+Q32</f>
        <v>11422.579506357431</v>
      </c>
      <c r="R72" s="2">
        <f t="shared" ref="R72" si="31">SUM(R37:R56)+R32</f>
        <v>13339.002267026419</v>
      </c>
      <c r="S72" s="38">
        <f>SUM(S37:S56)+S32</f>
        <v>53266.059094301265</v>
      </c>
      <c r="T72" s="2">
        <f t="shared" ref="T72:AD72" si="32">SUM(T37:T56)+T32</f>
        <v>50746.453452505171</v>
      </c>
      <c r="U72" s="2">
        <f t="shared" si="32"/>
        <v>53613.711802663078</v>
      </c>
      <c r="V72" s="2">
        <f t="shared" si="32"/>
        <v>54110.77451000447</v>
      </c>
      <c r="W72" s="2">
        <f t="shared" si="32"/>
        <v>48883.128806936846</v>
      </c>
      <c r="X72" s="2">
        <f t="shared" si="32"/>
        <v>48178.532143010889</v>
      </c>
      <c r="Y72" s="2">
        <f t="shared" si="32"/>
        <v>45055.631261192517</v>
      </c>
      <c r="Z72" s="2">
        <f t="shared" si="32"/>
        <v>44477.112326951785</v>
      </c>
      <c r="AA72" s="2">
        <f t="shared" si="32"/>
        <v>42762.297379768548</v>
      </c>
      <c r="AB72" s="2">
        <f t="shared" si="32"/>
        <v>41207.290030921082</v>
      </c>
      <c r="AC72" s="2">
        <f t="shared" si="32"/>
        <v>41009.260029949743</v>
      </c>
      <c r="AD72" s="2">
        <f t="shared" si="32"/>
        <v>41542.725962731449</v>
      </c>
      <c r="AE72" s="2">
        <f t="shared" ref="AE72" si="33">SUM(AE37:AE56)+AE32</f>
        <v>38216.385827798484</v>
      </c>
      <c r="AF72" s="2">
        <f t="shared" ref="AF72" si="34">SUM(AF37:AF56)+AF32</f>
        <v>37605.715987002914</v>
      </c>
      <c r="AG72" s="39">
        <f t="shared" ref="AG72" si="35">SUM(AG37:AG56)+AG32</f>
        <v>34322.000977378491</v>
      </c>
    </row>
    <row r="73" spans="1:33" ht="15" x14ac:dyDescent="0.25">
      <c r="A73" s="17"/>
      <c r="B73" s="64"/>
      <c r="C73" s="56" t="s">
        <v>73</v>
      </c>
      <c r="D73" s="38">
        <f>D57</f>
        <v>1150.9300537800316</v>
      </c>
      <c r="E73" s="2">
        <f t="shared" ref="E73:P73" si="36">E57</f>
        <v>2033.0502419716831</v>
      </c>
      <c r="F73" s="2">
        <f t="shared" si="36"/>
        <v>1764.4018369425669</v>
      </c>
      <c r="G73" s="2">
        <f t="shared" si="36"/>
        <v>1945.8285070530783</v>
      </c>
      <c r="H73" s="2">
        <f t="shared" si="36"/>
        <v>1971.6938664771685</v>
      </c>
      <c r="I73" s="2">
        <f t="shared" si="36"/>
        <v>1923.3811552663867</v>
      </c>
      <c r="J73" s="2">
        <f t="shared" si="36"/>
        <v>1544.971328279041</v>
      </c>
      <c r="K73" s="2">
        <f t="shared" si="36"/>
        <v>1897.6048323996106</v>
      </c>
      <c r="L73" s="2">
        <f t="shared" si="36"/>
        <v>2698.1330047743863</v>
      </c>
      <c r="M73" s="2">
        <f t="shared" si="36"/>
        <v>2922.624805786656</v>
      </c>
      <c r="N73" s="2">
        <f t="shared" si="36"/>
        <v>2975.1925751891204</v>
      </c>
      <c r="O73" s="2">
        <f t="shared" si="36"/>
        <v>2330.0680136791489</v>
      </c>
      <c r="P73" s="2">
        <f t="shared" si="36"/>
        <v>2323.2688637745114</v>
      </c>
      <c r="Q73" s="2">
        <f t="shared" ref="Q73:R73" si="37">Q57</f>
        <v>2478.8532650009884</v>
      </c>
      <c r="R73" s="2">
        <f t="shared" si="37"/>
        <v>2652.2701870220917</v>
      </c>
      <c r="S73" s="38">
        <f>S57</f>
        <v>7929.6614982604924</v>
      </c>
      <c r="T73" s="2">
        <f t="shared" ref="T73:AD73" si="38">T57</f>
        <v>7583.9329702173636</v>
      </c>
      <c r="U73" s="2">
        <f t="shared" si="38"/>
        <v>7935.5713285181046</v>
      </c>
      <c r="V73" s="2">
        <f t="shared" si="38"/>
        <v>6987.0210404297268</v>
      </c>
      <c r="W73" s="2">
        <f t="shared" si="38"/>
        <v>7095.4439330682908</v>
      </c>
      <c r="X73" s="2">
        <f t="shared" si="38"/>
        <v>6184.9309578848479</v>
      </c>
      <c r="Y73" s="2">
        <f t="shared" si="38"/>
        <v>5825.4527358936084</v>
      </c>
      <c r="Z73" s="2">
        <f t="shared" si="38"/>
        <v>5736.4779115583588</v>
      </c>
      <c r="AA73" s="2">
        <f t="shared" si="38"/>
        <v>5606.9742306277149</v>
      </c>
      <c r="AB73" s="2">
        <f t="shared" si="38"/>
        <v>5293.551904977443</v>
      </c>
      <c r="AC73" s="2">
        <f t="shared" si="38"/>
        <v>5178.5986857641392</v>
      </c>
      <c r="AD73" s="2">
        <f t="shared" si="38"/>
        <v>5774.2816675758968</v>
      </c>
      <c r="AE73" s="2">
        <f t="shared" ref="AE73:AF73" si="39">AE57</f>
        <v>5613.3424689168714</v>
      </c>
      <c r="AF73" s="2">
        <f t="shared" si="39"/>
        <v>5504.3971457407915</v>
      </c>
      <c r="AG73" s="39">
        <f t="shared" ref="AG73" si="40">AG57</f>
        <v>5125.43328158435</v>
      </c>
    </row>
    <row r="74" spans="1:33" ht="15" x14ac:dyDescent="0.25">
      <c r="A74" s="17"/>
      <c r="B74" s="64"/>
      <c r="C74" s="57" t="s">
        <v>164</v>
      </c>
      <c r="D74" s="38">
        <f>D58+D59</f>
        <v>51528.569758586957</v>
      </c>
      <c r="E74" s="2">
        <f t="shared" ref="E74:P74" si="41">E58+E59</f>
        <v>55015.142767562123</v>
      </c>
      <c r="F74" s="2">
        <f t="shared" si="41"/>
        <v>55286.32833188006</v>
      </c>
      <c r="G74" s="2">
        <f t="shared" si="41"/>
        <v>55950.102230413329</v>
      </c>
      <c r="H74" s="2">
        <f t="shared" si="41"/>
        <v>55395.22314450152</v>
      </c>
      <c r="I74" s="2">
        <f t="shared" si="41"/>
        <v>53890.538636248959</v>
      </c>
      <c r="J74" s="2">
        <f t="shared" si="41"/>
        <v>53861.306787284469</v>
      </c>
      <c r="K74" s="2">
        <f t="shared" si="41"/>
        <v>54223.046678714469</v>
      </c>
      <c r="L74" s="2">
        <f t="shared" si="41"/>
        <v>58639.14563855849</v>
      </c>
      <c r="M74" s="2">
        <f t="shared" si="41"/>
        <v>60113.77500256263</v>
      </c>
      <c r="N74" s="2">
        <f t="shared" si="41"/>
        <v>57365.014455803605</v>
      </c>
      <c r="O74" s="2">
        <f t="shared" si="41"/>
        <v>56191.028940139178</v>
      </c>
      <c r="P74" s="2">
        <f t="shared" si="41"/>
        <v>56291.255670390958</v>
      </c>
      <c r="Q74" s="2">
        <f t="shared" ref="Q74:R74" si="42">Q58+Q59</f>
        <v>59483.724843168246</v>
      </c>
      <c r="R74" s="2">
        <f t="shared" si="42"/>
        <v>63293.179757291429</v>
      </c>
      <c r="S74" s="38">
        <f>S58+S59</f>
        <v>150002.88019263771</v>
      </c>
      <c r="T74" s="2">
        <f t="shared" ref="T74:AD74" si="43">T58+T59</f>
        <v>150008.38058991893</v>
      </c>
      <c r="U74" s="2">
        <f t="shared" si="43"/>
        <v>147425.40558611898</v>
      </c>
      <c r="V74" s="2">
        <f t="shared" si="43"/>
        <v>137129.48420246464</v>
      </c>
      <c r="W74" s="2">
        <f t="shared" si="43"/>
        <v>131902.85617743968</v>
      </c>
      <c r="X74" s="2">
        <f t="shared" si="43"/>
        <v>130549.20818819522</v>
      </c>
      <c r="Y74" s="2">
        <f t="shared" si="43"/>
        <v>129057.32816063333</v>
      </c>
      <c r="Z74" s="2">
        <f t="shared" si="43"/>
        <v>131536.76723247604</v>
      </c>
      <c r="AA74" s="2">
        <f t="shared" si="43"/>
        <v>128098.02859775447</v>
      </c>
      <c r="AB74" s="2">
        <f t="shared" si="43"/>
        <v>126210.36966276988</v>
      </c>
      <c r="AC74" s="2">
        <f t="shared" si="43"/>
        <v>121398.81591428987</v>
      </c>
      <c r="AD74" s="2">
        <f t="shared" si="43"/>
        <v>117726.27396802448</v>
      </c>
      <c r="AE74" s="2">
        <f t="shared" ref="AE74:AF74" si="44">AE58+AE59</f>
        <v>109729.04082581967</v>
      </c>
      <c r="AF74" s="2">
        <f t="shared" si="44"/>
        <v>110023.46137672942</v>
      </c>
      <c r="AG74" s="39">
        <f t="shared" ref="AG74" si="45">AG58+AG59</f>
        <v>97880.671987501599</v>
      </c>
    </row>
    <row r="75" spans="1:33" ht="15" x14ac:dyDescent="0.25">
      <c r="A75" s="17"/>
      <c r="B75" s="64"/>
      <c r="C75" s="58" t="s">
        <v>85</v>
      </c>
      <c r="D75" s="40">
        <f>SUM(D66:D74)</f>
        <v>419334.85941813799</v>
      </c>
      <c r="E75" s="41">
        <f t="shared" ref="E75:P75" si="46">SUM(E66:E74)</f>
        <v>432688.50494762103</v>
      </c>
      <c r="F75" s="41">
        <f t="shared" si="46"/>
        <v>469547.33785519062</v>
      </c>
      <c r="G75" s="41">
        <f t="shared" si="46"/>
        <v>453395.00197426858</v>
      </c>
      <c r="H75" s="41">
        <f t="shared" si="46"/>
        <v>469136.98046836752</v>
      </c>
      <c r="I75" s="41">
        <f t="shared" si="46"/>
        <v>469400.80422172404</v>
      </c>
      <c r="J75" s="41">
        <f t="shared" si="46"/>
        <v>470982.48707100085</v>
      </c>
      <c r="K75" s="41">
        <f t="shared" si="46"/>
        <v>483153.8417761054</v>
      </c>
      <c r="L75" s="41">
        <f t="shared" si="46"/>
        <v>503264.13358184142</v>
      </c>
      <c r="M75" s="41">
        <f t="shared" si="46"/>
        <v>517974.33218541584</v>
      </c>
      <c r="N75" s="41">
        <f t="shared" si="46"/>
        <v>513704.11380654515</v>
      </c>
      <c r="O75" s="41">
        <f t="shared" si="46"/>
        <v>529760.36449354445</v>
      </c>
      <c r="P75" s="41">
        <f t="shared" si="46"/>
        <v>513085.70357675949</v>
      </c>
      <c r="Q75" s="41">
        <f>SUM(Q66:Q74)</f>
        <v>553081.6863778499</v>
      </c>
      <c r="R75" s="41">
        <f t="shared" ref="R75" si="47">SUM(R66:R74)</f>
        <v>558758.70897615538</v>
      </c>
      <c r="S75" s="40">
        <f>SUM(S66:S74)</f>
        <v>652644.09170094028</v>
      </c>
      <c r="T75" s="41">
        <f t="shared" ref="T75:AD75" si="48">SUM(T66:T74)</f>
        <v>624505.6733447056</v>
      </c>
      <c r="U75" s="41">
        <f t="shared" si="48"/>
        <v>678120.06030759052</v>
      </c>
      <c r="V75" s="41">
        <f t="shared" si="48"/>
        <v>615103.62630510656</v>
      </c>
      <c r="W75" s="41">
        <f t="shared" si="48"/>
        <v>576221.80342969531</v>
      </c>
      <c r="X75" s="41">
        <f t="shared" si="48"/>
        <v>558603.93593400496</v>
      </c>
      <c r="Y75" s="41">
        <f t="shared" si="48"/>
        <v>533972.18609512202</v>
      </c>
      <c r="Z75" s="41">
        <f t="shared" si="48"/>
        <v>545426.23570051766</v>
      </c>
      <c r="AA75" s="41">
        <f t="shared" si="48"/>
        <v>546840.32715230808</v>
      </c>
      <c r="AB75" s="41">
        <f t="shared" si="48"/>
        <v>519791.96997990826</v>
      </c>
      <c r="AC75" s="41">
        <f t="shared" si="48"/>
        <v>516775.7601641005</v>
      </c>
      <c r="AD75" s="41">
        <f t="shared" si="48"/>
        <v>501916.6564320841</v>
      </c>
      <c r="AE75" s="41">
        <f t="shared" ref="AE75:AF75" si="49">SUM(AE66:AE74)</f>
        <v>447638.85579982994</v>
      </c>
      <c r="AF75" s="41">
        <f t="shared" si="49"/>
        <v>468192.91610311251</v>
      </c>
      <c r="AG75" s="259">
        <f t="shared" ref="AG75" si="50">SUM(AG66:AG74)</f>
        <v>454787.68133053364</v>
      </c>
    </row>
    <row r="76" spans="1:33" x14ac:dyDescent="0.2">
      <c r="AG76" s="174"/>
    </row>
    <row r="79" spans="1:33" ht="15" x14ac:dyDescent="0.25">
      <c r="A79" s="21"/>
      <c r="B79" s="21"/>
    </row>
    <row r="80" spans="1:33" ht="15" x14ac:dyDescent="0.25">
      <c r="A80" s="21"/>
      <c r="B80" s="21"/>
    </row>
    <row r="81" spans="1:3" ht="15" x14ac:dyDescent="0.25">
      <c r="A81" s="64"/>
      <c r="B81" s="64"/>
    </row>
    <row r="82" spans="1:3" ht="15" x14ac:dyDescent="0.25">
      <c r="A82" s="64"/>
      <c r="B82" s="64"/>
    </row>
    <row r="83" spans="1:3" ht="15" x14ac:dyDescent="0.25">
      <c r="B83" s="179" t="s">
        <v>158</v>
      </c>
      <c r="C83" s="23" t="s">
        <v>297</v>
      </c>
    </row>
    <row r="84" spans="1:3" ht="15" x14ac:dyDescent="0.25">
      <c r="B84" s="16"/>
      <c r="C84" s="20"/>
    </row>
    <row r="85" spans="1:3" ht="15" x14ac:dyDescent="0.25">
      <c r="B85" s="179" t="s">
        <v>159</v>
      </c>
      <c r="C85" s="22" t="s">
        <v>166</v>
      </c>
    </row>
    <row r="86" spans="1:3" ht="15" x14ac:dyDescent="0.25">
      <c r="B86" s="16"/>
      <c r="C86" s="20"/>
    </row>
    <row r="87" spans="1:3" ht="15" x14ac:dyDescent="0.25">
      <c r="B87" s="179" t="s">
        <v>160</v>
      </c>
      <c r="C87" s="22" t="s">
        <v>302</v>
      </c>
    </row>
    <row r="88" spans="1:3" ht="15" x14ac:dyDescent="0.25">
      <c r="B88" s="22"/>
      <c r="C88" s="22" t="s">
        <v>300</v>
      </c>
    </row>
    <row r="89" spans="1:3" ht="15" x14ac:dyDescent="0.25">
      <c r="B89" s="22"/>
      <c r="C89" s="22" t="s">
        <v>301</v>
      </c>
    </row>
  </sheetData>
  <phoneticPr fontId="41" type="noConversion"/>
  <hyperlinks>
    <hyperlink ref="B1" location="'Innehåll-Content'!A1" display="Tillbaka till innehåll - Back to content" xr:uid="{00000000-0004-0000-0A00-000000000000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G90"/>
  <sheetViews>
    <sheetView zoomScale="90" zoomScaleNormal="90" workbookViewId="0">
      <pane xSplit="3" ySplit="5" topLeftCell="D6" activePane="bottomRight" state="frozen"/>
      <selection activeCell="Y71" sqref="Y71"/>
      <selection pane="topRight" activeCell="Y71" sqref="Y71"/>
      <selection pane="bottomLeft" activeCell="Y71" sqref="Y71"/>
      <selection pane="bottomRight" activeCell="B81" sqref="B81"/>
    </sheetView>
  </sheetViews>
  <sheetFormatPr defaultRowHeight="12.75" x14ac:dyDescent="0.2"/>
  <cols>
    <col min="1" max="1" width="3.42578125" bestFit="1" customWidth="1"/>
    <col min="2" max="2" width="42.7109375" bestFit="1" customWidth="1"/>
    <col min="3" max="3" width="72.28515625" customWidth="1"/>
    <col min="14" max="14" width="9.28515625" style="28"/>
    <col min="32" max="33" width="9.140625" customWidth="1"/>
  </cols>
  <sheetData>
    <row r="1" spans="1:33" ht="15.75" x14ac:dyDescent="0.25">
      <c r="B1" s="127" t="s">
        <v>194</v>
      </c>
      <c r="C1" s="124"/>
      <c r="D1" s="124"/>
      <c r="I1" s="28"/>
      <c r="J1" s="28"/>
      <c r="N1"/>
    </row>
    <row r="2" spans="1:33" ht="21" x14ac:dyDescent="0.35">
      <c r="B2" s="128" t="s">
        <v>291</v>
      </c>
    </row>
    <row r="3" spans="1:33" ht="15" x14ac:dyDescent="0.25">
      <c r="D3" s="145" t="s">
        <v>180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5" t="s">
        <v>266</v>
      </c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74"/>
      <c r="AF3" s="174"/>
      <c r="AG3" s="144"/>
    </row>
    <row r="4" spans="1:33" ht="15" x14ac:dyDescent="0.25">
      <c r="D4" s="148" t="s">
        <v>102</v>
      </c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8" t="s">
        <v>102</v>
      </c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212"/>
      <c r="AF4" s="212"/>
      <c r="AG4" s="175"/>
    </row>
    <row r="5" spans="1:33" ht="15" x14ac:dyDescent="0.25">
      <c r="A5" s="35"/>
      <c r="B5" s="59" t="s">
        <v>213</v>
      </c>
      <c r="C5" s="67" t="s">
        <v>154</v>
      </c>
      <c r="D5" s="188" t="s">
        <v>60</v>
      </c>
      <c r="E5" s="188" t="s">
        <v>61</v>
      </c>
      <c r="F5" s="188" t="s">
        <v>62</v>
      </c>
      <c r="G5" s="188" t="s">
        <v>63</v>
      </c>
      <c r="H5" s="188" t="s">
        <v>64</v>
      </c>
      <c r="I5" s="188" t="s">
        <v>65</v>
      </c>
      <c r="J5" s="188" t="s">
        <v>163</v>
      </c>
      <c r="K5" s="188" t="s">
        <v>221</v>
      </c>
      <c r="L5" s="188" t="s">
        <v>222</v>
      </c>
      <c r="M5" s="188" t="s">
        <v>242</v>
      </c>
      <c r="N5" s="188" t="s">
        <v>247</v>
      </c>
      <c r="O5" s="188" t="s">
        <v>248</v>
      </c>
      <c r="P5" s="188" t="s">
        <v>250</v>
      </c>
      <c r="Q5" s="188" t="s">
        <v>255</v>
      </c>
      <c r="R5" s="188" t="s">
        <v>282</v>
      </c>
      <c r="S5" s="192" t="s">
        <v>60</v>
      </c>
      <c r="T5" s="188" t="s">
        <v>61</v>
      </c>
      <c r="U5" s="188" t="s">
        <v>62</v>
      </c>
      <c r="V5" s="188" t="s">
        <v>63</v>
      </c>
      <c r="W5" s="188" t="s">
        <v>64</v>
      </c>
      <c r="X5" s="188" t="s">
        <v>65</v>
      </c>
      <c r="Y5" s="188" t="s">
        <v>163</v>
      </c>
      <c r="Z5" s="188" t="s">
        <v>221</v>
      </c>
      <c r="AA5" s="188" t="s">
        <v>222</v>
      </c>
      <c r="AB5" s="188" t="s">
        <v>242</v>
      </c>
      <c r="AC5" s="188" t="s">
        <v>247</v>
      </c>
      <c r="AD5" s="188" t="s">
        <v>248</v>
      </c>
      <c r="AE5" s="188" t="s">
        <v>250</v>
      </c>
      <c r="AF5" s="188" t="s">
        <v>255</v>
      </c>
      <c r="AG5" s="187" t="s">
        <v>282</v>
      </c>
    </row>
    <row r="6" spans="1:33" ht="15" x14ac:dyDescent="0.25">
      <c r="A6" s="66">
        <v>1</v>
      </c>
      <c r="B6" s="49" t="s">
        <v>4</v>
      </c>
      <c r="C6" s="29" t="s">
        <v>103</v>
      </c>
      <c r="D6" s="43">
        <v>5226.8355456345143</v>
      </c>
      <c r="E6" s="1">
        <v>3898.616591842203</v>
      </c>
      <c r="F6" s="1">
        <v>4624.171728485484</v>
      </c>
      <c r="G6" s="1">
        <v>4945.2681383146291</v>
      </c>
      <c r="H6" s="1">
        <v>5208.41987066609</v>
      </c>
      <c r="I6" s="1">
        <v>5261.7153699987093</v>
      </c>
      <c r="J6" s="1">
        <v>5872.0940570072225</v>
      </c>
      <c r="K6" s="1">
        <v>6151.864101946443</v>
      </c>
      <c r="L6" s="1">
        <v>7155.6595124261275</v>
      </c>
      <c r="M6" s="1">
        <v>8061.4660403337912</v>
      </c>
      <c r="N6" s="1">
        <v>8094.5844224859502</v>
      </c>
      <c r="O6" s="1">
        <v>8673.5800065773183</v>
      </c>
      <c r="P6" s="1">
        <v>8434.5000986728501</v>
      </c>
      <c r="Q6" s="1">
        <v>7754.3075371724963</v>
      </c>
      <c r="R6" s="1">
        <v>8276.2820826328389</v>
      </c>
      <c r="S6" s="43">
        <v>16762.574610821575</v>
      </c>
      <c r="T6" s="1">
        <v>15997.863413498535</v>
      </c>
      <c r="U6" s="1">
        <v>17731.228828851534</v>
      </c>
      <c r="V6" s="1">
        <v>17267.736049602372</v>
      </c>
      <c r="W6" s="1">
        <v>16836.86633935837</v>
      </c>
      <c r="X6" s="1">
        <v>16326.135421663919</v>
      </c>
      <c r="Y6" s="1">
        <v>15418.584241595878</v>
      </c>
      <c r="Z6" s="1">
        <v>15125.94351371805</v>
      </c>
      <c r="AA6" s="1">
        <v>14404.815535911259</v>
      </c>
      <c r="AB6" s="1">
        <v>13996.987838201152</v>
      </c>
      <c r="AC6" s="1">
        <v>12211.269412115433</v>
      </c>
      <c r="AD6" s="1">
        <v>12501.891220683068</v>
      </c>
      <c r="AE6" s="1">
        <v>11806.315668023108</v>
      </c>
      <c r="AF6" s="240">
        <v>11861.805953468753</v>
      </c>
      <c r="AG6" s="261">
        <v>10340.696292292727</v>
      </c>
    </row>
    <row r="7" spans="1:33" ht="15" x14ac:dyDescent="0.25">
      <c r="A7" s="66">
        <v>2</v>
      </c>
      <c r="B7" s="49" t="s">
        <v>4</v>
      </c>
      <c r="C7" s="29" t="s">
        <v>104</v>
      </c>
      <c r="D7" s="43">
        <v>572.70337273830569</v>
      </c>
      <c r="E7" s="1">
        <v>427.37217257967779</v>
      </c>
      <c r="F7" s="1">
        <v>454.20649569251003</v>
      </c>
      <c r="G7" s="1">
        <v>579.89622894032311</v>
      </c>
      <c r="H7" s="1">
        <v>831.43734635868054</v>
      </c>
      <c r="I7" s="1">
        <v>1075.6485612960157</v>
      </c>
      <c r="J7" s="1">
        <v>1670.5478227955764</v>
      </c>
      <c r="K7" s="1">
        <v>2069.2631168520211</v>
      </c>
      <c r="L7" s="1">
        <v>2838.0220496563388</v>
      </c>
      <c r="M7" s="1">
        <v>3141.6286059149074</v>
      </c>
      <c r="N7" s="1">
        <v>3317.0883193193604</v>
      </c>
      <c r="O7" s="1">
        <v>3217.6599293166196</v>
      </c>
      <c r="P7" s="1">
        <v>3290.5718856700646</v>
      </c>
      <c r="Q7" s="1">
        <v>3530.5640076867899</v>
      </c>
      <c r="R7" s="1">
        <v>3974.6603374287092</v>
      </c>
      <c r="S7" s="43">
        <v>14210.751304638108</v>
      </c>
      <c r="T7" s="1">
        <v>13934.34457345575</v>
      </c>
      <c r="U7" s="1">
        <v>14198.305716322102</v>
      </c>
      <c r="V7" s="1">
        <v>14904.872762739249</v>
      </c>
      <c r="W7" s="1">
        <v>14269.948180858184</v>
      </c>
      <c r="X7" s="1">
        <v>13443.629182043562</v>
      </c>
      <c r="Y7" s="1">
        <v>13102.909801524953</v>
      </c>
      <c r="Z7" s="1">
        <v>12948.803990192589</v>
      </c>
      <c r="AA7" s="1">
        <v>11988.063497954192</v>
      </c>
      <c r="AB7" s="1">
        <v>11620.144135922468</v>
      </c>
      <c r="AC7" s="1">
        <v>10894.278482637999</v>
      </c>
      <c r="AD7" s="1">
        <v>11222.56492589687</v>
      </c>
      <c r="AE7" s="1">
        <v>10872.054068166724</v>
      </c>
      <c r="AF7" s="240">
        <v>10692.912829421173</v>
      </c>
      <c r="AG7" s="180">
        <v>9144.0284944275136</v>
      </c>
    </row>
    <row r="8" spans="1:33" ht="15" x14ac:dyDescent="0.25">
      <c r="A8" s="66">
        <v>3</v>
      </c>
      <c r="B8" s="49" t="s">
        <v>4</v>
      </c>
      <c r="C8" s="29" t="s">
        <v>105</v>
      </c>
      <c r="D8" s="43">
        <v>1.9086401219072791</v>
      </c>
      <c r="E8" s="1">
        <v>2.4668463050197764</v>
      </c>
      <c r="F8" s="1">
        <v>2.5183486038279721</v>
      </c>
      <c r="G8" s="1">
        <v>3.8065331551518669</v>
      </c>
      <c r="H8" s="1">
        <v>5.3629084899334503</v>
      </c>
      <c r="I8" s="1">
        <v>6.328289897486588</v>
      </c>
      <c r="J8" s="1">
        <v>9.5169903421390956</v>
      </c>
      <c r="K8" s="1">
        <v>12.303783838016559</v>
      </c>
      <c r="L8" s="1">
        <v>16.968551553265861</v>
      </c>
      <c r="M8" s="1">
        <v>17.827842381342808</v>
      </c>
      <c r="N8" s="1">
        <v>17.460745937581439</v>
      </c>
      <c r="O8" s="1">
        <v>16.241083906435911</v>
      </c>
      <c r="P8" s="1">
        <v>16.239987761708022</v>
      </c>
      <c r="Q8" s="1">
        <v>17.776383082944523</v>
      </c>
      <c r="R8" s="1">
        <v>20.019422474378967</v>
      </c>
      <c r="S8" s="43">
        <v>2182.3246178187424</v>
      </c>
      <c r="T8" s="1">
        <v>1992.2260543923035</v>
      </c>
      <c r="U8" s="1">
        <v>1849.25733865804</v>
      </c>
      <c r="V8" s="1">
        <v>1693.9342072984032</v>
      </c>
      <c r="W8" s="1">
        <v>1671.2094642468358</v>
      </c>
      <c r="X8" s="1">
        <v>1638.8097296278424</v>
      </c>
      <c r="Y8" s="1">
        <v>1589.9206179828411</v>
      </c>
      <c r="Z8" s="1">
        <v>1539.1540535229658</v>
      </c>
      <c r="AA8" s="1">
        <v>1465.2470009378931</v>
      </c>
      <c r="AB8" s="1">
        <v>1366.5720979654388</v>
      </c>
      <c r="AC8" s="1">
        <v>1288.2174875687138</v>
      </c>
      <c r="AD8" s="1">
        <v>1221.7800720537532</v>
      </c>
      <c r="AE8" s="1">
        <v>1170.2718869752066</v>
      </c>
      <c r="AF8" s="240">
        <v>1187.2374388013284</v>
      </c>
      <c r="AG8" s="180">
        <v>1176.6218256474649</v>
      </c>
    </row>
    <row r="9" spans="1:33" ht="15" x14ac:dyDescent="0.25">
      <c r="A9" s="66">
        <v>4</v>
      </c>
      <c r="B9" s="60" t="s">
        <v>5</v>
      </c>
      <c r="C9" s="29" t="s">
        <v>106</v>
      </c>
      <c r="D9" s="43">
        <v>49.423440118247669</v>
      </c>
      <c r="E9" s="1">
        <v>65.57420793020502</v>
      </c>
      <c r="F9" s="1">
        <v>70.317295091338508</v>
      </c>
      <c r="G9" s="1">
        <v>91.013404843364867</v>
      </c>
      <c r="H9" s="1">
        <v>152.82899542942349</v>
      </c>
      <c r="I9" s="1">
        <v>263.63597307654237</v>
      </c>
      <c r="J9" s="1">
        <v>427.06343495605773</v>
      </c>
      <c r="K9" s="1">
        <v>571.25044187566368</v>
      </c>
      <c r="L9" s="1">
        <v>800.84438783794008</v>
      </c>
      <c r="M9" s="1">
        <v>859.49861946966769</v>
      </c>
      <c r="N9" s="1">
        <v>883.98598686400135</v>
      </c>
      <c r="O9" s="1">
        <v>895.26296128124739</v>
      </c>
      <c r="P9" s="1">
        <v>1193.0568325458128</v>
      </c>
      <c r="Q9" s="1">
        <v>1711.4081727388404</v>
      </c>
      <c r="R9" s="1">
        <v>2126.3562291408816</v>
      </c>
      <c r="S9" s="43">
        <v>8419.0984326725902</v>
      </c>
      <c r="T9" s="1">
        <v>7057.3401707448947</v>
      </c>
      <c r="U9" s="1">
        <v>9427.3642363103336</v>
      </c>
      <c r="V9" s="1">
        <v>9410.3126989761149</v>
      </c>
      <c r="W9" s="1">
        <v>9712.6709254933539</v>
      </c>
      <c r="X9" s="1">
        <v>9735.8571936314165</v>
      </c>
      <c r="Y9" s="1">
        <v>10241.128693670889</v>
      </c>
      <c r="Z9" s="1">
        <v>10023.858041698491</v>
      </c>
      <c r="AA9" s="1">
        <v>9771.2327390720402</v>
      </c>
      <c r="AB9" s="1">
        <v>9813.6844801177231</v>
      </c>
      <c r="AC9" s="1">
        <v>9511.0159917775345</v>
      </c>
      <c r="AD9" s="1">
        <v>9404.8275790481912</v>
      </c>
      <c r="AE9" s="1">
        <v>9620.5063598565848</v>
      </c>
      <c r="AF9" s="240">
        <v>9329.5574402598231</v>
      </c>
      <c r="AG9" s="180">
        <v>8643.9585120786996</v>
      </c>
    </row>
    <row r="10" spans="1:33" ht="15" x14ac:dyDescent="0.25">
      <c r="A10" s="66">
        <v>5</v>
      </c>
      <c r="B10" s="49" t="s">
        <v>3</v>
      </c>
      <c r="C10" s="29" t="s">
        <v>107</v>
      </c>
      <c r="D10" s="43">
        <v>1774.2131908521071</v>
      </c>
      <c r="E10" s="1">
        <v>1535.5794076114737</v>
      </c>
      <c r="F10" s="1">
        <v>1640.638295840798</v>
      </c>
      <c r="G10" s="1">
        <v>1170.9837557778517</v>
      </c>
      <c r="H10" s="1">
        <v>1336.8702569989332</v>
      </c>
      <c r="I10" s="1">
        <v>1491.3874584151074</v>
      </c>
      <c r="J10" s="1">
        <v>1884.4119934525797</v>
      </c>
      <c r="K10" s="1">
        <v>1694.0906780325113</v>
      </c>
      <c r="L10" s="1">
        <v>2085.1857004593853</v>
      </c>
      <c r="M10" s="1">
        <v>2546.0097181021747</v>
      </c>
      <c r="N10" s="1">
        <v>2305.6778458897184</v>
      </c>
      <c r="O10" s="1">
        <v>2381.1484997700459</v>
      </c>
      <c r="P10" s="1">
        <v>3461.4197352850338</v>
      </c>
      <c r="Q10" s="1">
        <v>3085.2731366469679</v>
      </c>
      <c r="R10" s="1">
        <v>3074.1267131928676</v>
      </c>
      <c r="S10" s="43">
        <v>9473.4194704984093</v>
      </c>
      <c r="T10" s="1">
        <v>9770.9732107528998</v>
      </c>
      <c r="U10" s="1">
        <v>9352.2763388194253</v>
      </c>
      <c r="V10" s="1">
        <v>9352.3354366161639</v>
      </c>
      <c r="W10" s="1">
        <v>8975.4640734017485</v>
      </c>
      <c r="X10" s="1">
        <v>8387.8376694277667</v>
      </c>
      <c r="Y10" s="1">
        <v>7896.0111561746571</v>
      </c>
      <c r="Z10" s="1">
        <v>6810.6782893546715</v>
      </c>
      <c r="AA10" s="1">
        <v>7019.36502388602</v>
      </c>
      <c r="AB10" s="1">
        <v>6539.5645858506969</v>
      </c>
      <c r="AC10" s="1">
        <v>6145.6208612479768</v>
      </c>
      <c r="AD10" s="1">
        <v>5895.0925099676515</v>
      </c>
      <c r="AE10" s="1">
        <v>5832.8369888656389</v>
      </c>
      <c r="AF10" s="240">
        <v>4890.2647644019689</v>
      </c>
      <c r="AG10" s="180">
        <v>4514.7716331190786</v>
      </c>
    </row>
    <row r="11" spans="1:33" ht="15" x14ac:dyDescent="0.25">
      <c r="A11" s="66">
        <v>6</v>
      </c>
      <c r="B11" s="49" t="s">
        <v>3</v>
      </c>
      <c r="C11" s="29" t="s">
        <v>108</v>
      </c>
      <c r="D11" s="43">
        <v>4.1629134934549672</v>
      </c>
      <c r="E11" s="1">
        <v>5.7152933666153052</v>
      </c>
      <c r="F11" s="1">
        <v>6.1359561558398443</v>
      </c>
      <c r="G11" s="1">
        <v>7.6307378887134787</v>
      </c>
      <c r="H11" s="1">
        <v>271.47185092265596</v>
      </c>
      <c r="I11" s="1">
        <v>34.191107940353739</v>
      </c>
      <c r="J11" s="1">
        <v>59.48096905103651</v>
      </c>
      <c r="K11" s="1">
        <v>113.63893306346115</v>
      </c>
      <c r="L11" s="1">
        <v>90.474020105815384</v>
      </c>
      <c r="M11" s="1">
        <v>127.94714622880126</v>
      </c>
      <c r="N11" s="1">
        <v>117.50331839364041</v>
      </c>
      <c r="O11" s="1">
        <v>115.1306740708217</v>
      </c>
      <c r="P11" s="1">
        <v>119.68676300530051</v>
      </c>
      <c r="Q11" s="1">
        <v>135.91163692701124</v>
      </c>
      <c r="R11" s="1">
        <v>132.72250059480692</v>
      </c>
      <c r="S11" s="43">
        <v>784.30566376294075</v>
      </c>
      <c r="T11" s="1">
        <v>715.44046316258721</v>
      </c>
      <c r="U11" s="1">
        <v>727.94763233701474</v>
      </c>
      <c r="V11" s="1">
        <v>655.99363082624416</v>
      </c>
      <c r="W11" s="1">
        <v>599.81020210179474</v>
      </c>
      <c r="X11" s="1">
        <v>557.40226914619325</v>
      </c>
      <c r="Y11" s="1">
        <v>497.1682600127474</v>
      </c>
      <c r="Z11" s="1">
        <v>438.74650963733097</v>
      </c>
      <c r="AA11" s="1">
        <v>418.41375611899213</v>
      </c>
      <c r="AB11" s="1">
        <v>384.38802136381844</v>
      </c>
      <c r="AC11" s="1">
        <v>301.44891775448428</v>
      </c>
      <c r="AD11" s="1">
        <v>296.77789207472136</v>
      </c>
      <c r="AE11" s="1">
        <v>268.69844497255394</v>
      </c>
      <c r="AF11" s="240">
        <v>262.6830965383395</v>
      </c>
      <c r="AG11" s="180">
        <v>285.03654839790124</v>
      </c>
    </row>
    <row r="12" spans="1:33" ht="15" x14ac:dyDescent="0.25">
      <c r="A12" s="66">
        <v>7</v>
      </c>
      <c r="B12" s="49" t="s">
        <v>3</v>
      </c>
      <c r="C12" s="29" t="s">
        <v>109</v>
      </c>
      <c r="D12" s="43">
        <v>17880.126458398347</v>
      </c>
      <c r="E12" s="1">
        <v>16375.965438224919</v>
      </c>
      <c r="F12" s="1">
        <v>17100.937758132004</v>
      </c>
      <c r="G12" s="1">
        <v>15575.025001404714</v>
      </c>
      <c r="H12" s="1">
        <v>16794.716408283188</v>
      </c>
      <c r="I12" s="1">
        <v>15885.364538918606</v>
      </c>
      <c r="J12" s="1">
        <v>16830.93287935741</v>
      </c>
      <c r="K12" s="1">
        <v>16884.667312803322</v>
      </c>
      <c r="L12" s="1">
        <v>16513.222059700205</v>
      </c>
      <c r="M12" s="1">
        <v>17895.476129785948</v>
      </c>
      <c r="N12" s="1">
        <v>16032.680451113036</v>
      </c>
      <c r="O12" s="1">
        <v>18069.213421485107</v>
      </c>
      <c r="P12" s="1">
        <v>16338.830628540556</v>
      </c>
      <c r="Q12" s="1">
        <v>15290.809959391974</v>
      </c>
      <c r="R12" s="1">
        <v>15827.577635616328</v>
      </c>
      <c r="S12" s="43">
        <v>3025.2958476973063</v>
      </c>
      <c r="T12" s="1">
        <v>2927.3283742398976</v>
      </c>
      <c r="U12" s="1">
        <v>3052.2495468028037</v>
      </c>
      <c r="V12" s="1">
        <v>3008.3667577697852</v>
      </c>
      <c r="W12" s="1">
        <v>2746.4020176885479</v>
      </c>
      <c r="X12" s="1">
        <v>2527.0683894945196</v>
      </c>
      <c r="Y12" s="1">
        <v>2388.4177584114054</v>
      </c>
      <c r="Z12" s="1">
        <v>2448.2217828717821</v>
      </c>
      <c r="AA12" s="1">
        <v>3453.8994802999227</v>
      </c>
      <c r="AB12" s="1">
        <v>3575.0679689995181</v>
      </c>
      <c r="AC12" s="1">
        <v>3771.0992577882403</v>
      </c>
      <c r="AD12" s="1">
        <v>3757.3274849966092</v>
      </c>
      <c r="AE12" s="1">
        <v>3689.3547541076396</v>
      </c>
      <c r="AF12" s="240">
        <v>3754.6198090835119</v>
      </c>
      <c r="AG12" s="180">
        <v>3568.6158582128851</v>
      </c>
    </row>
    <row r="13" spans="1:33" ht="15" x14ac:dyDescent="0.25">
      <c r="A13" s="66">
        <v>8</v>
      </c>
      <c r="B13" s="49" t="s">
        <v>3</v>
      </c>
      <c r="C13" s="29" t="s">
        <v>110</v>
      </c>
      <c r="D13" s="43">
        <v>196796.55093407136</v>
      </c>
      <c r="E13" s="1">
        <v>194673.81970492084</v>
      </c>
      <c r="F13" s="1">
        <v>206982.92650160467</v>
      </c>
      <c r="G13" s="1">
        <v>207373.69371931479</v>
      </c>
      <c r="H13" s="1">
        <v>206192.30139918276</v>
      </c>
      <c r="I13" s="1">
        <v>205621.92270473076</v>
      </c>
      <c r="J13" s="1">
        <v>207582.00108382988</v>
      </c>
      <c r="K13" s="1">
        <v>210108.29903687228</v>
      </c>
      <c r="L13" s="1">
        <v>207536.0040276653</v>
      </c>
      <c r="M13" s="1">
        <v>209615.58039303275</v>
      </c>
      <c r="N13" s="1">
        <v>208614.64919131479</v>
      </c>
      <c r="O13" s="1">
        <v>221086.38266246801</v>
      </c>
      <c r="P13" s="1">
        <v>223558.04038418303</v>
      </c>
      <c r="Q13" s="1">
        <v>225977.15793683441</v>
      </c>
      <c r="R13" s="1">
        <v>225371.94679270042</v>
      </c>
      <c r="S13" s="43">
        <v>22638.840293433812</v>
      </c>
      <c r="T13" s="1">
        <v>18720.089594222845</v>
      </c>
      <c r="U13" s="1">
        <v>19627.17445127562</v>
      </c>
      <c r="V13" s="1">
        <v>17841.750621090687</v>
      </c>
      <c r="W13" s="1">
        <v>16348.149212772914</v>
      </c>
      <c r="X13" s="1">
        <v>13159.414986208762</v>
      </c>
      <c r="Y13" s="1">
        <v>11305.661487447163</v>
      </c>
      <c r="Z13" s="1">
        <v>10381.887269436502</v>
      </c>
      <c r="AA13" s="1">
        <v>12495.918043531412</v>
      </c>
      <c r="AB13" s="1">
        <v>12089.024830493228</v>
      </c>
      <c r="AC13" s="1">
        <v>13065.628300253558</v>
      </c>
      <c r="AD13" s="1">
        <v>12238.84800319798</v>
      </c>
      <c r="AE13" s="1">
        <v>11382.446587595286</v>
      </c>
      <c r="AF13" s="240">
        <v>11790.760000048727</v>
      </c>
      <c r="AG13" s="180">
        <v>10714.104551993481</v>
      </c>
    </row>
    <row r="14" spans="1:33" ht="15" x14ac:dyDescent="0.25">
      <c r="A14" s="66">
        <v>9</v>
      </c>
      <c r="B14" s="49" t="s">
        <v>3</v>
      </c>
      <c r="C14" s="29" t="s">
        <v>111</v>
      </c>
      <c r="D14" s="43">
        <v>6.1982624587296087</v>
      </c>
      <c r="E14" s="1">
        <v>7.7363292604834477</v>
      </c>
      <c r="F14" s="1">
        <v>8.4601451370841136</v>
      </c>
      <c r="G14" s="1">
        <v>9.1200283308712571</v>
      </c>
      <c r="H14" s="1">
        <v>13.809135173982227</v>
      </c>
      <c r="I14" s="1">
        <v>16.186721621671399</v>
      </c>
      <c r="J14" s="1">
        <v>23.196524465561172</v>
      </c>
      <c r="K14" s="1">
        <v>62.546600091684439</v>
      </c>
      <c r="L14" s="1">
        <v>59.008118497770432</v>
      </c>
      <c r="M14" s="1">
        <v>45.793247017011694</v>
      </c>
      <c r="N14" s="1">
        <v>45.197232073197469</v>
      </c>
      <c r="O14" s="1">
        <v>48.474252843478858</v>
      </c>
      <c r="P14" s="1">
        <v>52.670281859923712</v>
      </c>
      <c r="Q14" s="1">
        <v>55.239268585652276</v>
      </c>
      <c r="R14" s="1">
        <v>55.653599535691527</v>
      </c>
      <c r="S14" s="43">
        <v>450.2617502705761</v>
      </c>
      <c r="T14" s="1">
        <v>397.78059705590215</v>
      </c>
      <c r="U14" s="1">
        <v>361.19233630324089</v>
      </c>
      <c r="V14" s="1">
        <v>350.02595019411581</v>
      </c>
      <c r="W14" s="1">
        <v>352.93605742099015</v>
      </c>
      <c r="X14" s="1">
        <v>280.67007846657958</v>
      </c>
      <c r="Y14" s="1">
        <v>263.69281687776885</v>
      </c>
      <c r="Z14" s="1">
        <v>249.7991492054262</v>
      </c>
      <c r="AA14" s="1">
        <v>207.32289960016021</v>
      </c>
      <c r="AB14" s="1">
        <v>210.05439145521649</v>
      </c>
      <c r="AC14" s="1">
        <v>206.13994707657511</v>
      </c>
      <c r="AD14" s="1">
        <v>211.47278619696334</v>
      </c>
      <c r="AE14" s="1">
        <v>169.7638357047461</v>
      </c>
      <c r="AF14" s="240">
        <v>162.31940533817411</v>
      </c>
      <c r="AG14" s="180">
        <v>140.25738327467405</v>
      </c>
    </row>
    <row r="15" spans="1:33" ht="15" x14ac:dyDescent="0.25">
      <c r="A15" s="66">
        <v>10</v>
      </c>
      <c r="B15" s="49" t="s">
        <v>3</v>
      </c>
      <c r="C15" s="29" t="s">
        <v>112</v>
      </c>
      <c r="D15" s="43">
        <v>1.4319393233517754</v>
      </c>
      <c r="E15" s="1">
        <v>1.9439336454173015</v>
      </c>
      <c r="F15" s="1">
        <v>1.9073411749919222</v>
      </c>
      <c r="G15" s="1">
        <v>1.7852460760355817</v>
      </c>
      <c r="H15" s="1">
        <v>2.7166428892149113</v>
      </c>
      <c r="I15" s="1">
        <v>3.6001961992338081</v>
      </c>
      <c r="J15" s="1">
        <v>5.0820769320087917</v>
      </c>
      <c r="K15" s="1">
        <v>6.5233243634465454</v>
      </c>
      <c r="L15" s="1">
        <v>9.191310502396318</v>
      </c>
      <c r="M15" s="1">
        <v>13.414326605497102</v>
      </c>
      <c r="N15" s="1">
        <v>12.083172305048127</v>
      </c>
      <c r="O15" s="1">
        <v>10.528734904402791</v>
      </c>
      <c r="P15" s="1">
        <v>10.045363668958039</v>
      </c>
      <c r="Q15" s="1">
        <v>0</v>
      </c>
      <c r="R15" s="1">
        <v>0</v>
      </c>
      <c r="S15" s="43">
        <v>37623.369701610231</v>
      </c>
      <c r="T15" s="1">
        <v>37987.631891819212</v>
      </c>
      <c r="U15" s="1">
        <v>37904.013915868978</v>
      </c>
      <c r="V15" s="1">
        <v>36078.65942714343</v>
      </c>
      <c r="W15" s="1">
        <v>40328.176978196178</v>
      </c>
      <c r="X15" s="1">
        <v>37790.677924284297</v>
      </c>
      <c r="Y15" s="1">
        <v>35561.891289831416</v>
      </c>
      <c r="Z15" s="1">
        <v>39341.634833073236</v>
      </c>
      <c r="AA15" s="1">
        <v>30157.017172104275</v>
      </c>
      <c r="AB15" s="1">
        <v>27820.843409427496</v>
      </c>
      <c r="AC15" s="1">
        <v>30391.336667034935</v>
      </c>
      <c r="AD15" s="1">
        <v>26993.670187015843</v>
      </c>
      <c r="AE15" s="1">
        <v>28995.939804955753</v>
      </c>
      <c r="AF15" s="240">
        <v>34895.976672762547</v>
      </c>
      <c r="AG15" s="180">
        <v>34117.721372988424</v>
      </c>
    </row>
    <row r="16" spans="1:33" ht="15" x14ac:dyDescent="0.25">
      <c r="A16" s="66">
        <v>11</v>
      </c>
      <c r="B16" s="49" t="s">
        <v>3</v>
      </c>
      <c r="C16" s="29" t="s">
        <v>113</v>
      </c>
      <c r="D16" s="43">
        <v>1502.7913705643234</v>
      </c>
      <c r="E16" s="1">
        <v>1495.1811781540578</v>
      </c>
      <c r="F16" s="1">
        <v>1542.7355527112493</v>
      </c>
      <c r="G16" s="1">
        <v>1398.7573136673193</v>
      </c>
      <c r="H16" s="1">
        <v>1276.7925861514652</v>
      </c>
      <c r="I16" s="1">
        <v>1266.2032526600831</v>
      </c>
      <c r="J16" s="1">
        <v>1222.370906573504</v>
      </c>
      <c r="K16" s="1">
        <v>1310.919743610244</v>
      </c>
      <c r="L16" s="1">
        <v>1272.5238195164513</v>
      </c>
      <c r="M16" s="1">
        <v>1587.6975887828962</v>
      </c>
      <c r="N16" s="1">
        <v>1724.6263736373737</v>
      </c>
      <c r="O16" s="1">
        <v>1755.6911744391214</v>
      </c>
      <c r="P16" s="1">
        <v>1810.9201501439172</v>
      </c>
      <c r="Q16" s="1">
        <v>2885.2587449291591</v>
      </c>
      <c r="R16" s="1">
        <v>2505.4592069569517</v>
      </c>
      <c r="S16" s="43">
        <v>11756.787530000425</v>
      </c>
      <c r="T16" s="1">
        <v>9962.5978516209943</v>
      </c>
      <c r="U16" s="1">
        <v>11573.55847945417</v>
      </c>
      <c r="V16" s="1">
        <v>10858.456811098462</v>
      </c>
      <c r="W16" s="1">
        <v>11331.417854961135</v>
      </c>
      <c r="X16" s="1">
        <v>9375.3887045098818</v>
      </c>
      <c r="Y16" s="1">
        <v>8657.5656660782352</v>
      </c>
      <c r="Z16" s="1">
        <v>9899.5377862321766</v>
      </c>
      <c r="AA16" s="1">
        <v>8254.5295806287595</v>
      </c>
      <c r="AB16" s="1">
        <v>8342.9245855319277</v>
      </c>
      <c r="AC16" s="1">
        <v>8214.0582941699431</v>
      </c>
      <c r="AD16" s="1">
        <v>7716.4491304953726</v>
      </c>
      <c r="AE16" s="1">
        <v>8823.8718046650392</v>
      </c>
      <c r="AF16" s="240">
        <v>9521.5394436218339</v>
      </c>
      <c r="AG16" s="180">
        <v>9068.7913100662827</v>
      </c>
    </row>
    <row r="17" spans="1:33" ht="15" x14ac:dyDescent="0.25">
      <c r="A17" s="66">
        <v>12</v>
      </c>
      <c r="B17" s="49" t="s">
        <v>3</v>
      </c>
      <c r="C17" s="29" t="s">
        <v>114</v>
      </c>
      <c r="D17" s="43">
        <v>79.148520147255795</v>
      </c>
      <c r="E17" s="1">
        <v>134.8583128134953</v>
      </c>
      <c r="F17" s="1">
        <v>106.19028837174331</v>
      </c>
      <c r="G17" s="1">
        <v>472.32036616784495</v>
      </c>
      <c r="H17" s="1">
        <v>134.08390703343835</v>
      </c>
      <c r="I17" s="1">
        <v>161.32877877457722</v>
      </c>
      <c r="J17" s="1">
        <v>170.76544150119202</v>
      </c>
      <c r="K17" s="1">
        <v>226.19651615689827</v>
      </c>
      <c r="L17" s="1">
        <v>195.20771982247706</v>
      </c>
      <c r="M17" s="1">
        <v>343.22529917172227</v>
      </c>
      <c r="N17" s="1">
        <v>375.65363629430749</v>
      </c>
      <c r="O17" s="1">
        <v>354.17171556112697</v>
      </c>
      <c r="P17" s="1">
        <v>329.27594367463797</v>
      </c>
      <c r="Q17" s="1">
        <v>384.27438197170574</v>
      </c>
      <c r="R17" s="1">
        <v>391.32332694353784</v>
      </c>
      <c r="S17" s="43">
        <v>1423.9161645219997</v>
      </c>
      <c r="T17" s="1">
        <v>1350.3888225845144</v>
      </c>
      <c r="U17" s="1">
        <v>1594.7838399199031</v>
      </c>
      <c r="V17" s="1">
        <v>1158.0784081056538</v>
      </c>
      <c r="W17" s="1">
        <v>1016.3530907605029</v>
      </c>
      <c r="X17" s="1">
        <v>924.83342207384703</v>
      </c>
      <c r="Y17" s="1">
        <v>911.4862167406568</v>
      </c>
      <c r="Z17" s="1">
        <v>840.99464379658048</v>
      </c>
      <c r="AA17" s="1">
        <v>851.23761762230436</v>
      </c>
      <c r="AB17" s="1">
        <v>797.00595847414775</v>
      </c>
      <c r="AC17" s="1">
        <v>727.94589922708826</v>
      </c>
      <c r="AD17" s="1">
        <v>671.02893331486462</v>
      </c>
      <c r="AE17" s="1">
        <v>594.05100472665322</v>
      </c>
      <c r="AF17" s="240">
        <v>502.00128530672254</v>
      </c>
      <c r="AG17" s="180">
        <v>423.43642230972705</v>
      </c>
    </row>
    <row r="18" spans="1:33" ht="15" x14ac:dyDescent="0.25">
      <c r="A18" s="66">
        <v>13</v>
      </c>
      <c r="B18" s="49" t="s">
        <v>3</v>
      </c>
      <c r="C18" s="29" t="s">
        <v>115</v>
      </c>
      <c r="D18" s="43">
        <v>1481.6337348596553</v>
      </c>
      <c r="E18" s="1">
        <v>1547.3110321157765</v>
      </c>
      <c r="F18" s="1">
        <v>1473.457907012749</v>
      </c>
      <c r="G18" s="1">
        <v>1574.3064238251002</v>
      </c>
      <c r="H18" s="1">
        <v>1865.0204977478425</v>
      </c>
      <c r="I18" s="1">
        <v>2278.5199286546826</v>
      </c>
      <c r="J18" s="1">
        <v>1910.6904083603117</v>
      </c>
      <c r="K18" s="1">
        <v>2429.4658822290003</v>
      </c>
      <c r="L18" s="1">
        <v>2297.0361572345073</v>
      </c>
      <c r="M18" s="1">
        <v>2503.1470617444766</v>
      </c>
      <c r="N18" s="1">
        <v>2984.2559076281082</v>
      </c>
      <c r="O18" s="1">
        <v>2431.2892244785166</v>
      </c>
      <c r="P18" s="1">
        <v>2425.8297529190231</v>
      </c>
      <c r="Q18" s="1">
        <v>2651.0742910288927</v>
      </c>
      <c r="R18" s="1">
        <v>2976.945438386841</v>
      </c>
      <c r="S18" s="43">
        <v>18299.11719288606</v>
      </c>
      <c r="T18" s="1">
        <v>15674.535023283632</v>
      </c>
      <c r="U18" s="1">
        <v>17531.115376400416</v>
      </c>
      <c r="V18" s="1">
        <v>18164.402145354117</v>
      </c>
      <c r="W18" s="1">
        <v>17774.009196802312</v>
      </c>
      <c r="X18" s="1">
        <v>15049.248110556286</v>
      </c>
      <c r="Y18" s="1">
        <v>14945.367739244944</v>
      </c>
      <c r="Z18" s="1">
        <v>15450.371121911327</v>
      </c>
      <c r="AA18" s="1">
        <v>16019.37754404531</v>
      </c>
      <c r="AB18" s="1">
        <v>16242.181482231064</v>
      </c>
      <c r="AC18" s="1">
        <v>16076.829933153707</v>
      </c>
      <c r="AD18" s="1">
        <v>13990.379202432527</v>
      </c>
      <c r="AE18" s="1">
        <v>13038.451343983672</v>
      </c>
      <c r="AF18" s="240">
        <v>13498.527211021958</v>
      </c>
      <c r="AG18" s="180">
        <v>12526.81000373618</v>
      </c>
    </row>
    <row r="19" spans="1:33" ht="15" x14ac:dyDescent="0.25">
      <c r="A19" s="66">
        <v>14</v>
      </c>
      <c r="B19" s="49" t="s">
        <v>3</v>
      </c>
      <c r="C19" s="29" t="s">
        <v>116</v>
      </c>
      <c r="D19" s="43">
        <v>33.005402818566779</v>
      </c>
      <c r="E19" s="1">
        <v>41.826502245881997</v>
      </c>
      <c r="F19" s="1">
        <v>43.722214258421324</v>
      </c>
      <c r="G19" s="1">
        <v>54.054470374669997</v>
      </c>
      <c r="H19" s="1">
        <v>75.808881203195853</v>
      </c>
      <c r="I19" s="1">
        <v>93.75321266422975</v>
      </c>
      <c r="J19" s="1">
        <v>141.16438394050422</v>
      </c>
      <c r="K19" s="1">
        <v>181.64665544629605</v>
      </c>
      <c r="L19" s="1">
        <v>242.35406035014697</v>
      </c>
      <c r="M19" s="1">
        <v>273.62465394673166</v>
      </c>
      <c r="N19" s="1">
        <v>293.07439656616214</v>
      </c>
      <c r="O19" s="1">
        <v>306.59498667890699</v>
      </c>
      <c r="P19" s="1">
        <v>325.05172563094538</v>
      </c>
      <c r="Q19" s="1">
        <v>361.35132311860775</v>
      </c>
      <c r="R19" s="1">
        <v>684.81739174002541</v>
      </c>
      <c r="S19" s="43">
        <v>39518.895026553357</v>
      </c>
      <c r="T19" s="1">
        <v>27881.225628194545</v>
      </c>
      <c r="U19" s="1">
        <v>37391.576386655019</v>
      </c>
      <c r="V19" s="1">
        <v>36804.501993013786</v>
      </c>
      <c r="W19" s="1">
        <v>32476.700840914898</v>
      </c>
      <c r="X19" s="1">
        <v>32270.841126948031</v>
      </c>
      <c r="Y19" s="1">
        <v>33172.254322317734</v>
      </c>
      <c r="Z19" s="1">
        <v>33608.913234765336</v>
      </c>
      <c r="AA19" s="1">
        <v>34394.976476417083</v>
      </c>
      <c r="AB19" s="1">
        <v>32578.449629505212</v>
      </c>
      <c r="AC19" s="1">
        <v>33309.439429207923</v>
      </c>
      <c r="AD19" s="1">
        <v>36700.664562017024</v>
      </c>
      <c r="AE19" s="1">
        <v>31539.093843716873</v>
      </c>
      <c r="AF19" s="240">
        <v>33550.195778813191</v>
      </c>
      <c r="AG19" s="180">
        <v>34698.360850796198</v>
      </c>
    </row>
    <row r="20" spans="1:33" ht="15" x14ac:dyDescent="0.25">
      <c r="A20" s="66">
        <v>15</v>
      </c>
      <c r="B20" s="49" t="s">
        <v>3</v>
      </c>
      <c r="C20" s="29" t="s">
        <v>117</v>
      </c>
      <c r="D20" s="43">
        <v>266.58154078209532</v>
      </c>
      <c r="E20" s="1">
        <v>114.84347021943249</v>
      </c>
      <c r="F20" s="1">
        <v>124.07616353260001</v>
      </c>
      <c r="G20" s="1">
        <v>133.46782923606148</v>
      </c>
      <c r="H20" s="1">
        <v>217.05994133740862</v>
      </c>
      <c r="I20" s="1">
        <v>257.0183487847313</v>
      </c>
      <c r="J20" s="1">
        <v>300.3047879115897</v>
      </c>
      <c r="K20" s="1">
        <v>525.86135182943076</v>
      </c>
      <c r="L20" s="1">
        <v>582.32715677981719</v>
      </c>
      <c r="M20" s="1">
        <v>503.45754383819605</v>
      </c>
      <c r="N20" s="1">
        <v>642.1341143583893</v>
      </c>
      <c r="O20" s="1">
        <v>638.7870343061403</v>
      </c>
      <c r="P20" s="1">
        <v>643.86278989698303</v>
      </c>
      <c r="Q20" s="1">
        <v>693.99071130767493</v>
      </c>
      <c r="R20" s="1">
        <v>782.04625923700485</v>
      </c>
      <c r="S20" s="43">
        <v>3551.8961638036326</v>
      </c>
      <c r="T20" s="1">
        <v>3271.4855115153723</v>
      </c>
      <c r="U20" s="1">
        <v>3306.6195228474271</v>
      </c>
      <c r="V20" s="1">
        <v>2960.7412607502888</v>
      </c>
      <c r="W20" s="1">
        <v>2967.2773982213971</v>
      </c>
      <c r="X20" s="1">
        <v>2843.6441447917682</v>
      </c>
      <c r="Y20" s="1">
        <v>2810.0791013911703</v>
      </c>
      <c r="Z20" s="1">
        <v>2650.160795330205</v>
      </c>
      <c r="AA20" s="1">
        <v>2510.5631178682124</v>
      </c>
      <c r="AB20" s="1">
        <v>2592.8892672864317</v>
      </c>
      <c r="AC20" s="1">
        <v>2368.8251150136689</v>
      </c>
      <c r="AD20" s="1">
        <v>2680.7874573930821</v>
      </c>
      <c r="AE20" s="1">
        <v>1988.5928580870216</v>
      </c>
      <c r="AF20" s="240">
        <v>1993.7609134130137</v>
      </c>
      <c r="AG20" s="180">
        <v>1822.6691504442192</v>
      </c>
    </row>
    <row r="21" spans="1:33" ht="15" x14ac:dyDescent="0.25">
      <c r="A21" s="66">
        <v>16</v>
      </c>
      <c r="B21" s="49" t="s">
        <v>3</v>
      </c>
      <c r="C21" s="29" t="s">
        <v>118</v>
      </c>
      <c r="D21" s="43">
        <v>35.486967444862159</v>
      </c>
      <c r="E21" s="1">
        <v>10.358098126736621</v>
      </c>
      <c r="F21" s="1">
        <v>10.404733189492655</v>
      </c>
      <c r="G21" s="1">
        <v>11.08291672651084</v>
      </c>
      <c r="H21" s="1">
        <v>16.283525114927599</v>
      </c>
      <c r="I21" s="1">
        <v>24.594604288430595</v>
      </c>
      <c r="J21" s="1">
        <v>25.125014510131937</v>
      </c>
      <c r="K21" s="1">
        <v>29.345081524060195</v>
      </c>
      <c r="L21" s="1">
        <v>36.792503149435689</v>
      </c>
      <c r="M21" s="1">
        <v>36.131182849776152</v>
      </c>
      <c r="N21" s="1">
        <v>40.352409904224565</v>
      </c>
      <c r="O21" s="1">
        <v>37.811742775420676</v>
      </c>
      <c r="P21" s="1">
        <v>38.837881402375061</v>
      </c>
      <c r="Q21" s="1">
        <v>42.652428899701718</v>
      </c>
      <c r="R21" s="1">
        <v>49.009101533363257</v>
      </c>
      <c r="S21" s="43">
        <v>343.49592217277024</v>
      </c>
      <c r="T21" s="1">
        <v>285.07276970173302</v>
      </c>
      <c r="U21" s="1">
        <v>272.89188674034989</v>
      </c>
      <c r="V21" s="1">
        <v>252.04194214520496</v>
      </c>
      <c r="W21" s="1">
        <v>238.08335168487832</v>
      </c>
      <c r="X21" s="1">
        <v>215.31154440637721</v>
      </c>
      <c r="Y21" s="1">
        <v>182.28504514943521</v>
      </c>
      <c r="Z21" s="1">
        <v>161.82251802847665</v>
      </c>
      <c r="AA21" s="1">
        <v>161.95727752890687</v>
      </c>
      <c r="AB21" s="1">
        <v>142.55740792722668</v>
      </c>
      <c r="AC21" s="1">
        <v>139.51698153329772</v>
      </c>
      <c r="AD21" s="1">
        <v>132.86735669957906</v>
      </c>
      <c r="AE21" s="1">
        <v>133.30784177863561</v>
      </c>
      <c r="AF21" s="240">
        <v>130.71157495607432</v>
      </c>
      <c r="AG21" s="180">
        <v>137.10989608349107</v>
      </c>
    </row>
    <row r="22" spans="1:33" ht="15" x14ac:dyDescent="0.25">
      <c r="A22" s="66">
        <v>17</v>
      </c>
      <c r="B22" s="49" t="s">
        <v>3</v>
      </c>
      <c r="C22" s="29" t="s">
        <v>119</v>
      </c>
      <c r="D22" s="43">
        <v>8.0315510642954777</v>
      </c>
      <c r="E22" s="1">
        <v>10.233343301204744</v>
      </c>
      <c r="F22" s="1">
        <v>10.670678890992786</v>
      </c>
      <c r="G22" s="1">
        <v>11.823611151605105</v>
      </c>
      <c r="H22" s="1">
        <v>14.83379539477407</v>
      </c>
      <c r="I22" s="1">
        <v>21.656197987966451</v>
      </c>
      <c r="J22" s="1">
        <v>30.999792180192422</v>
      </c>
      <c r="K22" s="1">
        <v>37.820884185716324</v>
      </c>
      <c r="L22" s="1">
        <v>49.898088432379701</v>
      </c>
      <c r="M22" s="1">
        <v>86.637519765067353</v>
      </c>
      <c r="N22" s="1">
        <v>61.032841616086749</v>
      </c>
      <c r="O22" s="1">
        <v>71.742042980703786</v>
      </c>
      <c r="P22" s="1">
        <v>63.664012538733282</v>
      </c>
      <c r="Q22" s="1">
        <v>90.518353136400066</v>
      </c>
      <c r="R22" s="1">
        <v>73.382796824125734</v>
      </c>
      <c r="S22" s="43">
        <v>444.03534960394722</v>
      </c>
      <c r="T22" s="1">
        <v>469.49159496653124</v>
      </c>
      <c r="U22" s="1">
        <v>658.54670526729581</v>
      </c>
      <c r="V22" s="1">
        <v>445.96882226276244</v>
      </c>
      <c r="W22" s="1">
        <v>365.880819127248</v>
      </c>
      <c r="X22" s="1">
        <v>359.71909004545978</v>
      </c>
      <c r="Y22" s="1">
        <v>325.23825348957888</v>
      </c>
      <c r="Z22" s="1">
        <v>304.0467752241056</v>
      </c>
      <c r="AA22" s="1">
        <v>320.85572307450849</v>
      </c>
      <c r="AB22" s="1">
        <v>280.19434182127816</v>
      </c>
      <c r="AC22" s="1">
        <v>269.98206142131812</v>
      </c>
      <c r="AD22" s="1">
        <v>246.71553453378499</v>
      </c>
      <c r="AE22" s="1">
        <v>228.07275695364515</v>
      </c>
      <c r="AF22" s="240">
        <v>232.23451526923054</v>
      </c>
      <c r="AG22" s="180">
        <v>215.9479415586907</v>
      </c>
    </row>
    <row r="23" spans="1:33" ht="15" x14ac:dyDescent="0.25">
      <c r="A23" s="66">
        <v>18</v>
      </c>
      <c r="B23" s="49" t="s">
        <v>3</v>
      </c>
      <c r="C23" s="29" t="s">
        <v>120</v>
      </c>
      <c r="D23" s="43">
        <v>64.069640080053958</v>
      </c>
      <c r="E23" s="1">
        <v>129.83589370643921</v>
      </c>
      <c r="F23" s="1">
        <v>528.93910959430673</v>
      </c>
      <c r="G23" s="1">
        <v>159.28252775394748</v>
      </c>
      <c r="H23" s="1">
        <v>142.54239799330014</v>
      </c>
      <c r="I23" s="1">
        <v>131.37622926400556</v>
      </c>
      <c r="J23" s="1">
        <v>184.05731203640534</v>
      </c>
      <c r="K23" s="1">
        <v>269.65586217221079</v>
      </c>
      <c r="L23" s="1">
        <v>290.32340965618175</v>
      </c>
      <c r="M23" s="1">
        <v>292.30026525673406</v>
      </c>
      <c r="N23" s="1">
        <v>383.25817761085864</v>
      </c>
      <c r="O23" s="1">
        <v>403.17840620437943</v>
      </c>
      <c r="P23" s="1">
        <v>412.09176335748612</v>
      </c>
      <c r="Q23" s="1">
        <v>474.59548197725962</v>
      </c>
      <c r="R23" s="1">
        <v>1519.4929771759073</v>
      </c>
      <c r="S23" s="43">
        <v>2285.3786859017941</v>
      </c>
      <c r="T23" s="1">
        <v>1878.424470715049</v>
      </c>
      <c r="U23" s="1">
        <v>1939.9350137738481</v>
      </c>
      <c r="V23" s="1">
        <v>1829.7570413098331</v>
      </c>
      <c r="W23" s="1">
        <v>1752.7243228254472</v>
      </c>
      <c r="X23" s="1">
        <v>1701.8654795889929</v>
      </c>
      <c r="Y23" s="1">
        <v>1600.2058555629899</v>
      </c>
      <c r="Z23" s="1">
        <v>1747.5127113837434</v>
      </c>
      <c r="AA23" s="1">
        <v>1732.3874594286658</v>
      </c>
      <c r="AB23" s="1">
        <v>1667.4405878848838</v>
      </c>
      <c r="AC23" s="1">
        <v>1546.5786539484916</v>
      </c>
      <c r="AD23" s="1">
        <v>1419.0082798924059</v>
      </c>
      <c r="AE23" s="1">
        <v>1262.7404513277563</v>
      </c>
      <c r="AF23" s="240">
        <v>1429.9531912294906</v>
      </c>
      <c r="AG23" s="180">
        <v>1273.6933268331027</v>
      </c>
    </row>
    <row r="24" spans="1:33" ht="15" x14ac:dyDescent="0.25">
      <c r="A24" s="66">
        <v>19</v>
      </c>
      <c r="B24" s="49" t="s">
        <v>3</v>
      </c>
      <c r="C24" s="29" t="s">
        <v>121</v>
      </c>
      <c r="D24" s="43">
        <v>404.11192822457303</v>
      </c>
      <c r="E24" s="1">
        <v>636.73713002831948</v>
      </c>
      <c r="F24" s="1">
        <v>112.81285361826556</v>
      </c>
      <c r="G24" s="1">
        <v>65.333631455687538</v>
      </c>
      <c r="H24" s="1">
        <v>88.286529174293861</v>
      </c>
      <c r="I24" s="1">
        <v>131.47811738139637</v>
      </c>
      <c r="J24" s="1">
        <v>163.59497789586322</v>
      </c>
      <c r="K24" s="1">
        <v>230.48511141897779</v>
      </c>
      <c r="L24" s="1">
        <v>346.90354916667275</v>
      </c>
      <c r="M24" s="1">
        <v>256.73935406501636</v>
      </c>
      <c r="N24" s="1">
        <v>286.70332652955722</v>
      </c>
      <c r="O24" s="1">
        <v>246.53889718476321</v>
      </c>
      <c r="P24" s="1">
        <v>315.42467808149456</v>
      </c>
      <c r="Q24" s="1">
        <v>490.28898688991012</v>
      </c>
      <c r="R24" s="1">
        <v>598.7344555058304</v>
      </c>
      <c r="S24" s="43">
        <v>3402.6468028793788</v>
      </c>
      <c r="T24" s="1">
        <v>2758.058983652104</v>
      </c>
      <c r="U24" s="1">
        <v>3145.037851538626</v>
      </c>
      <c r="V24" s="1">
        <v>2823.8203535266525</v>
      </c>
      <c r="W24" s="1">
        <v>2667.4962960975208</v>
      </c>
      <c r="X24" s="1">
        <v>2812.9953999166883</v>
      </c>
      <c r="Y24" s="1">
        <v>2321.7867964738834</v>
      </c>
      <c r="Z24" s="1">
        <v>2341.7860433556061</v>
      </c>
      <c r="AA24" s="1">
        <v>2043.8304102028542</v>
      </c>
      <c r="AB24" s="1">
        <v>2317.8260239922147</v>
      </c>
      <c r="AC24" s="1">
        <v>2387.5041771558099</v>
      </c>
      <c r="AD24" s="1">
        <v>2214.8307975712373</v>
      </c>
      <c r="AE24" s="1">
        <v>1777.7780485256858</v>
      </c>
      <c r="AF24" s="240">
        <v>1843.7201637203691</v>
      </c>
      <c r="AG24" s="180">
        <v>1523.1733706446653</v>
      </c>
    </row>
    <row r="25" spans="1:33" ht="15" x14ac:dyDescent="0.25">
      <c r="A25" s="66">
        <v>20</v>
      </c>
      <c r="B25" s="49" t="s">
        <v>3</v>
      </c>
      <c r="C25" s="29" t="s">
        <v>122</v>
      </c>
      <c r="D25" s="43">
        <v>22.300573181912313</v>
      </c>
      <c r="E25" s="1">
        <v>21.661693240932358</v>
      </c>
      <c r="F25" s="1">
        <v>18.414168506042383</v>
      </c>
      <c r="G25" s="1">
        <v>17.533063875301629</v>
      </c>
      <c r="H25" s="1">
        <v>14.714086096739029</v>
      </c>
      <c r="I25" s="1">
        <v>28.101358610255431</v>
      </c>
      <c r="J25" s="1">
        <v>35.214750427872616</v>
      </c>
      <c r="K25" s="1">
        <v>42.718153002589311</v>
      </c>
      <c r="L25" s="1">
        <v>43.303584278740836</v>
      </c>
      <c r="M25" s="1">
        <v>49.565019294779951</v>
      </c>
      <c r="N25" s="1">
        <v>63.61552881452625</v>
      </c>
      <c r="O25" s="1">
        <v>64.087407570607198</v>
      </c>
      <c r="P25" s="1">
        <v>50.827397906063723</v>
      </c>
      <c r="Q25" s="1">
        <v>49.713749664182245</v>
      </c>
      <c r="R25" s="1">
        <v>58.490947503141172</v>
      </c>
      <c r="S25" s="43">
        <v>448.07100267489966</v>
      </c>
      <c r="T25" s="1">
        <v>363.69958083638272</v>
      </c>
      <c r="U25" s="1">
        <v>386.14510433121069</v>
      </c>
      <c r="V25" s="1">
        <v>345.70695456497469</v>
      </c>
      <c r="W25" s="1">
        <v>247.20116606376038</v>
      </c>
      <c r="X25" s="1">
        <v>243.82567481502056</v>
      </c>
      <c r="Y25" s="1">
        <v>227.48517630087423</v>
      </c>
      <c r="Z25" s="1">
        <v>227.0802115359914</v>
      </c>
      <c r="AA25" s="1">
        <v>268.03859859026721</v>
      </c>
      <c r="AB25" s="1">
        <v>221.86198232352027</v>
      </c>
      <c r="AC25" s="1">
        <v>212.3817919693077</v>
      </c>
      <c r="AD25" s="1">
        <v>227.48458658782448</v>
      </c>
      <c r="AE25" s="1">
        <v>297.61166700296485</v>
      </c>
      <c r="AF25" s="240">
        <v>185.27165972767145</v>
      </c>
      <c r="AG25" s="180">
        <v>154.2363100881764</v>
      </c>
    </row>
    <row r="26" spans="1:33" ht="15" x14ac:dyDescent="0.25">
      <c r="A26" s="66">
        <v>21</v>
      </c>
      <c r="B26" s="49" t="s">
        <v>3</v>
      </c>
      <c r="C26" s="29" t="s">
        <v>123</v>
      </c>
      <c r="D26" s="43">
        <v>535.79508150574281</v>
      </c>
      <c r="E26" s="1">
        <v>457.20076709021561</v>
      </c>
      <c r="F26" s="1">
        <v>492.45706874919125</v>
      </c>
      <c r="G26" s="1">
        <v>354.74505401715436</v>
      </c>
      <c r="H26" s="1">
        <v>435.44724211141988</v>
      </c>
      <c r="I26" s="1">
        <v>434.9923376739394</v>
      </c>
      <c r="J26" s="1">
        <v>650.80118025423906</v>
      </c>
      <c r="K26" s="1">
        <v>436.91611358979986</v>
      </c>
      <c r="L26" s="1">
        <v>579.59215071328822</v>
      </c>
      <c r="M26" s="1">
        <v>471.91118287944727</v>
      </c>
      <c r="N26" s="1">
        <v>504.837959132511</v>
      </c>
      <c r="O26" s="1">
        <v>489.14284345206789</v>
      </c>
      <c r="P26" s="1">
        <v>459.87533019682678</v>
      </c>
      <c r="Q26" s="1">
        <v>500.98964157808007</v>
      </c>
      <c r="R26" s="1">
        <v>472.82797033519518</v>
      </c>
      <c r="S26" s="43">
        <v>1004.0729739141995</v>
      </c>
      <c r="T26" s="1">
        <v>845.05935535012361</v>
      </c>
      <c r="U26" s="1">
        <v>927.36673256507424</v>
      </c>
      <c r="V26" s="1">
        <v>883.40165870705789</v>
      </c>
      <c r="W26" s="1">
        <v>841.50962744468893</v>
      </c>
      <c r="X26" s="1">
        <v>856.36520613060281</v>
      </c>
      <c r="Y26" s="1">
        <v>776.93618415839649</v>
      </c>
      <c r="Z26" s="1">
        <v>693.84121567980753</v>
      </c>
      <c r="AA26" s="1">
        <v>640.97195345788009</v>
      </c>
      <c r="AB26" s="1">
        <v>603.30807296228841</v>
      </c>
      <c r="AC26" s="1">
        <v>531.91529212945295</v>
      </c>
      <c r="AD26" s="1">
        <v>557.5523144825022</v>
      </c>
      <c r="AE26" s="1">
        <v>509.15721479488758</v>
      </c>
      <c r="AF26" s="240">
        <v>582.06278449094464</v>
      </c>
      <c r="AG26" s="180">
        <v>430.33129737071772</v>
      </c>
    </row>
    <row r="27" spans="1:33" ht="15" x14ac:dyDescent="0.25">
      <c r="A27" s="66">
        <v>22</v>
      </c>
      <c r="B27" s="49" t="s">
        <v>3</v>
      </c>
      <c r="C27" s="29" t="s">
        <v>124</v>
      </c>
      <c r="D27" s="43">
        <v>261.94109378467653</v>
      </c>
      <c r="E27" s="1">
        <v>279.99912265866612</v>
      </c>
      <c r="F27" s="1">
        <v>34.340768301523553</v>
      </c>
      <c r="G27" s="1">
        <v>198.30368211470875</v>
      </c>
      <c r="H27" s="1">
        <v>133.82501337993961</v>
      </c>
      <c r="I27" s="1">
        <v>110.45766934367451</v>
      </c>
      <c r="J27" s="1">
        <v>133.34221127303235</v>
      </c>
      <c r="K27" s="1">
        <v>160.75473853238066</v>
      </c>
      <c r="L27" s="1">
        <v>253.25665495447168</v>
      </c>
      <c r="M27" s="1">
        <v>248.91673684501086</v>
      </c>
      <c r="N27" s="1">
        <v>267.93652163751585</v>
      </c>
      <c r="O27" s="1">
        <v>262.51459649450607</v>
      </c>
      <c r="P27" s="1">
        <v>294.2194774777434</v>
      </c>
      <c r="Q27" s="1">
        <v>321.39318437684568</v>
      </c>
      <c r="R27" s="1">
        <v>413.52544499821551</v>
      </c>
      <c r="S27" s="43">
        <v>988.97272177737386</v>
      </c>
      <c r="T27" s="1">
        <v>945.2822193987206</v>
      </c>
      <c r="U27" s="1">
        <v>1026.3947507182741</v>
      </c>
      <c r="V27" s="1">
        <v>1018.7174028051434</v>
      </c>
      <c r="W27" s="1">
        <v>1001.8100858475278</v>
      </c>
      <c r="X27" s="1">
        <v>1004.9423410650579</v>
      </c>
      <c r="Y27" s="1">
        <v>944.20915708050643</v>
      </c>
      <c r="Z27" s="1">
        <v>937.64731309049273</v>
      </c>
      <c r="AA27" s="1">
        <v>963.02893709343402</v>
      </c>
      <c r="AB27" s="1">
        <v>932.18441861364181</v>
      </c>
      <c r="AC27" s="1">
        <v>883.06342832342932</v>
      </c>
      <c r="AD27" s="1">
        <v>893.50351359623346</v>
      </c>
      <c r="AE27" s="1">
        <v>917.45720864875443</v>
      </c>
      <c r="AF27" s="240">
        <v>915.31963995817284</v>
      </c>
      <c r="AG27" s="180">
        <v>845.20752821257918</v>
      </c>
    </row>
    <row r="28" spans="1:33" ht="15" x14ac:dyDescent="0.25">
      <c r="A28" s="66">
        <v>23</v>
      </c>
      <c r="B28" s="49" t="s">
        <v>101</v>
      </c>
      <c r="C28" s="29" t="s">
        <v>125</v>
      </c>
      <c r="D28" s="43">
        <v>133098.83411321187</v>
      </c>
      <c r="E28" s="1">
        <v>146461.57897556646</v>
      </c>
      <c r="F28" s="1">
        <v>169033.6015790471</v>
      </c>
      <c r="G28" s="1">
        <v>150422.18687691499</v>
      </c>
      <c r="H28" s="1">
        <v>162915.54485470403</v>
      </c>
      <c r="I28" s="1">
        <v>161101.27472411041</v>
      </c>
      <c r="J28" s="1">
        <v>154473.35293714612</v>
      </c>
      <c r="K28" s="1">
        <v>156604.14265897422</v>
      </c>
      <c r="L28" s="1">
        <v>165098.24002241669</v>
      </c>
      <c r="M28" s="1">
        <v>167245.80674423077</v>
      </c>
      <c r="N28" s="1">
        <v>165766.85717288507</v>
      </c>
      <c r="O28" s="1">
        <v>170688.62051557394</v>
      </c>
      <c r="P28" s="1">
        <v>152797.05294303244</v>
      </c>
      <c r="Q28" s="1">
        <v>183391.75255633297</v>
      </c>
      <c r="R28" s="1">
        <v>175086.13306247551</v>
      </c>
      <c r="S28" s="43">
        <v>70085.722465749859</v>
      </c>
      <c r="T28" s="1">
        <v>84328.676659259014</v>
      </c>
      <c r="U28" s="1">
        <v>115576.51847044416</v>
      </c>
      <c r="V28" s="1">
        <v>84624.782268751311</v>
      </c>
      <c r="W28" s="1">
        <v>75657.111298990814</v>
      </c>
      <c r="X28" s="1">
        <v>71922.963750965879</v>
      </c>
      <c r="Y28" s="1">
        <v>58578.111403505871</v>
      </c>
      <c r="Z28" s="1">
        <v>57480.983021913373</v>
      </c>
      <c r="AA28" s="1">
        <v>63187.04776953152</v>
      </c>
      <c r="AB28" s="1">
        <v>54404.796658485495</v>
      </c>
      <c r="AC28" s="1">
        <v>58207.562277263794</v>
      </c>
      <c r="AD28" s="1">
        <v>49957.941962232057</v>
      </c>
      <c r="AE28" s="1">
        <v>43133.15100624867</v>
      </c>
      <c r="AF28" s="240">
        <v>50189.397187097289</v>
      </c>
      <c r="AG28" s="180">
        <v>49059.661269163953</v>
      </c>
    </row>
    <row r="29" spans="1:33" ht="15" x14ac:dyDescent="0.25">
      <c r="A29" s="66">
        <v>24</v>
      </c>
      <c r="B29" s="49" t="s">
        <v>101</v>
      </c>
      <c r="C29" s="29" t="s">
        <v>252</v>
      </c>
      <c r="D29" s="43">
        <v>4.477009627486038</v>
      </c>
      <c r="E29" s="1">
        <v>7.9499638562382966</v>
      </c>
      <c r="F29" s="1">
        <v>11.923390577045677</v>
      </c>
      <c r="G29" s="1">
        <v>14.278489684622517</v>
      </c>
      <c r="H29" s="1">
        <v>17.019766356494756</v>
      </c>
      <c r="I29" s="1">
        <v>24.527819113478312</v>
      </c>
      <c r="J29" s="1">
        <v>36.723355438519796</v>
      </c>
      <c r="K29" s="1">
        <v>48.8704518587043</v>
      </c>
      <c r="L29" s="1">
        <v>61.254700773257966</v>
      </c>
      <c r="M29" s="1">
        <v>74.400461779282054</v>
      </c>
      <c r="N29" s="1">
        <v>72.911312024067584</v>
      </c>
      <c r="O29" s="1">
        <v>76.897526926772798</v>
      </c>
      <c r="P29" s="1">
        <v>80.647184759972333</v>
      </c>
      <c r="Q29" s="1">
        <v>93.190637394229725</v>
      </c>
      <c r="R29" s="1">
        <v>103.66086892784</v>
      </c>
      <c r="S29" s="43">
        <v>147.34922465673944</v>
      </c>
      <c r="T29" s="1">
        <v>144.71254716522412</v>
      </c>
      <c r="U29" s="1">
        <v>173.16825768000709</v>
      </c>
      <c r="V29" s="1">
        <v>180.04062186491643</v>
      </c>
      <c r="W29" s="1">
        <v>193.48321774442473</v>
      </c>
      <c r="X29" s="1">
        <v>200.7606820966256</v>
      </c>
      <c r="Y29" s="1">
        <v>221.74082251967209</v>
      </c>
      <c r="Z29" s="1">
        <v>217.58910274567663</v>
      </c>
      <c r="AA29" s="1">
        <v>199.22894851430723</v>
      </c>
      <c r="AB29" s="1">
        <v>199.13514104357236</v>
      </c>
      <c r="AC29" s="1">
        <v>184.83936463559263</v>
      </c>
      <c r="AD29" s="1">
        <v>199.83220602049991</v>
      </c>
      <c r="AE29" s="1">
        <v>208.75558345774843</v>
      </c>
      <c r="AF29" s="240">
        <v>218.17531776989713</v>
      </c>
      <c r="AG29" s="180">
        <v>176.32429076852989</v>
      </c>
    </row>
    <row r="30" spans="1:33" ht="15" x14ac:dyDescent="0.25">
      <c r="A30" s="66">
        <v>25</v>
      </c>
      <c r="B30" s="49" t="s">
        <v>101</v>
      </c>
      <c r="C30" s="29" t="s">
        <v>254</v>
      </c>
      <c r="D30" s="43">
        <v>124.5462900674394</v>
      </c>
      <c r="E30" s="1">
        <v>74.103691781362286</v>
      </c>
      <c r="F30" s="1">
        <v>111.8623014468217</v>
      </c>
      <c r="G30" s="1">
        <v>95.444839818171516</v>
      </c>
      <c r="H30" s="1">
        <v>189.26294855312659</v>
      </c>
      <c r="I30" s="1">
        <v>302.51070797634043</v>
      </c>
      <c r="J30" s="1">
        <v>313.41842759515453</v>
      </c>
      <c r="K30" s="1">
        <v>520.10064806707942</v>
      </c>
      <c r="L30" s="1">
        <v>503.33377224284152</v>
      </c>
      <c r="M30" s="1">
        <v>527.18274455855101</v>
      </c>
      <c r="N30" s="1">
        <v>570.71892775492756</v>
      </c>
      <c r="O30" s="1">
        <v>536.64077846238717</v>
      </c>
      <c r="P30" s="1">
        <v>500.19247270940906</v>
      </c>
      <c r="Q30" s="1">
        <v>556.00817767495403</v>
      </c>
      <c r="R30" s="1">
        <v>681.00926534312953</v>
      </c>
      <c r="S30" s="43">
        <v>1964.3930150433553</v>
      </c>
      <c r="T30" s="1">
        <v>2006.617549273438</v>
      </c>
      <c r="U30" s="1">
        <v>2188.2082837609878</v>
      </c>
      <c r="V30" s="1">
        <v>2248.724769273741</v>
      </c>
      <c r="W30" s="1">
        <v>2115.9560383500088</v>
      </c>
      <c r="X30" s="1">
        <v>2070.4786744711519</v>
      </c>
      <c r="Y30" s="1">
        <v>2069.7401698923154</v>
      </c>
      <c r="Z30" s="1">
        <v>2112.0232949618294</v>
      </c>
      <c r="AA30" s="1">
        <v>2001.165022109597</v>
      </c>
      <c r="AB30" s="1">
        <v>1803.9559942616875</v>
      </c>
      <c r="AC30" s="1">
        <v>1770.3401696890198</v>
      </c>
      <c r="AD30" s="1">
        <v>1636.7420284742943</v>
      </c>
      <c r="AE30" s="1">
        <v>1422.1394726808146</v>
      </c>
      <c r="AF30" s="240">
        <v>1522.0467898915599</v>
      </c>
      <c r="AG30" s="180">
        <v>1382.194520888952</v>
      </c>
    </row>
    <row r="31" spans="1:33" ht="15" x14ac:dyDescent="0.25">
      <c r="A31" s="66">
        <v>26</v>
      </c>
      <c r="B31" s="49" t="s">
        <v>0</v>
      </c>
      <c r="C31" s="29" t="s">
        <v>126</v>
      </c>
      <c r="D31" s="43">
        <v>710.14538052491093</v>
      </c>
      <c r="E31" s="1">
        <v>1106.5834445057437</v>
      </c>
      <c r="F31" s="1">
        <v>1276.9536047066433</v>
      </c>
      <c r="G31" s="1">
        <v>1509.693423497291</v>
      </c>
      <c r="H31" s="1">
        <v>1691.8746109096298</v>
      </c>
      <c r="I31" s="1">
        <v>2846.1906852100396</v>
      </c>
      <c r="J31" s="1">
        <v>3472.3541048295497</v>
      </c>
      <c r="K31" s="1">
        <v>4578.4646520838733</v>
      </c>
      <c r="L31" s="1">
        <v>6377.6549129638061</v>
      </c>
      <c r="M31" s="1">
        <v>7579.4814146593599</v>
      </c>
      <c r="N31" s="1">
        <v>8533.9269506080873</v>
      </c>
      <c r="O31" s="1">
        <v>8214.0240568578174</v>
      </c>
      <c r="P31" s="1">
        <v>8493.4065341425921</v>
      </c>
      <c r="Q31" s="1">
        <v>9574.4255421487833</v>
      </c>
      <c r="R31" s="1">
        <v>11286.507583878159</v>
      </c>
      <c r="S31" s="43">
        <v>25415.619837637856</v>
      </c>
      <c r="T31" s="1">
        <v>25209.807980792415</v>
      </c>
      <c r="U31" s="1">
        <v>26638.917752300087</v>
      </c>
      <c r="V31" s="1">
        <v>26921.08478732689</v>
      </c>
      <c r="W31" s="1">
        <v>26070.016032306718</v>
      </c>
      <c r="X31" s="1">
        <v>25838.001826221749</v>
      </c>
      <c r="Y31" s="1">
        <v>24993.133073360616</v>
      </c>
      <c r="Z31" s="1">
        <v>25778.933781069522</v>
      </c>
      <c r="AA31" s="1">
        <v>25998.97847357667</v>
      </c>
      <c r="AB31" s="1">
        <v>24904.846113101328</v>
      </c>
      <c r="AC31" s="1">
        <v>24629.717295873827</v>
      </c>
      <c r="AD31" s="1">
        <v>25701.914883884376</v>
      </c>
      <c r="AE31" s="1">
        <v>25504.378166321912</v>
      </c>
      <c r="AF31" s="240">
        <v>26558.784792022965</v>
      </c>
      <c r="AG31" s="180">
        <v>23803.154261028067</v>
      </c>
    </row>
    <row r="32" spans="1:33" ht="15" x14ac:dyDescent="0.25">
      <c r="A32" s="66">
        <v>27</v>
      </c>
      <c r="B32" s="49" t="s">
        <v>94</v>
      </c>
      <c r="C32" s="29" t="s">
        <v>127</v>
      </c>
      <c r="D32" s="43">
        <v>1122.8836449292514</v>
      </c>
      <c r="E32" s="1">
        <v>1193.636032628671</v>
      </c>
      <c r="F32" s="1">
        <v>1240.3715995221089</v>
      </c>
      <c r="G32" s="1">
        <v>1661.281408348354</v>
      </c>
      <c r="H32" s="1">
        <v>1908.0468801480065</v>
      </c>
      <c r="I32" s="1">
        <v>2426.337735256544</v>
      </c>
      <c r="J32" s="1">
        <v>2690.2543729540889</v>
      </c>
      <c r="K32" s="1">
        <v>3806.326681268853</v>
      </c>
      <c r="L32" s="1">
        <v>4093.4609174002117</v>
      </c>
      <c r="M32" s="1">
        <v>5511.1209177802748</v>
      </c>
      <c r="N32" s="1">
        <v>5138.8596044744299</v>
      </c>
      <c r="O32" s="1">
        <v>5082.7585799936405</v>
      </c>
      <c r="P32" s="1">
        <v>4811.0826507982474</v>
      </c>
      <c r="Q32" s="1">
        <v>5151.8594313382027</v>
      </c>
      <c r="R32" s="1">
        <v>6025.6964676743746</v>
      </c>
      <c r="S32" s="43">
        <v>25139.812064072921</v>
      </c>
      <c r="T32" s="1">
        <v>22854.810403010382</v>
      </c>
      <c r="U32" s="1">
        <v>24106.982889165258</v>
      </c>
      <c r="V32" s="1">
        <v>25056.698637001871</v>
      </c>
      <c r="W32" s="1">
        <v>22071.610778191367</v>
      </c>
      <c r="X32" s="1">
        <v>21796.165414572803</v>
      </c>
      <c r="Y32" s="1">
        <v>19890.889595137192</v>
      </c>
      <c r="Z32" s="1">
        <v>19405.559126310138</v>
      </c>
      <c r="AA32" s="1">
        <v>18645.644927279292</v>
      </c>
      <c r="AB32" s="1">
        <v>17901.55378979056</v>
      </c>
      <c r="AC32" s="1">
        <v>17969.554986399089</v>
      </c>
      <c r="AD32" s="1">
        <v>18569.652985549164</v>
      </c>
      <c r="AE32" s="1">
        <v>16659.322645701781</v>
      </c>
      <c r="AF32" s="240">
        <v>16435.823370841048</v>
      </c>
      <c r="AG32" s="180">
        <v>15197.839208535559</v>
      </c>
    </row>
    <row r="33" spans="1:33" ht="15" x14ac:dyDescent="0.25">
      <c r="A33" s="66">
        <v>28</v>
      </c>
      <c r="B33" s="49" t="s">
        <v>2</v>
      </c>
      <c r="C33" s="29" t="s">
        <v>128</v>
      </c>
      <c r="D33" s="43">
        <v>2656.5230338254646</v>
      </c>
      <c r="E33" s="1">
        <v>3082.5828002393141</v>
      </c>
      <c r="F33" s="1">
        <v>3537.6800221897015</v>
      </c>
      <c r="G33" s="1">
        <v>4926.8068697364351</v>
      </c>
      <c r="H33" s="1">
        <v>6437.0338962005453</v>
      </c>
      <c r="I33" s="1">
        <v>8006.5566150293034</v>
      </c>
      <c r="J33" s="1">
        <v>10398.905535391637</v>
      </c>
      <c r="K33" s="1">
        <v>12227.936475239138</v>
      </c>
      <c r="L33" s="1">
        <v>14916.73864644463</v>
      </c>
      <c r="M33" s="1">
        <v>16581.979959485416</v>
      </c>
      <c r="N33" s="1">
        <v>17177.281008795977</v>
      </c>
      <c r="O33" s="1">
        <v>16709.910951918529</v>
      </c>
      <c r="P33" s="1">
        <v>16053.874606856481</v>
      </c>
      <c r="Q33" s="1">
        <v>17185.645178471139</v>
      </c>
      <c r="R33" s="1">
        <v>20262.646716507403</v>
      </c>
      <c r="S33" s="43">
        <v>48281.344434601677</v>
      </c>
      <c r="T33" s="1">
        <v>43948.993595541018</v>
      </c>
      <c r="U33" s="1">
        <v>45398.372427811577</v>
      </c>
      <c r="V33" s="1">
        <v>44338.689012117989</v>
      </c>
      <c r="W33" s="1">
        <v>39567.053998472686</v>
      </c>
      <c r="X33" s="1">
        <v>36251.746439834642</v>
      </c>
      <c r="Y33" s="1">
        <v>34960.83022345676</v>
      </c>
      <c r="Z33" s="1">
        <v>32184.460389021635</v>
      </c>
      <c r="AA33" s="1">
        <v>28605.254959651935</v>
      </c>
      <c r="AB33" s="1">
        <v>26787.042887824744</v>
      </c>
      <c r="AC33" s="1">
        <v>24940.774980456066</v>
      </c>
      <c r="AD33" s="1">
        <v>24317.503784943277</v>
      </c>
      <c r="AE33" s="1">
        <v>22384.965080871007</v>
      </c>
      <c r="AF33" s="240">
        <v>23100.569788310557</v>
      </c>
      <c r="AG33" s="180">
        <v>24267.479730608149</v>
      </c>
    </row>
    <row r="34" spans="1:33" ht="15" x14ac:dyDescent="0.25">
      <c r="A34" s="66">
        <v>29</v>
      </c>
      <c r="B34" s="49" t="s">
        <v>2</v>
      </c>
      <c r="C34" s="29" t="s">
        <v>129</v>
      </c>
      <c r="D34" s="43">
        <v>1.2828977753377724</v>
      </c>
      <c r="E34" s="1">
        <v>1.8178062573340994</v>
      </c>
      <c r="F34" s="1">
        <v>1.9621124636119769</v>
      </c>
      <c r="G34" s="1">
        <v>2.7733283848925483</v>
      </c>
      <c r="H34" s="1">
        <v>4.1994845568432071</v>
      </c>
      <c r="I34" s="1">
        <v>4.9787062728660354</v>
      </c>
      <c r="J34" s="1">
        <v>8.23368024268337</v>
      </c>
      <c r="K34" s="1">
        <v>9.4139250569327579</v>
      </c>
      <c r="L34" s="1">
        <v>12.972230196048157</v>
      </c>
      <c r="M34" s="1">
        <v>31.961634666522482</v>
      </c>
      <c r="N34" s="1">
        <v>78.438851599250668</v>
      </c>
      <c r="O34" s="1">
        <v>81.23097418854708</v>
      </c>
      <c r="P34" s="1">
        <v>108.34242955581745</v>
      </c>
      <c r="Q34" s="1">
        <v>153.317501488278</v>
      </c>
      <c r="R34" s="1">
        <v>150.93980802232426</v>
      </c>
      <c r="S34" s="43">
        <v>55221.672427757767</v>
      </c>
      <c r="T34" s="1">
        <v>48251.482217412398</v>
      </c>
      <c r="U34" s="1">
        <v>48710.04299318316</v>
      </c>
      <c r="V34" s="1">
        <v>31731.932063418655</v>
      </c>
      <c r="W34" s="1">
        <v>23412.250026783709</v>
      </c>
      <c r="X34" s="1">
        <v>28578.447270205328</v>
      </c>
      <c r="Y34" s="1">
        <v>30247.443032632636</v>
      </c>
      <c r="Z34" s="1">
        <v>40019.520806788787</v>
      </c>
      <c r="AA34" s="1">
        <v>47853.800101599845</v>
      </c>
      <c r="AB34" s="1">
        <v>41144.536879196297</v>
      </c>
      <c r="AC34" s="1">
        <v>43417.55884345388</v>
      </c>
      <c r="AD34" s="1">
        <v>43492.633381598265</v>
      </c>
      <c r="AE34" s="1">
        <v>36270.013775441934</v>
      </c>
      <c r="AF34" s="240">
        <v>37133.329862893959</v>
      </c>
      <c r="AG34" s="180">
        <v>39926.017863450965</v>
      </c>
    </row>
    <row r="35" spans="1:33" ht="15" x14ac:dyDescent="0.25">
      <c r="A35" s="66">
        <v>30</v>
      </c>
      <c r="B35" s="49" t="s">
        <v>2</v>
      </c>
      <c r="C35" s="29" t="s">
        <v>130</v>
      </c>
      <c r="D35" s="43">
        <v>1.2201469915818286</v>
      </c>
      <c r="E35" s="1">
        <v>1.6913648284296996</v>
      </c>
      <c r="F35" s="1">
        <v>2.8146078309621054</v>
      </c>
      <c r="G35" s="1">
        <v>2.4864438690433674</v>
      </c>
      <c r="H35" s="1">
        <v>2.8619744033220713</v>
      </c>
      <c r="I35" s="1">
        <v>2.0343518700093353</v>
      </c>
      <c r="J35" s="1">
        <v>2.7322077371810187</v>
      </c>
      <c r="K35" s="1">
        <v>2.9840029231229401</v>
      </c>
      <c r="L35" s="1">
        <v>5.3939601336813761</v>
      </c>
      <c r="M35" s="1">
        <v>4.3486284864121307</v>
      </c>
      <c r="N35" s="1">
        <v>8.6369530077126075</v>
      </c>
      <c r="O35" s="1">
        <v>35.219682935375737</v>
      </c>
      <c r="P35" s="1">
        <v>22.653389722880785</v>
      </c>
      <c r="Q35" s="1">
        <v>136.39485989534734</v>
      </c>
      <c r="R35" s="1">
        <v>74.986877041088917</v>
      </c>
      <c r="S35" s="43">
        <v>31900.72161811572</v>
      </c>
      <c r="T35" s="1">
        <v>27014.723502134293</v>
      </c>
      <c r="U35" s="1">
        <v>27019.677253268452</v>
      </c>
      <c r="V35" s="1">
        <v>29248.705151127539</v>
      </c>
      <c r="W35" s="1">
        <v>28053.662346362129</v>
      </c>
      <c r="X35" s="1">
        <v>28789.868177795513</v>
      </c>
      <c r="Y35" s="1">
        <v>29240.292902938607</v>
      </c>
      <c r="Z35" s="1">
        <v>28969.075527249719</v>
      </c>
      <c r="AA35" s="1">
        <v>35121.068148747014</v>
      </c>
      <c r="AB35" s="1">
        <v>35997.544932902165</v>
      </c>
      <c r="AC35" s="1">
        <v>34189.305844692222</v>
      </c>
      <c r="AD35" s="1">
        <v>32568.528325009022</v>
      </c>
      <c r="AE35" s="1">
        <v>12543.999601686732</v>
      </c>
      <c r="AF35" s="240">
        <v>14966.441329714546</v>
      </c>
      <c r="AG35" s="180">
        <v>25494.293922880137</v>
      </c>
    </row>
    <row r="36" spans="1:33" ht="15" x14ac:dyDescent="0.25">
      <c r="A36" s="66">
        <v>31</v>
      </c>
      <c r="B36" s="49" t="s">
        <v>2</v>
      </c>
      <c r="C36" s="29" t="s">
        <v>131</v>
      </c>
      <c r="D36" s="43">
        <v>219.74575015744608</v>
      </c>
      <c r="E36" s="1">
        <v>260.44205594507196</v>
      </c>
      <c r="F36" s="1">
        <v>267.57852709896758</v>
      </c>
      <c r="G36" s="1">
        <v>332.65627252349458</v>
      </c>
      <c r="H36" s="1">
        <v>472.90521875983808</v>
      </c>
      <c r="I36" s="1">
        <v>659.00557227597017</v>
      </c>
      <c r="J36" s="1">
        <v>957.88127611363825</v>
      </c>
      <c r="K36" s="1">
        <v>1207.0290203055833</v>
      </c>
      <c r="L36" s="1">
        <v>1547.1885388257776</v>
      </c>
      <c r="M36" s="1">
        <v>1711.2206360607402</v>
      </c>
      <c r="N36" s="1">
        <v>1857.2534313005747</v>
      </c>
      <c r="O36" s="1">
        <v>1826.0284993884516</v>
      </c>
      <c r="P36" s="1">
        <v>1864.1680600658528</v>
      </c>
      <c r="Q36" s="1">
        <v>2101.2449919721316</v>
      </c>
      <c r="R36" s="1">
        <v>2442.9719521629504</v>
      </c>
      <c r="S36" s="43">
        <v>9391.1406622637514</v>
      </c>
      <c r="T36" s="1">
        <v>10075.552125321807</v>
      </c>
      <c r="U36" s="1">
        <v>9455.4841600811615</v>
      </c>
      <c r="V36" s="1">
        <v>9472.8055424262784</v>
      </c>
      <c r="W36" s="1">
        <v>8748.7440509497919</v>
      </c>
      <c r="X36" s="1">
        <v>8532.5147344802408</v>
      </c>
      <c r="Y36" s="1">
        <v>8582.1966715778781</v>
      </c>
      <c r="Z36" s="1">
        <v>8740.8505027359752</v>
      </c>
      <c r="AA36" s="1">
        <v>7863.4336750520833</v>
      </c>
      <c r="AB36" s="1">
        <v>7703.7442560739564</v>
      </c>
      <c r="AC36" s="1">
        <v>7394.890375523536</v>
      </c>
      <c r="AD36" s="1">
        <v>7802.7539314423702</v>
      </c>
      <c r="AE36" s="1">
        <v>7694.3095471513589</v>
      </c>
      <c r="AF36" s="240">
        <v>8157.1609542856513</v>
      </c>
      <c r="AG36" s="180">
        <v>7584.8693447035475</v>
      </c>
    </row>
    <row r="37" spans="1:33" ht="15" x14ac:dyDescent="0.25">
      <c r="A37" s="66">
        <v>32</v>
      </c>
      <c r="B37" s="49" t="s">
        <v>94</v>
      </c>
      <c r="C37" s="29" t="s">
        <v>132</v>
      </c>
      <c r="D37" s="43">
        <v>15.72861975710118</v>
      </c>
      <c r="E37" s="1">
        <v>21.465007416047506</v>
      </c>
      <c r="F37" s="1">
        <v>23.480277378985562</v>
      </c>
      <c r="G37" s="1">
        <v>31.895846831870106</v>
      </c>
      <c r="H37" s="1">
        <v>48.72686188147626</v>
      </c>
      <c r="I37" s="1">
        <v>69.341068293094352</v>
      </c>
      <c r="J37" s="1">
        <v>99.313858246963377</v>
      </c>
      <c r="K37" s="1">
        <v>135.09859208971176</v>
      </c>
      <c r="L37" s="1">
        <v>194.30251811706944</v>
      </c>
      <c r="M37" s="1">
        <v>225.64778912797044</v>
      </c>
      <c r="N37" s="1">
        <v>242.17187819665753</v>
      </c>
      <c r="O37" s="1">
        <v>229.41873787116501</v>
      </c>
      <c r="P37" s="1">
        <v>218.07401336297121</v>
      </c>
      <c r="Q37" s="1">
        <v>233.45489703909792</v>
      </c>
      <c r="R37" s="1">
        <v>274.68675445273368</v>
      </c>
      <c r="S37" s="43">
        <v>1197.7929264847064</v>
      </c>
      <c r="T37" s="1">
        <v>1193.2754854685845</v>
      </c>
      <c r="U37" s="1">
        <v>1272.7641887063596</v>
      </c>
      <c r="V37" s="1">
        <v>1196.3947882086841</v>
      </c>
      <c r="W37" s="1">
        <v>1116.3481697938421</v>
      </c>
      <c r="X37" s="1">
        <v>1110.8430105347395</v>
      </c>
      <c r="Y37" s="1">
        <v>1077.3234771907332</v>
      </c>
      <c r="Z37" s="1">
        <v>1098.899028281334</v>
      </c>
      <c r="AA37" s="1">
        <v>1069.1825634632992</v>
      </c>
      <c r="AB37" s="1">
        <v>1046.5257316781303</v>
      </c>
      <c r="AC37" s="1">
        <v>1016.8039115951777</v>
      </c>
      <c r="AD37" s="1">
        <v>991.67344067212662</v>
      </c>
      <c r="AE37" s="1">
        <v>925.51923624069263</v>
      </c>
      <c r="AF37" s="240">
        <v>928.75705804799998</v>
      </c>
      <c r="AG37" s="180">
        <v>843.36903719983923</v>
      </c>
    </row>
    <row r="38" spans="1:33" ht="15" x14ac:dyDescent="0.25">
      <c r="A38" s="66">
        <v>33</v>
      </c>
      <c r="B38" s="49" t="s">
        <v>94</v>
      </c>
      <c r="C38" s="29" t="s">
        <v>133</v>
      </c>
      <c r="D38" s="43">
        <v>4.649467333634961</v>
      </c>
      <c r="E38" s="1">
        <v>5.7970117695882974</v>
      </c>
      <c r="F38" s="1">
        <v>8.2877576006724052</v>
      </c>
      <c r="G38" s="1">
        <v>9.8229185570922244</v>
      </c>
      <c r="H38" s="1">
        <v>11.667672689807031</v>
      </c>
      <c r="I38" s="1">
        <v>14.335186134895682</v>
      </c>
      <c r="J38" s="1">
        <v>19.339267323103645</v>
      </c>
      <c r="K38" s="1">
        <v>22.038909348652105</v>
      </c>
      <c r="L38" s="1">
        <v>26.673103301407647</v>
      </c>
      <c r="M38" s="1">
        <v>28.870951052677878</v>
      </c>
      <c r="N38" s="1">
        <v>28.812928371659101</v>
      </c>
      <c r="O38" s="1">
        <v>24.850696949425931</v>
      </c>
      <c r="P38" s="1">
        <v>21.667802678328705</v>
      </c>
      <c r="Q38" s="1">
        <v>20.225537695025675</v>
      </c>
      <c r="R38" s="1">
        <v>21.182077438472305</v>
      </c>
      <c r="S38" s="43">
        <v>261.43447006639917</v>
      </c>
      <c r="T38" s="1">
        <v>258.38958319278987</v>
      </c>
      <c r="U38" s="1">
        <v>256.49899963439458</v>
      </c>
      <c r="V38" s="1">
        <v>235.93770486344482</v>
      </c>
      <c r="W38" s="1">
        <v>216.38921067738602</v>
      </c>
      <c r="X38" s="1">
        <v>203.11524655783359</v>
      </c>
      <c r="Y38" s="1">
        <v>177.368476123991</v>
      </c>
      <c r="Z38" s="1">
        <v>160.10740569928802</v>
      </c>
      <c r="AA38" s="1">
        <v>141.54465534075155</v>
      </c>
      <c r="AB38" s="1">
        <v>134.78515712418212</v>
      </c>
      <c r="AC38" s="1">
        <v>128.57642008371693</v>
      </c>
      <c r="AD38" s="1">
        <v>118.97526031546316</v>
      </c>
      <c r="AE38" s="1">
        <v>104.93891393715305</v>
      </c>
      <c r="AF38" s="240">
        <v>98.984355153600376</v>
      </c>
      <c r="AG38" s="180">
        <v>86.180964074391042</v>
      </c>
    </row>
    <row r="39" spans="1:33" ht="15" x14ac:dyDescent="0.25">
      <c r="A39" s="66">
        <v>34</v>
      </c>
      <c r="B39" s="49" t="s">
        <v>94</v>
      </c>
      <c r="C39" s="29" t="s">
        <v>134</v>
      </c>
      <c r="D39" s="43">
        <v>3.6145379672832116</v>
      </c>
      <c r="E39" s="1">
        <v>5.023778567993042</v>
      </c>
      <c r="F39" s="1">
        <v>8.5481833926583999</v>
      </c>
      <c r="G39" s="1">
        <v>8.8493332564778786</v>
      </c>
      <c r="H39" s="1">
        <v>11.132665960536556</v>
      </c>
      <c r="I39" s="1">
        <v>13.637507045605824</v>
      </c>
      <c r="J39" s="1">
        <v>20.383143181626039</v>
      </c>
      <c r="K39" s="1">
        <v>24.914889658709686</v>
      </c>
      <c r="L39" s="1">
        <v>32.194832514468274</v>
      </c>
      <c r="M39" s="1">
        <v>34.837534260854255</v>
      </c>
      <c r="N39" s="1">
        <v>36.142027846799039</v>
      </c>
      <c r="O39" s="1">
        <v>32.671113954612153</v>
      </c>
      <c r="P39" s="1">
        <v>33.996456787036834</v>
      </c>
      <c r="Q39" s="1">
        <v>36.125086484670582</v>
      </c>
      <c r="R39" s="1">
        <v>42.156304250865851</v>
      </c>
      <c r="S39" s="43">
        <v>331.81338931321648</v>
      </c>
      <c r="T39" s="1">
        <v>307.09483850702463</v>
      </c>
      <c r="U39" s="1">
        <v>323.47245606609533</v>
      </c>
      <c r="V39" s="1">
        <v>313.5282724413234</v>
      </c>
      <c r="W39" s="1">
        <v>278.81990052597178</v>
      </c>
      <c r="X39" s="1">
        <v>255.53936831869765</v>
      </c>
      <c r="Y39" s="1">
        <v>257.70816568081449</v>
      </c>
      <c r="Z39" s="1">
        <v>246.90775576840107</v>
      </c>
      <c r="AA39" s="1">
        <v>229.23750710734555</v>
      </c>
      <c r="AB39" s="1">
        <v>213.64058949884571</v>
      </c>
      <c r="AC39" s="1">
        <v>207.4476100619494</v>
      </c>
      <c r="AD39" s="1">
        <v>196.15611045395042</v>
      </c>
      <c r="AE39" s="1">
        <v>193.82421157401785</v>
      </c>
      <c r="AF39" s="240">
        <v>192.61330667567839</v>
      </c>
      <c r="AG39" s="180">
        <v>176.85383996248896</v>
      </c>
    </row>
    <row r="40" spans="1:33" ht="15" x14ac:dyDescent="0.25">
      <c r="A40" s="66">
        <v>35</v>
      </c>
      <c r="B40" s="49" t="s">
        <v>94</v>
      </c>
      <c r="C40" s="29" t="s">
        <v>135</v>
      </c>
      <c r="D40" s="43">
        <v>9.1259244017536911</v>
      </c>
      <c r="E40" s="1">
        <v>11.37968714338826</v>
      </c>
      <c r="F40" s="1">
        <v>9.5774891710116083</v>
      </c>
      <c r="G40" s="1">
        <v>11.543577763286326</v>
      </c>
      <c r="H40" s="1">
        <v>16.253846965994708</v>
      </c>
      <c r="I40" s="1">
        <v>24.589630341567911</v>
      </c>
      <c r="J40" s="1">
        <v>33.917898912888383</v>
      </c>
      <c r="K40" s="1">
        <v>40.479537057150701</v>
      </c>
      <c r="L40" s="1">
        <v>56.322253519306997</v>
      </c>
      <c r="M40" s="1">
        <v>60.636158997144243</v>
      </c>
      <c r="N40" s="1">
        <v>64.334039173869741</v>
      </c>
      <c r="O40" s="1">
        <v>55.50166933779041</v>
      </c>
      <c r="P40" s="1">
        <v>53.609894455956336</v>
      </c>
      <c r="Q40" s="1">
        <v>56.273677913161656</v>
      </c>
      <c r="R40" s="1">
        <v>62.663120159291125</v>
      </c>
      <c r="S40" s="43">
        <v>563.80719151479798</v>
      </c>
      <c r="T40" s="1">
        <v>474.15557288806133</v>
      </c>
      <c r="U40" s="1">
        <v>466.71079483924854</v>
      </c>
      <c r="V40" s="1">
        <v>479.67079520029392</v>
      </c>
      <c r="W40" s="1">
        <v>378.67599672313526</v>
      </c>
      <c r="X40" s="1">
        <v>360.10890751365662</v>
      </c>
      <c r="Y40" s="1">
        <v>348.140087905923</v>
      </c>
      <c r="Z40" s="1">
        <v>311.59156249821035</v>
      </c>
      <c r="AA40" s="1">
        <v>300.5534555588207</v>
      </c>
      <c r="AB40" s="1">
        <v>270.68247093273663</v>
      </c>
      <c r="AC40" s="1">
        <v>271.30763859570385</v>
      </c>
      <c r="AD40" s="1">
        <v>265.10264169833795</v>
      </c>
      <c r="AE40" s="1">
        <v>259.72331065579658</v>
      </c>
      <c r="AF40" s="240">
        <v>256.46030835544963</v>
      </c>
      <c r="AG40" s="180">
        <v>235.59017361114036</v>
      </c>
    </row>
    <row r="41" spans="1:33" ht="15" x14ac:dyDescent="0.25">
      <c r="A41" s="66">
        <v>36</v>
      </c>
      <c r="B41" s="49" t="s">
        <v>94</v>
      </c>
      <c r="C41" s="29" t="s">
        <v>136</v>
      </c>
      <c r="D41" s="43">
        <v>98.422652502005704</v>
      </c>
      <c r="E41" s="1">
        <v>118.85989863014466</v>
      </c>
      <c r="F41" s="1">
        <v>141.68240738397324</v>
      </c>
      <c r="G41" s="1">
        <v>422.58886250777687</v>
      </c>
      <c r="H41" s="1">
        <v>157.16633702908084</v>
      </c>
      <c r="I41" s="1">
        <v>173.32938544388267</v>
      </c>
      <c r="J41" s="1">
        <v>113.3150262900742</v>
      </c>
      <c r="K41" s="1">
        <v>154.48677795703261</v>
      </c>
      <c r="L41" s="1">
        <v>174.48550518508168</v>
      </c>
      <c r="M41" s="1">
        <v>195.04676874231521</v>
      </c>
      <c r="N41" s="1">
        <v>200.3945139293709</v>
      </c>
      <c r="O41" s="1">
        <v>171.36802729653934</v>
      </c>
      <c r="P41" s="1">
        <v>148.29529837264502</v>
      </c>
      <c r="Q41" s="1">
        <v>134.30605294142978</v>
      </c>
      <c r="R41" s="1">
        <v>135.93502051009042</v>
      </c>
      <c r="S41" s="43">
        <v>1255.7363684942909</v>
      </c>
      <c r="T41" s="1">
        <v>1274.9906825645196</v>
      </c>
      <c r="U41" s="1">
        <v>1162.9550576826664</v>
      </c>
      <c r="V41" s="1">
        <v>1230.7473285407091</v>
      </c>
      <c r="W41" s="1">
        <v>1110.3350297446557</v>
      </c>
      <c r="X41" s="1">
        <v>1058.1947423073029</v>
      </c>
      <c r="Y41" s="1">
        <v>987.50514546808358</v>
      </c>
      <c r="Z41" s="1">
        <v>968.72238701911499</v>
      </c>
      <c r="AA41" s="1">
        <v>912.00310458860099</v>
      </c>
      <c r="AB41" s="1">
        <v>892.94293441996183</v>
      </c>
      <c r="AC41" s="1">
        <v>877.49663663114291</v>
      </c>
      <c r="AD41" s="1">
        <v>827.19470074525327</v>
      </c>
      <c r="AE41" s="1">
        <v>735.71951823035556</v>
      </c>
      <c r="AF41" s="240">
        <v>670.77837162636354</v>
      </c>
      <c r="AG41" s="180">
        <v>559.81000043180086</v>
      </c>
    </row>
    <row r="42" spans="1:33" ht="15" x14ac:dyDescent="0.25">
      <c r="A42" s="66">
        <v>37</v>
      </c>
      <c r="B42" s="49" t="s">
        <v>94</v>
      </c>
      <c r="C42" s="29" t="s">
        <v>137</v>
      </c>
      <c r="D42" s="43">
        <v>12.725460178670831</v>
      </c>
      <c r="E42" s="1">
        <v>14.919950484701113</v>
      </c>
      <c r="F42" s="1">
        <v>39.81618710115621</v>
      </c>
      <c r="G42" s="1">
        <v>47.883393628295728</v>
      </c>
      <c r="H42" s="1">
        <v>81.025958269962899</v>
      </c>
      <c r="I42" s="1">
        <v>86.821872785637709</v>
      </c>
      <c r="J42" s="1">
        <v>122.25761714254365</v>
      </c>
      <c r="K42" s="1">
        <v>170.51376825881769</v>
      </c>
      <c r="L42" s="1">
        <v>242.66364333519405</v>
      </c>
      <c r="M42" s="1">
        <v>274.57446147956796</v>
      </c>
      <c r="N42" s="1">
        <v>278.48868794743169</v>
      </c>
      <c r="O42" s="1">
        <v>254.72708269087738</v>
      </c>
      <c r="P42" s="1">
        <v>220.40044897720804</v>
      </c>
      <c r="Q42" s="1">
        <v>295.95546362030609</v>
      </c>
      <c r="R42" s="1">
        <v>316.58391166500792</v>
      </c>
      <c r="S42" s="43">
        <v>610.84433030068044</v>
      </c>
      <c r="T42" s="1">
        <v>526.09388527228111</v>
      </c>
      <c r="U42" s="1">
        <v>875.10269267661329</v>
      </c>
      <c r="V42" s="1">
        <v>863.31310275196608</v>
      </c>
      <c r="W42" s="1">
        <v>954.19553286628548</v>
      </c>
      <c r="X42" s="1">
        <v>902.54480177774724</v>
      </c>
      <c r="Y42" s="1">
        <v>848.34134103368626</v>
      </c>
      <c r="Z42" s="1">
        <v>908.32491153571937</v>
      </c>
      <c r="AA42" s="1">
        <v>900.26207670719509</v>
      </c>
      <c r="AB42" s="1">
        <v>939.40746283533656</v>
      </c>
      <c r="AC42" s="1">
        <v>898.3692466493651</v>
      </c>
      <c r="AD42" s="1">
        <v>899.09725048745793</v>
      </c>
      <c r="AE42" s="1">
        <v>865.93091902872857</v>
      </c>
      <c r="AF42" s="240">
        <v>1233.1453648439813</v>
      </c>
      <c r="AG42" s="180">
        <v>1164.4833829969864</v>
      </c>
    </row>
    <row r="43" spans="1:33" ht="15" x14ac:dyDescent="0.25">
      <c r="A43" s="66">
        <v>38</v>
      </c>
      <c r="B43" s="49" t="s">
        <v>94</v>
      </c>
      <c r="C43" s="29" t="s">
        <v>138</v>
      </c>
      <c r="D43" s="43">
        <v>2.8671399910694042</v>
      </c>
      <c r="E43" s="1">
        <v>3.8166956603205922</v>
      </c>
      <c r="F43" s="1">
        <v>5.3575012284369175</v>
      </c>
      <c r="G43" s="1">
        <v>4.9165068003252115</v>
      </c>
      <c r="H43" s="1">
        <v>8.0207071672458667</v>
      </c>
      <c r="I43" s="1">
        <v>10.044175766560491</v>
      </c>
      <c r="J43" s="1">
        <v>14.349012230600406</v>
      </c>
      <c r="K43" s="1">
        <v>15.789266338179649</v>
      </c>
      <c r="L43" s="1">
        <v>23.45277659898602</v>
      </c>
      <c r="M43" s="1">
        <v>26.230212417099011</v>
      </c>
      <c r="N43" s="1">
        <v>21.170863189877153</v>
      </c>
      <c r="O43" s="1">
        <v>15.492125773483503</v>
      </c>
      <c r="P43" s="1">
        <v>14.622652268867125</v>
      </c>
      <c r="Q43" s="1">
        <v>13.503820961306999</v>
      </c>
      <c r="R43" s="1">
        <v>13.981473387636456</v>
      </c>
      <c r="S43" s="43">
        <v>172.0994308726772</v>
      </c>
      <c r="T43" s="1">
        <v>175.25917982444076</v>
      </c>
      <c r="U43" s="1">
        <v>247.70339111035764</v>
      </c>
      <c r="V43" s="1">
        <v>156.22508218293257</v>
      </c>
      <c r="W43" s="1">
        <v>143.06314284674585</v>
      </c>
      <c r="X43" s="1">
        <v>134.67064076630407</v>
      </c>
      <c r="Y43" s="1">
        <v>136.65753882046738</v>
      </c>
      <c r="Z43" s="1">
        <v>123.49900566495128</v>
      </c>
      <c r="AA43" s="1">
        <v>124.73044639389779</v>
      </c>
      <c r="AB43" s="1">
        <v>120.83092368393848</v>
      </c>
      <c r="AC43" s="1">
        <v>92.698449691832423</v>
      </c>
      <c r="AD43" s="1">
        <v>73.590732048041616</v>
      </c>
      <c r="AE43" s="1">
        <v>71.220960632029389</v>
      </c>
      <c r="AF43" s="240">
        <v>67.244749369121791</v>
      </c>
      <c r="AG43" s="180">
        <v>59.718863927316406</v>
      </c>
    </row>
    <row r="44" spans="1:33" ht="15" x14ac:dyDescent="0.25">
      <c r="A44" s="66">
        <v>39</v>
      </c>
      <c r="B44" s="49" t="s">
        <v>94</v>
      </c>
      <c r="C44" s="29" t="s">
        <v>139</v>
      </c>
      <c r="D44" s="43">
        <v>10.579438911652133</v>
      </c>
      <c r="E44" s="1">
        <v>14.671806214678838</v>
      </c>
      <c r="F44" s="1">
        <v>4.0147337752823073</v>
      </c>
      <c r="G44" s="1">
        <v>4.5577812580527253</v>
      </c>
      <c r="H44" s="1">
        <v>7.3583941714550116</v>
      </c>
      <c r="I44" s="1">
        <v>8.5453878038445854</v>
      </c>
      <c r="J44" s="1">
        <v>13.235591394705892</v>
      </c>
      <c r="K44" s="1">
        <v>17.625595742640808</v>
      </c>
      <c r="L44" s="1">
        <v>24.101919646858029</v>
      </c>
      <c r="M44" s="1">
        <v>26.534364461903102</v>
      </c>
      <c r="N44" s="1">
        <v>24.531765332643836</v>
      </c>
      <c r="O44" s="1">
        <v>21.212813713109185</v>
      </c>
      <c r="P44" s="1">
        <v>19.416089735128061</v>
      </c>
      <c r="Q44" s="1">
        <v>17.294375964683361</v>
      </c>
      <c r="R44" s="1">
        <v>19.734732731814557</v>
      </c>
      <c r="S44" s="43">
        <v>260.20914764270196</v>
      </c>
      <c r="T44" s="1">
        <v>381.85184635262954</v>
      </c>
      <c r="U44" s="1">
        <v>157.43628871934752</v>
      </c>
      <c r="V44" s="1">
        <v>128.57583957041081</v>
      </c>
      <c r="W44" s="1">
        <v>125.72670603288364</v>
      </c>
      <c r="X44" s="1">
        <v>119.53593719554198</v>
      </c>
      <c r="Y44" s="1">
        <v>114.96273422954313</v>
      </c>
      <c r="Z44" s="1">
        <v>117.62724277219522</v>
      </c>
      <c r="AA44" s="1">
        <v>108.74150017750584</v>
      </c>
      <c r="AB44" s="1">
        <v>105.14651578938721</v>
      </c>
      <c r="AC44" s="1">
        <v>96.278959105328326</v>
      </c>
      <c r="AD44" s="1">
        <v>93.61401383513919</v>
      </c>
      <c r="AE44" s="1">
        <v>87.897231741862171</v>
      </c>
      <c r="AF44" s="240">
        <v>79.887602159559634</v>
      </c>
      <c r="AG44" s="180">
        <v>71.686178364977337</v>
      </c>
    </row>
    <row r="45" spans="1:33" ht="15" x14ac:dyDescent="0.25">
      <c r="A45" s="66">
        <v>40</v>
      </c>
      <c r="B45" s="49" t="s">
        <v>94</v>
      </c>
      <c r="C45" s="29" t="s">
        <v>140</v>
      </c>
      <c r="D45" s="43">
        <v>1101.2804487810604</v>
      </c>
      <c r="E45" s="1">
        <v>785.62354108707609</v>
      </c>
      <c r="F45" s="1">
        <v>530.06302810586078</v>
      </c>
      <c r="G45" s="1">
        <v>976.55114168581804</v>
      </c>
      <c r="H45" s="1">
        <v>1383.4519096124548</v>
      </c>
      <c r="I45" s="1">
        <v>1611.5383452945955</v>
      </c>
      <c r="J45" s="1">
        <v>1114.6540670424929</v>
      </c>
      <c r="K45" s="1">
        <v>999.48049182838156</v>
      </c>
      <c r="L45" s="1">
        <v>1285.0315833109858</v>
      </c>
      <c r="M45" s="1">
        <v>1363.5890444806521</v>
      </c>
      <c r="N45" s="1">
        <v>1354.4508142258812</v>
      </c>
      <c r="O45" s="1">
        <v>971.48495564860423</v>
      </c>
      <c r="P45" s="1">
        <v>980.36838548033984</v>
      </c>
      <c r="Q45" s="1">
        <v>1059.8768369830184</v>
      </c>
      <c r="R45" s="1">
        <v>1176.3513177751779</v>
      </c>
      <c r="S45" s="43">
        <v>3985.6799525196152</v>
      </c>
      <c r="T45" s="1">
        <v>3816.7196123162457</v>
      </c>
      <c r="U45" s="1">
        <v>4407.4363350985559</v>
      </c>
      <c r="V45" s="1">
        <v>3658.4765219581986</v>
      </c>
      <c r="W45" s="1">
        <v>3212.7169134345249</v>
      </c>
      <c r="X45" s="1">
        <v>2880.3983234938783</v>
      </c>
      <c r="Y45" s="1">
        <v>3031.5587553962532</v>
      </c>
      <c r="Z45" s="1">
        <v>2902.2275636624436</v>
      </c>
      <c r="AA45" s="1">
        <v>2854.2365434378908</v>
      </c>
      <c r="AB45" s="1">
        <v>2638.2932080799069</v>
      </c>
      <c r="AC45" s="1">
        <v>2590.9838972390362</v>
      </c>
      <c r="AD45" s="1">
        <v>2592.7075868784091</v>
      </c>
      <c r="AE45" s="1">
        <v>2429.1057499811459</v>
      </c>
      <c r="AF45" s="240">
        <v>2383.6883780114572</v>
      </c>
      <c r="AG45" s="180">
        <v>2180.4177891647455</v>
      </c>
    </row>
    <row r="46" spans="1:33" ht="15" x14ac:dyDescent="0.25">
      <c r="A46" s="66">
        <v>41</v>
      </c>
      <c r="B46" s="49" t="s">
        <v>94</v>
      </c>
      <c r="C46" s="29" t="s">
        <v>141</v>
      </c>
      <c r="D46" s="43">
        <v>69.092474165206198</v>
      </c>
      <c r="E46" s="1">
        <v>92.046667160840002</v>
      </c>
      <c r="F46" s="1">
        <v>98.871444629676105</v>
      </c>
      <c r="G46" s="1">
        <v>130.14447780336704</v>
      </c>
      <c r="H46" s="1">
        <v>274.83599942990668</v>
      </c>
      <c r="I46" s="1">
        <v>307.56956711465409</v>
      </c>
      <c r="J46" s="1">
        <v>474.69750243591767</v>
      </c>
      <c r="K46" s="1">
        <v>524.99489713172989</v>
      </c>
      <c r="L46" s="1">
        <v>604.97857820109505</v>
      </c>
      <c r="M46" s="1">
        <v>654.0773854283301</v>
      </c>
      <c r="N46" s="1">
        <v>658.27216153487245</v>
      </c>
      <c r="O46" s="1">
        <v>608.52656150032669</v>
      </c>
      <c r="P46" s="1">
        <v>540.33384647898936</v>
      </c>
      <c r="Q46" s="1">
        <v>392.22460894653778</v>
      </c>
      <c r="R46" s="1">
        <v>419.31752887319675</v>
      </c>
      <c r="S46" s="43">
        <v>4179.124617169924</v>
      </c>
      <c r="T46" s="1">
        <v>3969.9806316791655</v>
      </c>
      <c r="U46" s="1">
        <v>3920.3300935644211</v>
      </c>
      <c r="V46" s="1">
        <v>3968.7222175747902</v>
      </c>
      <c r="W46" s="1">
        <v>3576.8129127118873</v>
      </c>
      <c r="X46" s="1">
        <v>3456.7180390766198</v>
      </c>
      <c r="Y46" s="1">
        <v>3354.8252201395112</v>
      </c>
      <c r="Z46" s="1">
        <v>3249.1477254165907</v>
      </c>
      <c r="AA46" s="1">
        <v>3037.0602392024866</v>
      </c>
      <c r="AB46" s="1">
        <v>2860.1009771880745</v>
      </c>
      <c r="AC46" s="1">
        <v>2751.9278665248366</v>
      </c>
      <c r="AD46" s="1">
        <v>2783.8207772527348</v>
      </c>
      <c r="AE46" s="1">
        <v>2551.7584212656539</v>
      </c>
      <c r="AF46" s="240">
        <v>1977.1095286203113</v>
      </c>
      <c r="AG46" s="180">
        <v>1741.2081274132531</v>
      </c>
    </row>
    <row r="47" spans="1:33" ht="15" x14ac:dyDescent="0.25">
      <c r="A47" s="66">
        <v>42</v>
      </c>
      <c r="B47" s="49" t="s">
        <v>94</v>
      </c>
      <c r="C47" s="29" t="s">
        <v>142</v>
      </c>
      <c r="D47" s="43">
        <v>41.855596070325689</v>
      </c>
      <c r="E47" s="1">
        <v>56.010887626271419</v>
      </c>
      <c r="F47" s="1">
        <v>67.805745520423272</v>
      </c>
      <c r="G47" s="1">
        <v>82.591161907149882</v>
      </c>
      <c r="H47" s="1">
        <v>113.21706567867353</v>
      </c>
      <c r="I47" s="1">
        <v>151.60513914451005</v>
      </c>
      <c r="J47" s="1">
        <v>219.49691616109669</v>
      </c>
      <c r="K47" s="1">
        <v>292.0087438345841</v>
      </c>
      <c r="L47" s="1">
        <v>403.17167738644582</v>
      </c>
      <c r="M47" s="1">
        <v>461.89705962856794</v>
      </c>
      <c r="N47" s="1">
        <v>545.33283948641565</v>
      </c>
      <c r="O47" s="1">
        <v>562.28103458750888</v>
      </c>
      <c r="P47" s="1">
        <v>529.09512825695174</v>
      </c>
      <c r="Q47" s="1">
        <v>520.84176999620843</v>
      </c>
      <c r="R47" s="1">
        <v>535.21508749432883</v>
      </c>
      <c r="S47" s="43">
        <v>2109.4613013806438</v>
      </c>
      <c r="T47" s="1">
        <v>2109.6190223179779</v>
      </c>
      <c r="U47" s="1">
        <v>2127.197036127101</v>
      </c>
      <c r="V47" s="1">
        <v>2114.4350847608575</v>
      </c>
      <c r="W47" s="1">
        <v>1984.8672085606383</v>
      </c>
      <c r="X47" s="1">
        <v>1933.2920678820542</v>
      </c>
      <c r="Y47" s="1">
        <v>1835.1089876138717</v>
      </c>
      <c r="Z47" s="1">
        <v>1863.3755377609557</v>
      </c>
      <c r="AA47" s="1">
        <v>1768.1870881178263</v>
      </c>
      <c r="AB47" s="1">
        <v>1754.5371590320024</v>
      </c>
      <c r="AC47" s="1">
        <v>1753.0639634431272</v>
      </c>
      <c r="AD47" s="1">
        <v>1737.7690778192768</v>
      </c>
      <c r="AE47" s="1">
        <v>1654.7099501476735</v>
      </c>
      <c r="AF47" s="240">
        <v>1567.5309427765849</v>
      </c>
      <c r="AG47" s="180">
        <v>1365.534331040692</v>
      </c>
    </row>
    <row r="48" spans="1:33" ht="15" x14ac:dyDescent="0.25">
      <c r="A48" s="66">
        <v>43</v>
      </c>
      <c r="B48" s="49" t="s">
        <v>94</v>
      </c>
      <c r="C48" s="29" t="s">
        <v>143</v>
      </c>
      <c r="D48" s="43">
        <v>18.406002235713402</v>
      </c>
      <c r="E48" s="1">
        <v>24.288989631677243</v>
      </c>
      <c r="F48" s="1">
        <v>33.457791604341281</v>
      </c>
      <c r="G48" s="1">
        <v>38.340977969500543</v>
      </c>
      <c r="H48" s="1">
        <v>47.82377801709454</v>
      </c>
      <c r="I48" s="1">
        <v>83.598886535328376</v>
      </c>
      <c r="J48" s="1">
        <v>111.27314224348869</v>
      </c>
      <c r="K48" s="1">
        <v>131.756313947433</v>
      </c>
      <c r="L48" s="1">
        <v>161.91769269442031</v>
      </c>
      <c r="M48" s="1">
        <v>185.74700271576586</v>
      </c>
      <c r="N48" s="1">
        <v>233.04535360661131</v>
      </c>
      <c r="O48" s="1">
        <v>185.36121585615925</v>
      </c>
      <c r="P48" s="1">
        <v>185.68808891980217</v>
      </c>
      <c r="Q48" s="1">
        <v>184.05561325917577</v>
      </c>
      <c r="R48" s="1">
        <v>205.201820970412</v>
      </c>
      <c r="S48" s="43">
        <v>1230.3279027803887</v>
      </c>
      <c r="T48" s="1">
        <v>1230.3737239275438</v>
      </c>
      <c r="U48" s="1">
        <v>1193.5813558499588</v>
      </c>
      <c r="V48" s="1">
        <v>1207.5949148937361</v>
      </c>
      <c r="W48" s="1">
        <v>1110.9255714233211</v>
      </c>
      <c r="X48" s="1">
        <v>1055.2273474315855</v>
      </c>
      <c r="Y48" s="1">
        <v>1024.849272111042</v>
      </c>
      <c r="Z48" s="1">
        <v>1025.3784077657704</v>
      </c>
      <c r="AA48" s="1">
        <v>966.35966873482664</v>
      </c>
      <c r="AB48" s="1">
        <v>931.0688702616884</v>
      </c>
      <c r="AC48" s="1">
        <v>912.91213924811188</v>
      </c>
      <c r="AD48" s="1">
        <v>878.31918025708387</v>
      </c>
      <c r="AE48" s="1">
        <v>807.6313305397324</v>
      </c>
      <c r="AF48" s="240">
        <v>781.46542693964136</v>
      </c>
      <c r="AG48" s="180">
        <v>675.0286860736993</v>
      </c>
    </row>
    <row r="49" spans="1:33" ht="15" x14ac:dyDescent="0.25">
      <c r="A49" s="66">
        <v>44</v>
      </c>
      <c r="B49" s="49" t="s">
        <v>94</v>
      </c>
      <c r="C49" s="29" t="s">
        <v>144</v>
      </c>
      <c r="D49" s="43">
        <v>87.997426032525595</v>
      </c>
      <c r="E49" s="1">
        <v>126.64180712477381</v>
      </c>
      <c r="F49" s="1">
        <v>150.53277567196656</v>
      </c>
      <c r="G49" s="1">
        <v>206.05520991676661</v>
      </c>
      <c r="H49" s="1">
        <v>266.32254575673841</v>
      </c>
      <c r="I49" s="1">
        <v>393.22054398086198</v>
      </c>
      <c r="J49" s="1">
        <v>470.78241379504107</v>
      </c>
      <c r="K49" s="1">
        <v>623.06813410332779</v>
      </c>
      <c r="L49" s="1">
        <v>962.18488235931807</v>
      </c>
      <c r="M49" s="1">
        <v>1007.1009317229624</v>
      </c>
      <c r="N49" s="1">
        <v>1087.3502061928209</v>
      </c>
      <c r="O49" s="1">
        <v>1126.8885600743868</v>
      </c>
      <c r="P49" s="1">
        <v>1040.3374741854411</v>
      </c>
      <c r="Q49" s="1">
        <v>1051.0686550132912</v>
      </c>
      <c r="R49" s="1">
        <v>1435.7362228426819</v>
      </c>
      <c r="S49" s="43">
        <v>2863.6339198933106</v>
      </c>
      <c r="T49" s="1">
        <v>3181.2238931929187</v>
      </c>
      <c r="U49" s="1">
        <v>3499.5537079979958</v>
      </c>
      <c r="V49" s="1">
        <v>3580.9067699073635</v>
      </c>
      <c r="W49" s="1">
        <v>3405.4722023875556</v>
      </c>
      <c r="X49" s="1">
        <v>3835.5107743607105</v>
      </c>
      <c r="Y49" s="1">
        <v>3132.8653591265288</v>
      </c>
      <c r="Z49" s="1">
        <v>3272.3022016246691</v>
      </c>
      <c r="AA49" s="1">
        <v>3284.4650675629364</v>
      </c>
      <c r="AB49" s="1">
        <v>3185.3476882310524</v>
      </c>
      <c r="AC49" s="1">
        <v>3420.776120186481</v>
      </c>
      <c r="AD49" s="1">
        <v>3563.7177055421457</v>
      </c>
      <c r="AE49" s="1">
        <v>3281.0070032384738</v>
      </c>
      <c r="AF49" s="240">
        <v>3411.5336587801949</v>
      </c>
      <c r="AG49" s="180">
        <v>3225.6559196174626</v>
      </c>
    </row>
    <row r="50" spans="1:33" ht="15" x14ac:dyDescent="0.25">
      <c r="A50" s="66">
        <v>45</v>
      </c>
      <c r="B50" s="49" t="s">
        <v>94</v>
      </c>
      <c r="C50" s="29" t="s">
        <v>145</v>
      </c>
      <c r="D50" s="43">
        <v>69.411622918677523</v>
      </c>
      <c r="E50" s="1">
        <v>174.71119496197147</v>
      </c>
      <c r="F50" s="1">
        <v>122.86275413428146</v>
      </c>
      <c r="G50" s="1">
        <v>163.5608536815547</v>
      </c>
      <c r="H50" s="1">
        <v>221.20524658446027</v>
      </c>
      <c r="I50" s="1">
        <v>309.09774523888933</v>
      </c>
      <c r="J50" s="1">
        <v>438.36234099134202</v>
      </c>
      <c r="K50" s="1">
        <v>611.35531915005174</v>
      </c>
      <c r="L50" s="1">
        <v>846.0378221323067</v>
      </c>
      <c r="M50" s="1">
        <v>1014.3334661889146</v>
      </c>
      <c r="N50" s="1">
        <v>1098.2096056057705</v>
      </c>
      <c r="O50" s="1">
        <v>1052.5649684918449</v>
      </c>
      <c r="P50" s="1">
        <v>1007.4094295321976</v>
      </c>
      <c r="Q50" s="1">
        <v>1094.2635176450963</v>
      </c>
      <c r="R50" s="1">
        <v>1316.9054816934038</v>
      </c>
      <c r="S50" s="43">
        <v>3068.1235173055966</v>
      </c>
      <c r="T50" s="1">
        <v>2995.2499916026109</v>
      </c>
      <c r="U50" s="1">
        <v>3369.846420912103</v>
      </c>
      <c r="V50" s="1">
        <v>3537.7797255767259</v>
      </c>
      <c r="W50" s="1">
        <v>3290.8363672747214</v>
      </c>
      <c r="X50" s="1">
        <v>3323.2514962842079</v>
      </c>
      <c r="Y50" s="1">
        <v>3165.8180738736169</v>
      </c>
      <c r="Z50" s="1">
        <v>3199.7594819261317</v>
      </c>
      <c r="AA50" s="1">
        <v>3014.1149291639576</v>
      </c>
      <c r="AB50" s="1">
        <v>2998.4681664303598</v>
      </c>
      <c r="AC50" s="1">
        <v>2979.7658630048445</v>
      </c>
      <c r="AD50" s="1">
        <v>2991.9292281279704</v>
      </c>
      <c r="AE50" s="1">
        <v>2914.3881704522628</v>
      </c>
      <c r="AF50" s="240">
        <v>2932.0213973850359</v>
      </c>
      <c r="AG50" s="180">
        <v>2649.9116457483465</v>
      </c>
    </row>
    <row r="51" spans="1:33" ht="15" x14ac:dyDescent="0.25">
      <c r="A51" s="66">
        <v>46</v>
      </c>
      <c r="B51" s="49" t="s">
        <v>94</v>
      </c>
      <c r="C51" s="29" t="s">
        <v>146</v>
      </c>
      <c r="D51" s="43">
        <v>13.345141689978174</v>
      </c>
      <c r="E51" s="1">
        <v>18.720116093438783</v>
      </c>
      <c r="F51" s="1">
        <v>22.489651137982975</v>
      </c>
      <c r="G51" s="1">
        <v>29.311834544477001</v>
      </c>
      <c r="H51" s="1">
        <v>44.156231128445107</v>
      </c>
      <c r="I51" s="1">
        <v>63.127395233958893</v>
      </c>
      <c r="J51" s="1">
        <v>92.558490500835148</v>
      </c>
      <c r="K51" s="1">
        <v>122.89287345614331</v>
      </c>
      <c r="L51" s="1">
        <v>159.44884302525628</v>
      </c>
      <c r="M51" s="1">
        <v>186.67227508401666</v>
      </c>
      <c r="N51" s="1">
        <v>197.98405419230193</v>
      </c>
      <c r="O51" s="1">
        <v>191.67590003473705</v>
      </c>
      <c r="P51" s="1">
        <v>182.77788209319988</v>
      </c>
      <c r="Q51" s="1">
        <v>188.11565723121373</v>
      </c>
      <c r="R51" s="1">
        <v>208.85336205832843</v>
      </c>
      <c r="S51" s="43">
        <v>971.68798462732536</v>
      </c>
      <c r="T51" s="1">
        <v>985.01611839739826</v>
      </c>
      <c r="U51" s="1">
        <v>1022.1717958011631</v>
      </c>
      <c r="V51" s="1">
        <v>985.95431616352346</v>
      </c>
      <c r="W51" s="1">
        <v>931.36571843784918</v>
      </c>
      <c r="X51" s="1">
        <v>923.76256784356713</v>
      </c>
      <c r="Y51" s="1">
        <v>908.30426350027642</v>
      </c>
      <c r="Z51" s="1">
        <v>917.40075258341687</v>
      </c>
      <c r="AA51" s="1">
        <v>865.25169928490755</v>
      </c>
      <c r="AB51" s="1">
        <v>836.60264788585459</v>
      </c>
      <c r="AC51" s="1">
        <v>836.25395892778465</v>
      </c>
      <c r="AD51" s="1">
        <v>832.12310936318204</v>
      </c>
      <c r="AE51" s="1">
        <v>778.48414946885987</v>
      </c>
      <c r="AF51" s="240">
        <v>768.78851380868832</v>
      </c>
      <c r="AG51" s="180">
        <v>688.88814769760052</v>
      </c>
    </row>
    <row r="52" spans="1:33" ht="15" x14ac:dyDescent="0.25">
      <c r="A52" s="66">
        <v>47</v>
      </c>
      <c r="B52" s="49" t="s">
        <v>94</v>
      </c>
      <c r="C52" s="29" t="s">
        <v>147</v>
      </c>
      <c r="D52" s="43">
        <v>9.5460369643902308</v>
      </c>
      <c r="E52" s="1">
        <v>13.385107987698001</v>
      </c>
      <c r="F52" s="1">
        <v>17.508002176304984</v>
      </c>
      <c r="G52" s="1">
        <v>23.148892795023915</v>
      </c>
      <c r="H52" s="1">
        <v>31.416623115394703</v>
      </c>
      <c r="I52" s="1">
        <v>39.878826046531842</v>
      </c>
      <c r="J52" s="1">
        <v>57.442954308238683</v>
      </c>
      <c r="K52" s="1">
        <v>76.064704245304952</v>
      </c>
      <c r="L52" s="1">
        <v>106.74713378113347</v>
      </c>
      <c r="M52" s="1">
        <v>117.80859803935959</v>
      </c>
      <c r="N52" s="1">
        <v>121.40086870227896</v>
      </c>
      <c r="O52" s="1">
        <v>109.71385256798162</v>
      </c>
      <c r="P52" s="1">
        <v>102.39390983981528</v>
      </c>
      <c r="Q52" s="1">
        <v>103.73753417143006</v>
      </c>
      <c r="R52" s="1">
        <v>107.20070870289879</v>
      </c>
      <c r="S52" s="43">
        <v>780.69992225353622</v>
      </c>
      <c r="T52" s="1">
        <v>792.87968418637206</v>
      </c>
      <c r="U52" s="1">
        <v>750.66453334641028</v>
      </c>
      <c r="V52" s="1">
        <v>766.64039171656623</v>
      </c>
      <c r="W52" s="1">
        <v>742.10274312047466</v>
      </c>
      <c r="X52" s="1">
        <v>702.52469584499022</v>
      </c>
      <c r="Y52" s="1">
        <v>665.18358129331898</v>
      </c>
      <c r="Z52" s="1">
        <v>659.60291936643114</v>
      </c>
      <c r="AA52" s="1">
        <v>639.6533192039094</v>
      </c>
      <c r="AB52" s="1">
        <v>617.88237903463903</v>
      </c>
      <c r="AC52" s="1">
        <v>589.11409699592627</v>
      </c>
      <c r="AD52" s="1">
        <v>559.08526292295073</v>
      </c>
      <c r="AE52" s="1">
        <v>516.88004756319674</v>
      </c>
      <c r="AF52" s="240">
        <v>496.54989386247962</v>
      </c>
      <c r="AG52" s="180">
        <v>422.91718559288557</v>
      </c>
    </row>
    <row r="53" spans="1:33" ht="15" x14ac:dyDescent="0.25">
      <c r="A53" s="66">
        <v>48</v>
      </c>
      <c r="B53" s="49" t="s">
        <v>94</v>
      </c>
      <c r="C53" s="29" t="s">
        <v>148</v>
      </c>
      <c r="D53" s="43">
        <v>7.1349264727478108</v>
      </c>
      <c r="E53" s="1">
        <v>9.5157069644222823</v>
      </c>
      <c r="F53" s="1">
        <v>12.88437475049812</v>
      </c>
      <c r="G53" s="1">
        <v>16.162949170378869</v>
      </c>
      <c r="H53" s="1">
        <v>21.09370920854531</v>
      </c>
      <c r="I53" s="1">
        <v>28.256701681847794</v>
      </c>
      <c r="J53" s="1">
        <v>73.391568170518838</v>
      </c>
      <c r="K53" s="1">
        <v>88.159039706459765</v>
      </c>
      <c r="L53" s="1">
        <v>119.26998392455332</v>
      </c>
      <c r="M53" s="1">
        <v>127.64663467411684</v>
      </c>
      <c r="N53" s="1">
        <v>128.13457184466964</v>
      </c>
      <c r="O53" s="1">
        <v>99.203957505704963</v>
      </c>
      <c r="P53" s="1">
        <v>94.703788240980728</v>
      </c>
      <c r="Q53" s="1">
        <v>97.263623579596143</v>
      </c>
      <c r="R53" s="1">
        <v>105.53591988149375</v>
      </c>
      <c r="S53" s="43">
        <v>388.92633326271101</v>
      </c>
      <c r="T53" s="1">
        <v>402.94442879301977</v>
      </c>
      <c r="U53" s="1">
        <v>429.93964603622112</v>
      </c>
      <c r="V53" s="1">
        <v>450.10620134953058</v>
      </c>
      <c r="W53" s="1">
        <v>430.92690874402541</v>
      </c>
      <c r="X53" s="1">
        <v>433.47897136805659</v>
      </c>
      <c r="Y53" s="1">
        <v>429.09981288679575</v>
      </c>
      <c r="Z53" s="1">
        <v>455.31062448905703</v>
      </c>
      <c r="AA53" s="1">
        <v>465.52221336377573</v>
      </c>
      <c r="AB53" s="1">
        <v>440.65303946689994</v>
      </c>
      <c r="AC53" s="1">
        <v>423.83339414684053</v>
      </c>
      <c r="AD53" s="1">
        <v>390.24613350854531</v>
      </c>
      <c r="AE53" s="1">
        <v>365.07640377398485</v>
      </c>
      <c r="AF53" s="240">
        <v>361.0450605687264</v>
      </c>
      <c r="AG53" s="180">
        <v>319.26721514205792</v>
      </c>
    </row>
    <row r="54" spans="1:33" ht="15" x14ac:dyDescent="0.25">
      <c r="A54" s="66">
        <v>49</v>
      </c>
      <c r="B54" s="49" t="s">
        <v>94</v>
      </c>
      <c r="C54" s="29" t="s">
        <v>149</v>
      </c>
      <c r="D54" s="43">
        <v>113.64238992654113</v>
      </c>
      <c r="E54" s="1">
        <v>54.084912960565951</v>
      </c>
      <c r="F54" s="1">
        <v>295.81857398571827</v>
      </c>
      <c r="G54" s="1">
        <v>76.125252102219648</v>
      </c>
      <c r="H54" s="1">
        <v>106.80624352896447</v>
      </c>
      <c r="I54" s="1">
        <v>144.53999761926391</v>
      </c>
      <c r="J54" s="1">
        <v>285.63834246018502</v>
      </c>
      <c r="K54" s="1">
        <v>278.29873754906811</v>
      </c>
      <c r="L54" s="1">
        <v>392.15166243789804</v>
      </c>
      <c r="M54" s="1">
        <v>469.95777654696133</v>
      </c>
      <c r="N54" s="1">
        <v>520.08765234567761</v>
      </c>
      <c r="O54" s="1">
        <v>467.15354110103266</v>
      </c>
      <c r="P54" s="1">
        <v>459.33519413599765</v>
      </c>
      <c r="Q54" s="1">
        <v>509.59749714458303</v>
      </c>
      <c r="R54" s="1">
        <v>583.2266601448631</v>
      </c>
      <c r="S54" s="43">
        <v>1989.8549994038713</v>
      </c>
      <c r="T54" s="1">
        <v>2003.457023181774</v>
      </c>
      <c r="U54" s="1">
        <v>2042.9781357897477</v>
      </c>
      <c r="V54" s="1">
        <v>2118.8274440088044</v>
      </c>
      <c r="W54" s="1">
        <v>2013.9490405323891</v>
      </c>
      <c r="X54" s="1">
        <v>1974.5644636758934</v>
      </c>
      <c r="Y54" s="1">
        <v>1934.6949728566105</v>
      </c>
      <c r="Z54" s="1">
        <v>1949.4655898458636</v>
      </c>
      <c r="AA54" s="1">
        <v>1841.1203776795371</v>
      </c>
      <c r="AB54" s="1">
        <v>1826.1688632699922</v>
      </c>
      <c r="AC54" s="1">
        <v>1731.5724720862609</v>
      </c>
      <c r="AD54" s="1">
        <v>1744.6197560717997</v>
      </c>
      <c r="AE54" s="1">
        <v>1638.5682157132605</v>
      </c>
      <c r="AF54" s="240">
        <v>1633.1344755859291</v>
      </c>
      <c r="AG54" s="180">
        <v>1446.0160504840937</v>
      </c>
    </row>
    <row r="55" spans="1:33" ht="15" x14ac:dyDescent="0.25">
      <c r="A55" s="66">
        <v>50</v>
      </c>
      <c r="B55" s="49" t="s">
        <v>94</v>
      </c>
      <c r="C55" s="29" t="s">
        <v>150</v>
      </c>
      <c r="D55" s="43">
        <v>17.823930691611249</v>
      </c>
      <c r="E55" s="1">
        <v>24.12515850857681</v>
      </c>
      <c r="F55" s="1">
        <v>28.357041056848992</v>
      </c>
      <c r="G55" s="1">
        <v>38.178627433083335</v>
      </c>
      <c r="H55" s="1">
        <v>54.998809467143381</v>
      </c>
      <c r="I55" s="1">
        <v>80.928634501579808</v>
      </c>
      <c r="J55" s="1">
        <v>115.17771390280399</v>
      </c>
      <c r="K55" s="1">
        <v>142.63694112257653</v>
      </c>
      <c r="L55" s="1">
        <v>201.34911063292776</v>
      </c>
      <c r="M55" s="1">
        <v>231.16209809777746</v>
      </c>
      <c r="N55" s="1">
        <v>250.2566129198793</v>
      </c>
      <c r="O55" s="1">
        <v>231.96446708096406</v>
      </c>
      <c r="P55" s="1">
        <v>241.63251613220356</v>
      </c>
      <c r="Q55" s="1">
        <v>261.83746798471839</v>
      </c>
      <c r="R55" s="1">
        <v>332.12962654807427</v>
      </c>
      <c r="S55" s="43">
        <v>1904.7362994352325</v>
      </c>
      <c r="T55" s="1">
        <v>1812.7546409424981</v>
      </c>
      <c r="U55" s="1">
        <v>1980.0372003693899</v>
      </c>
      <c r="V55" s="1">
        <v>2060.1613910900587</v>
      </c>
      <c r="W55" s="1">
        <v>1787.9178436477166</v>
      </c>
      <c r="X55" s="1">
        <v>1718.9877063835536</v>
      </c>
      <c r="Y55" s="1">
        <v>1734.3002230291677</v>
      </c>
      <c r="Z55" s="1">
        <v>1641.650527846577</v>
      </c>
      <c r="AA55" s="1">
        <v>1594.0964844634912</v>
      </c>
      <c r="AB55" s="1">
        <v>1492.264090927458</v>
      </c>
      <c r="AC55" s="1">
        <v>1460.0913612141037</v>
      </c>
      <c r="AD55" s="1">
        <v>1428.6361098830339</v>
      </c>
      <c r="AE55" s="1">
        <v>1370.4836619413916</v>
      </c>
      <c r="AF55" s="240">
        <v>1325.2687625904928</v>
      </c>
      <c r="AG55" s="180">
        <v>1208.0459045221673</v>
      </c>
    </row>
    <row r="56" spans="1:33" ht="15" x14ac:dyDescent="0.25">
      <c r="A56" s="66">
        <v>51</v>
      </c>
      <c r="B56" s="49" t="s">
        <v>94</v>
      </c>
      <c r="C56" s="29" t="s">
        <v>151</v>
      </c>
      <c r="D56" s="43">
        <v>0</v>
      </c>
      <c r="E56" s="1">
        <v>1.40709641213431E-3</v>
      </c>
      <c r="F56" s="1">
        <v>2.8490238788154302E-3</v>
      </c>
      <c r="G56" s="1">
        <v>0</v>
      </c>
      <c r="H56" s="1">
        <v>0</v>
      </c>
      <c r="I56" s="1">
        <v>5.5890410912944196E-4</v>
      </c>
      <c r="J56" s="1">
        <v>7.19219989516143E-3</v>
      </c>
      <c r="K56" s="1">
        <v>2.4793251355189599E-2</v>
      </c>
      <c r="L56" s="1">
        <v>3.3122547817390199E-2</v>
      </c>
      <c r="M56" s="1">
        <v>6.3244900584319502E-2</v>
      </c>
      <c r="N56" s="1">
        <v>5.9239030832136198E-2</v>
      </c>
      <c r="O56" s="1">
        <v>0.70239269460815701</v>
      </c>
      <c r="P56" s="1">
        <v>0.65760659676484401</v>
      </c>
      <c r="Q56" s="1">
        <v>0.69838044467716998</v>
      </c>
      <c r="R56" s="1">
        <v>0.70866777127246094</v>
      </c>
      <c r="S56" s="43">
        <v>0.25302550671464263</v>
      </c>
      <c r="T56" s="1">
        <v>0.31320488693541243</v>
      </c>
      <c r="U56" s="1">
        <v>0.34878316966634537</v>
      </c>
      <c r="V56" s="1">
        <v>7.7980242677555434E-2</v>
      </c>
      <c r="W56" s="1">
        <v>7.0909259470066321E-2</v>
      </c>
      <c r="X56" s="1">
        <v>9.7619821141316551E-2</v>
      </c>
      <c r="Y56" s="1">
        <v>0.12617777509282033</v>
      </c>
      <c r="Z56" s="1">
        <v>0.25256911452562519</v>
      </c>
      <c r="AA56" s="1">
        <v>0.32951293629118283</v>
      </c>
      <c r="AB56" s="1">
        <v>0.38736536007366706</v>
      </c>
      <c r="AC56" s="1">
        <v>0.43103811907983403</v>
      </c>
      <c r="AD56" s="1">
        <v>4.6948992993762602</v>
      </c>
      <c r="AE56" s="1">
        <v>4.1957759704280901</v>
      </c>
      <c r="AF56" s="240">
        <v>3.8854610005776395</v>
      </c>
      <c r="AG56" s="180">
        <v>3.5783257769869499</v>
      </c>
    </row>
    <row r="57" spans="1:33" ht="15" x14ac:dyDescent="0.25">
      <c r="A57" s="66">
        <v>52</v>
      </c>
      <c r="B57" s="49" t="s">
        <v>155</v>
      </c>
      <c r="C57" s="29" t="s">
        <v>152</v>
      </c>
      <c r="D57" s="43">
        <v>1150.9300537800316</v>
      </c>
      <c r="E57" s="1">
        <v>2033.0502419716831</v>
      </c>
      <c r="F57" s="1">
        <v>1764.4018369425669</v>
      </c>
      <c r="G57" s="1">
        <v>1945.8285070530783</v>
      </c>
      <c r="H57" s="1">
        <v>1971.6938664771685</v>
      </c>
      <c r="I57" s="1">
        <v>1923.3811552663867</v>
      </c>
      <c r="J57" s="1">
        <v>1544.971328279041</v>
      </c>
      <c r="K57" s="1">
        <v>1897.6048323996106</v>
      </c>
      <c r="L57" s="1">
        <v>2698.1330047743863</v>
      </c>
      <c r="M57" s="1">
        <v>2922.624805786656</v>
      </c>
      <c r="N57" s="1">
        <v>2975.1925751891204</v>
      </c>
      <c r="O57" s="1">
        <v>2330.0680136791489</v>
      </c>
      <c r="P57" s="1">
        <v>2323.2688637745114</v>
      </c>
      <c r="Q57" s="1">
        <v>2478.8532650009884</v>
      </c>
      <c r="R57" s="1">
        <v>2652.2701870220917</v>
      </c>
      <c r="S57" s="43">
        <v>7929.6614982604924</v>
      </c>
      <c r="T57" s="1">
        <v>7583.9329702173636</v>
      </c>
      <c r="U57" s="1">
        <v>7935.5713285181046</v>
      </c>
      <c r="V57" s="1">
        <v>6987.0210404297268</v>
      </c>
      <c r="W57" s="1">
        <v>7095.4439330682908</v>
      </c>
      <c r="X57" s="1">
        <v>6184.9309578848479</v>
      </c>
      <c r="Y57" s="1">
        <v>5825.4527358936084</v>
      </c>
      <c r="Z57" s="1">
        <v>5736.4779115583588</v>
      </c>
      <c r="AA57" s="1">
        <v>5606.9742306277149</v>
      </c>
      <c r="AB57" s="1">
        <v>5293.551904977443</v>
      </c>
      <c r="AC57" s="1">
        <v>5178.5986857641392</v>
      </c>
      <c r="AD57" s="1">
        <v>5774.2816675758968</v>
      </c>
      <c r="AE57" s="1">
        <v>5613.3424689168714</v>
      </c>
      <c r="AF57" s="240">
        <v>5504.3971457407915</v>
      </c>
      <c r="AG57" s="180">
        <v>5125.43328158435</v>
      </c>
    </row>
    <row r="58" spans="1:33" ht="15" x14ac:dyDescent="0.25">
      <c r="A58" s="66">
        <v>53</v>
      </c>
      <c r="B58" s="49" t="s">
        <v>95</v>
      </c>
      <c r="C58" s="29" t="s">
        <v>153</v>
      </c>
      <c r="D58" s="43">
        <v>8.4697028877776663</v>
      </c>
      <c r="E58" s="1">
        <v>10.277987388537253</v>
      </c>
      <c r="F58" s="1">
        <v>17.001733384198975</v>
      </c>
      <c r="G58" s="1">
        <v>18.225070911796386</v>
      </c>
      <c r="H58" s="1">
        <v>22.576050127705585</v>
      </c>
      <c r="I58" s="1">
        <v>27.179429587246009</v>
      </c>
      <c r="J58" s="1">
        <v>37.806005140980929</v>
      </c>
      <c r="K58" s="1">
        <v>49.629143312666187</v>
      </c>
      <c r="L58" s="1">
        <v>66.611262642606476</v>
      </c>
      <c r="M58" s="1">
        <v>75.758471916474988</v>
      </c>
      <c r="N58" s="1">
        <v>79.327306375049915</v>
      </c>
      <c r="O58" s="1">
        <v>78.237339689805992</v>
      </c>
      <c r="P58" s="1">
        <v>73.710111011192367</v>
      </c>
      <c r="Q58" s="1">
        <v>72.045245677967486</v>
      </c>
      <c r="R58" s="1">
        <v>83.281521699395469</v>
      </c>
      <c r="S58" s="43">
        <v>297.55210762113472</v>
      </c>
      <c r="T58" s="1">
        <v>291.28441599881273</v>
      </c>
      <c r="U58" s="1">
        <v>307.17066635431922</v>
      </c>
      <c r="V58" s="1">
        <v>296.84893729500442</v>
      </c>
      <c r="W58" s="1">
        <v>294.71522717048845</v>
      </c>
      <c r="X58" s="1">
        <v>284.2843262428749</v>
      </c>
      <c r="Y58" s="1">
        <v>281.17143429619045</v>
      </c>
      <c r="Z58" s="1">
        <v>281.89659670704549</v>
      </c>
      <c r="AA58" s="1">
        <v>258.629607018809</v>
      </c>
      <c r="AB58" s="1">
        <v>247.46876330558291</v>
      </c>
      <c r="AC58" s="1">
        <v>239.42177015882041</v>
      </c>
      <c r="AD58" s="1">
        <v>243.13232278168323</v>
      </c>
      <c r="AE58" s="1">
        <v>218.65274539320103</v>
      </c>
      <c r="AF58" s="240">
        <v>209.54246275099467</v>
      </c>
      <c r="AG58" s="180">
        <v>188.00326575233763</v>
      </c>
    </row>
    <row r="59" spans="1:33" ht="15" x14ac:dyDescent="0.25">
      <c r="A59" s="66">
        <v>54</v>
      </c>
      <c r="B59" s="49" t="s">
        <v>95</v>
      </c>
      <c r="C59" s="29" t="s">
        <v>156</v>
      </c>
      <c r="D59" s="43">
        <v>51520.100055699178</v>
      </c>
      <c r="E59" s="1">
        <v>55004.864780173586</v>
      </c>
      <c r="F59" s="1">
        <v>55269.326598495863</v>
      </c>
      <c r="G59" s="1">
        <v>55931.877159501535</v>
      </c>
      <c r="H59" s="1">
        <v>55372.647094373817</v>
      </c>
      <c r="I59" s="1">
        <v>53863.359206661713</v>
      </c>
      <c r="J59" s="1">
        <v>53823.500782143492</v>
      </c>
      <c r="K59" s="1">
        <v>54173.417535401801</v>
      </c>
      <c r="L59" s="1">
        <v>58572.534375915886</v>
      </c>
      <c r="M59" s="1">
        <v>60038.016530646157</v>
      </c>
      <c r="N59" s="1">
        <v>57285.687149428551</v>
      </c>
      <c r="O59" s="1">
        <v>56112.791600449375</v>
      </c>
      <c r="P59" s="1">
        <v>56217.545559379767</v>
      </c>
      <c r="Q59" s="1">
        <v>59411.679597490278</v>
      </c>
      <c r="R59" s="1">
        <v>63209.898235592031</v>
      </c>
      <c r="S59" s="43">
        <v>149705.32808501658</v>
      </c>
      <c r="T59" s="1">
        <v>149717.09617392012</v>
      </c>
      <c r="U59" s="1">
        <v>147118.23491976465</v>
      </c>
      <c r="V59" s="1">
        <v>136832.63526516964</v>
      </c>
      <c r="W59" s="1">
        <v>131608.14095026918</v>
      </c>
      <c r="X59" s="1">
        <v>130264.92386195234</v>
      </c>
      <c r="Y59" s="1">
        <v>128776.15672633714</v>
      </c>
      <c r="Z59" s="1">
        <v>131254.87063576898</v>
      </c>
      <c r="AA59" s="1">
        <v>127839.39899073566</v>
      </c>
      <c r="AB59" s="1">
        <v>125962.90089946429</v>
      </c>
      <c r="AC59" s="1">
        <v>121159.39414413105</v>
      </c>
      <c r="AD59" s="1">
        <v>117483.14164524279</v>
      </c>
      <c r="AE59" s="1">
        <v>109510.38808042646</v>
      </c>
      <c r="AF59" s="240">
        <v>109813.91891397843</v>
      </c>
      <c r="AG59" s="180">
        <v>97692.668721749258</v>
      </c>
    </row>
    <row r="60" spans="1:33" ht="15" x14ac:dyDescent="0.25">
      <c r="A60" s="129"/>
      <c r="B60" s="50" t="s">
        <v>96</v>
      </c>
      <c r="C60" s="61" t="s">
        <v>96</v>
      </c>
      <c r="D60" s="44">
        <v>419334.85941813857</v>
      </c>
      <c r="E60" s="45">
        <v>432688.50494762062</v>
      </c>
      <c r="F60" s="45">
        <v>469547.33785519062</v>
      </c>
      <c r="G60" s="45">
        <v>453395.00197426876</v>
      </c>
      <c r="H60" s="45">
        <v>469136.9804683674</v>
      </c>
      <c r="I60" s="45">
        <v>469400.80422172428</v>
      </c>
      <c r="J60" s="45">
        <v>470982.48707100056</v>
      </c>
      <c r="K60" s="45">
        <v>483153.84177610528</v>
      </c>
      <c r="L60" s="45">
        <v>503264.13358184148</v>
      </c>
      <c r="M60" s="45">
        <v>517974.33218541607</v>
      </c>
      <c r="N60" s="45">
        <v>513704.11380654504</v>
      </c>
      <c r="O60" s="45">
        <v>529760.3644935441</v>
      </c>
      <c r="P60" s="45">
        <v>513085.70357675909</v>
      </c>
      <c r="Q60" s="45">
        <v>553081.68637785036</v>
      </c>
      <c r="R60" s="45">
        <v>558758.70897615585</v>
      </c>
      <c r="S60" s="44">
        <v>652644.09170093993</v>
      </c>
      <c r="T60" s="45">
        <v>624505.67334470456</v>
      </c>
      <c r="U60" s="45">
        <v>678120.06030759052</v>
      </c>
      <c r="V60" s="45">
        <v>615103.62630510633</v>
      </c>
      <c r="W60" s="45">
        <v>576221.80342969554</v>
      </c>
      <c r="X60" s="45">
        <v>558603.93593400519</v>
      </c>
      <c r="Y60" s="45">
        <v>533972.18609512132</v>
      </c>
      <c r="Z60" s="45">
        <v>545426.23570051685</v>
      </c>
      <c r="AA60" s="45">
        <v>546840.32715230808</v>
      </c>
      <c r="AB60" s="45">
        <v>519791.96997990814</v>
      </c>
      <c r="AC60" s="45">
        <v>516775.76016410009</v>
      </c>
      <c r="AD60" s="45">
        <v>501916.65643208398</v>
      </c>
      <c r="AE60" s="45">
        <v>447638.85579983017</v>
      </c>
      <c r="AF60" s="258">
        <v>468192.91610311269</v>
      </c>
      <c r="AG60" s="260">
        <v>454787.681330533</v>
      </c>
    </row>
    <row r="61" spans="1:33" ht="15" x14ac:dyDescent="0.25">
      <c r="A61" s="3"/>
      <c r="B61" s="21"/>
      <c r="C61" s="27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G61" s="174"/>
    </row>
    <row r="62" spans="1:33" ht="15" x14ac:dyDescent="0.25">
      <c r="A62" s="3"/>
      <c r="B62" s="21"/>
      <c r="C62" s="27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3" ht="15" x14ac:dyDescent="0.25">
      <c r="A63" s="3"/>
      <c r="B63" s="21"/>
      <c r="C63" s="21"/>
      <c r="D63" s="145" t="s">
        <v>180</v>
      </c>
      <c r="E63" s="146"/>
      <c r="F63" s="146"/>
      <c r="G63" s="146"/>
      <c r="H63" s="146"/>
      <c r="I63" s="146"/>
      <c r="J63" s="146"/>
      <c r="K63" s="146"/>
      <c r="L63" s="146"/>
      <c r="M63" s="146"/>
      <c r="N63" s="146"/>
      <c r="O63" s="146"/>
      <c r="P63" s="146"/>
      <c r="Q63" s="146"/>
      <c r="R63" s="146"/>
      <c r="S63" s="145" t="s">
        <v>266</v>
      </c>
      <c r="T63" s="146"/>
      <c r="U63" s="146"/>
      <c r="V63" s="146"/>
      <c r="W63" s="146"/>
      <c r="X63" s="146"/>
      <c r="Y63" s="146"/>
      <c r="Z63" s="146"/>
      <c r="AA63" s="146"/>
      <c r="AB63" s="146"/>
      <c r="AC63" s="146"/>
      <c r="AD63" s="146"/>
      <c r="AE63" s="174"/>
      <c r="AF63" s="146"/>
      <c r="AG63" s="144"/>
    </row>
    <row r="64" spans="1:33" ht="15" x14ac:dyDescent="0.25">
      <c r="A64" s="3"/>
      <c r="B64" s="21"/>
      <c r="C64" s="21"/>
      <c r="D64" s="148" t="s">
        <v>102</v>
      </c>
      <c r="E64" s="149"/>
      <c r="F64" s="149"/>
      <c r="G64" s="149"/>
      <c r="H64" s="149"/>
      <c r="I64" s="149"/>
      <c r="J64" s="149"/>
      <c r="K64" s="149"/>
      <c r="L64" s="149"/>
      <c r="M64" s="149"/>
      <c r="N64" s="149"/>
      <c r="O64" s="149"/>
      <c r="P64" s="149"/>
      <c r="Q64" s="149"/>
      <c r="R64" s="149"/>
      <c r="S64" s="148" t="s">
        <v>102</v>
      </c>
      <c r="T64" s="149"/>
      <c r="U64" s="149"/>
      <c r="V64" s="149"/>
      <c r="W64" s="149"/>
      <c r="X64" s="149"/>
      <c r="Y64" s="149"/>
      <c r="Z64" s="149"/>
      <c r="AA64" s="149"/>
      <c r="AB64" s="149"/>
      <c r="AC64" s="149"/>
      <c r="AD64" s="149"/>
      <c r="AE64" s="28"/>
      <c r="AF64" s="149"/>
      <c r="AG64" s="176"/>
    </row>
    <row r="65" spans="1:33" ht="15" x14ac:dyDescent="0.25">
      <c r="A65" s="17"/>
      <c r="B65" s="64"/>
      <c r="C65" s="59" t="s">
        <v>213</v>
      </c>
      <c r="D65" s="188" t="s">
        <v>60</v>
      </c>
      <c r="E65" s="188" t="s">
        <v>61</v>
      </c>
      <c r="F65" s="188" t="s">
        <v>62</v>
      </c>
      <c r="G65" s="188" t="s">
        <v>63</v>
      </c>
      <c r="H65" s="188" t="s">
        <v>64</v>
      </c>
      <c r="I65" s="188" t="s">
        <v>65</v>
      </c>
      <c r="J65" s="188" t="s">
        <v>163</v>
      </c>
      <c r="K65" s="188" t="s">
        <v>221</v>
      </c>
      <c r="L65" s="188" t="s">
        <v>222</v>
      </c>
      <c r="M65" s="188" t="s">
        <v>242</v>
      </c>
      <c r="N65" s="188" t="s">
        <v>247</v>
      </c>
      <c r="O65" s="188" t="s">
        <v>248</v>
      </c>
      <c r="P65" s="188" t="s">
        <v>250</v>
      </c>
      <c r="Q65" s="188" t="s">
        <v>255</v>
      </c>
      <c r="R65" s="189" t="s">
        <v>282</v>
      </c>
      <c r="S65" s="37" t="s">
        <v>60</v>
      </c>
      <c r="T65" s="188" t="s">
        <v>61</v>
      </c>
      <c r="U65" s="188" t="s">
        <v>62</v>
      </c>
      <c r="V65" s="188" t="s">
        <v>63</v>
      </c>
      <c r="W65" s="188" t="s">
        <v>64</v>
      </c>
      <c r="X65" s="188" t="s">
        <v>65</v>
      </c>
      <c r="Y65" s="188" t="s">
        <v>163</v>
      </c>
      <c r="Z65" s="188" t="s">
        <v>221</v>
      </c>
      <c r="AA65" s="188" t="s">
        <v>222</v>
      </c>
      <c r="AB65" s="188" t="s">
        <v>242</v>
      </c>
      <c r="AC65" s="188" t="s">
        <v>247</v>
      </c>
      <c r="AD65" s="188" t="s">
        <v>248</v>
      </c>
      <c r="AE65" s="37" t="s">
        <v>250</v>
      </c>
      <c r="AF65" s="188" t="s">
        <v>255</v>
      </c>
      <c r="AG65" s="187" t="s">
        <v>282</v>
      </c>
    </row>
    <row r="66" spans="1:33" ht="15" x14ac:dyDescent="0.25">
      <c r="A66" s="17"/>
      <c r="B66" s="64"/>
      <c r="C66" s="205" t="s">
        <v>4</v>
      </c>
      <c r="D66" s="190">
        <f t="shared" ref="D66:S66" si="0">D6+D7+D8</f>
        <v>5801.4475584947277</v>
      </c>
      <c r="E66" s="178">
        <f t="shared" ref="E66:O66" si="1">E6+E7+E8</f>
        <v>4328.4556107269009</v>
      </c>
      <c r="F66" s="178">
        <f t="shared" si="1"/>
        <v>5080.8965727818213</v>
      </c>
      <c r="G66" s="178">
        <f t="shared" si="1"/>
        <v>5528.9709004101042</v>
      </c>
      <c r="H66" s="178">
        <f t="shared" si="1"/>
        <v>6045.2201255147038</v>
      </c>
      <c r="I66" s="178">
        <f t="shared" si="1"/>
        <v>6343.6922211922119</v>
      </c>
      <c r="J66" s="178">
        <f t="shared" si="1"/>
        <v>7552.1588701449382</v>
      </c>
      <c r="K66" s="178">
        <f t="shared" si="1"/>
        <v>8233.4310026364819</v>
      </c>
      <c r="L66" s="178">
        <f t="shared" si="1"/>
        <v>10010.650113635733</v>
      </c>
      <c r="M66" s="178">
        <f t="shared" si="1"/>
        <v>11220.922488630042</v>
      </c>
      <c r="N66" s="178">
        <f t="shared" si="1"/>
        <v>11429.133487742893</v>
      </c>
      <c r="O66" s="178">
        <f t="shared" si="1"/>
        <v>11907.481019800374</v>
      </c>
      <c r="P66" s="178">
        <f t="shared" ref="P66:R66" si="2">P6+P7+P8</f>
        <v>11741.311972104622</v>
      </c>
      <c r="Q66" s="178">
        <f t="shared" si="2"/>
        <v>11302.647927942231</v>
      </c>
      <c r="R66" s="191">
        <f t="shared" si="2"/>
        <v>12270.961842535928</v>
      </c>
      <c r="S66" s="178">
        <f t="shared" si="0"/>
        <v>33155.650533278422</v>
      </c>
      <c r="T66" s="178">
        <f t="shared" ref="T66:AE66" si="3">T6+T7+T8</f>
        <v>31924.434041346591</v>
      </c>
      <c r="U66" s="178">
        <f t="shared" si="3"/>
        <v>33778.791883831676</v>
      </c>
      <c r="V66" s="178">
        <f t="shared" si="3"/>
        <v>33866.543019640019</v>
      </c>
      <c r="W66" s="178">
        <f t="shared" si="3"/>
        <v>32778.023984463391</v>
      </c>
      <c r="X66" s="178">
        <f t="shared" si="3"/>
        <v>31408.574333335324</v>
      </c>
      <c r="Y66" s="178">
        <f t="shared" si="3"/>
        <v>30111.41466110367</v>
      </c>
      <c r="Z66" s="178">
        <f t="shared" si="3"/>
        <v>29613.901557433604</v>
      </c>
      <c r="AA66" s="178">
        <f t="shared" si="3"/>
        <v>27858.126034803343</v>
      </c>
      <c r="AB66" s="178">
        <f t="shared" si="3"/>
        <v>26983.704072089062</v>
      </c>
      <c r="AC66" s="178">
        <f t="shared" si="3"/>
        <v>24393.765382322144</v>
      </c>
      <c r="AD66" s="178">
        <f t="shared" si="3"/>
        <v>24946.23621863369</v>
      </c>
      <c r="AE66" s="178">
        <f t="shared" si="3"/>
        <v>23848.641623165036</v>
      </c>
      <c r="AF66" s="178">
        <f t="shared" ref="AF66:AG66" si="4">AF6+AF7+AF8</f>
        <v>23741.956221691253</v>
      </c>
      <c r="AG66" s="191">
        <f t="shared" si="4"/>
        <v>20661.346612367703</v>
      </c>
    </row>
    <row r="67" spans="1:33" ht="15" x14ac:dyDescent="0.25">
      <c r="A67" s="17"/>
      <c r="B67" s="64"/>
      <c r="C67" s="56" t="s">
        <v>5</v>
      </c>
      <c r="D67" s="38">
        <f t="shared" ref="D67:S67" si="5">D9</f>
        <v>49.423440118247669</v>
      </c>
      <c r="E67" s="2">
        <f t="shared" ref="E67:O67" si="6">E9</f>
        <v>65.57420793020502</v>
      </c>
      <c r="F67" s="2">
        <f t="shared" si="6"/>
        <v>70.317295091338508</v>
      </c>
      <c r="G67" s="2">
        <f t="shared" si="6"/>
        <v>91.013404843364867</v>
      </c>
      <c r="H67" s="2">
        <f t="shared" si="6"/>
        <v>152.82899542942349</v>
      </c>
      <c r="I67" s="2">
        <f t="shared" si="6"/>
        <v>263.63597307654237</v>
      </c>
      <c r="J67" s="2">
        <f t="shared" si="6"/>
        <v>427.06343495605773</v>
      </c>
      <c r="K67" s="2">
        <f t="shared" si="6"/>
        <v>571.25044187566368</v>
      </c>
      <c r="L67" s="2">
        <f t="shared" si="6"/>
        <v>800.84438783794008</v>
      </c>
      <c r="M67" s="2">
        <f t="shared" si="6"/>
        <v>859.49861946966769</v>
      </c>
      <c r="N67" s="2">
        <f t="shared" si="6"/>
        <v>883.98598686400135</v>
      </c>
      <c r="O67" s="2">
        <f t="shared" si="6"/>
        <v>895.26296128124739</v>
      </c>
      <c r="P67" s="2">
        <f t="shared" ref="P67:R67" si="7">P9</f>
        <v>1193.0568325458128</v>
      </c>
      <c r="Q67" s="2">
        <f t="shared" si="7"/>
        <v>1711.4081727388404</v>
      </c>
      <c r="R67" s="39">
        <f t="shared" si="7"/>
        <v>2126.3562291408816</v>
      </c>
      <c r="S67" s="2">
        <f t="shared" si="5"/>
        <v>8419.0984326725902</v>
      </c>
      <c r="T67" s="2">
        <f t="shared" ref="T67:AE67" si="8">T9</f>
        <v>7057.3401707448947</v>
      </c>
      <c r="U67" s="2">
        <f t="shared" si="8"/>
        <v>9427.3642363103336</v>
      </c>
      <c r="V67" s="2">
        <f t="shared" si="8"/>
        <v>9410.3126989761149</v>
      </c>
      <c r="W67" s="2">
        <f t="shared" si="8"/>
        <v>9712.6709254933539</v>
      </c>
      <c r="X67" s="2">
        <f t="shared" si="8"/>
        <v>9735.8571936314165</v>
      </c>
      <c r="Y67" s="2">
        <f t="shared" si="8"/>
        <v>10241.128693670889</v>
      </c>
      <c r="Z67" s="2">
        <f t="shared" si="8"/>
        <v>10023.858041698491</v>
      </c>
      <c r="AA67" s="2">
        <f t="shared" si="8"/>
        <v>9771.2327390720402</v>
      </c>
      <c r="AB67" s="2">
        <f t="shared" si="8"/>
        <v>9813.6844801177231</v>
      </c>
      <c r="AC67" s="2">
        <f t="shared" si="8"/>
        <v>9511.0159917775345</v>
      </c>
      <c r="AD67" s="2">
        <f t="shared" si="8"/>
        <v>9404.8275790481912</v>
      </c>
      <c r="AE67" s="2">
        <f t="shared" si="8"/>
        <v>9620.5063598565848</v>
      </c>
      <c r="AF67" s="2">
        <f t="shared" ref="AF67:AG67" si="9">AF9</f>
        <v>9329.5574402598231</v>
      </c>
      <c r="AG67" s="39">
        <f t="shared" si="9"/>
        <v>8643.9585120786996</v>
      </c>
    </row>
    <row r="68" spans="1:33" ht="15" x14ac:dyDescent="0.25">
      <c r="A68" s="17"/>
      <c r="B68" s="64"/>
      <c r="C68" s="56" t="s">
        <v>3</v>
      </c>
      <c r="D68" s="38">
        <f t="shared" ref="D68:S68" si="10">SUM(D10:D27)</f>
        <v>221157.5811030553</v>
      </c>
      <c r="E68" s="2">
        <f t="shared" ref="E68:O68" si="11">SUM(E10:E27)</f>
        <v>217480.8066507309</v>
      </c>
      <c r="F68" s="2">
        <f t="shared" si="11"/>
        <v>230239.22750478194</v>
      </c>
      <c r="G68" s="2">
        <f t="shared" si="11"/>
        <v>228589.24937915883</v>
      </c>
      <c r="H68" s="2">
        <f t="shared" si="11"/>
        <v>229026.5840961895</v>
      </c>
      <c r="I68" s="2">
        <f t="shared" si="11"/>
        <v>227992.13276391369</v>
      </c>
      <c r="J68" s="2">
        <f t="shared" si="11"/>
        <v>231353.53669395333</v>
      </c>
      <c r="K68" s="2">
        <f t="shared" si="11"/>
        <v>234751.55197892434</v>
      </c>
      <c r="L68" s="2">
        <f t="shared" si="11"/>
        <v>232482.60409098541</v>
      </c>
      <c r="M68" s="2">
        <f t="shared" si="11"/>
        <v>236897.57436921203</v>
      </c>
      <c r="N68" s="2">
        <f t="shared" si="11"/>
        <v>234755.27240481906</v>
      </c>
      <c r="O68" s="2">
        <f t="shared" si="11"/>
        <v>248772.42831766815</v>
      </c>
      <c r="P68" s="2">
        <f t="shared" ref="P68:R68" si="12">SUM(P10:P27)</f>
        <v>250710.57405976907</v>
      </c>
      <c r="Q68" s="2">
        <f t="shared" si="12"/>
        <v>253490.49321726445</v>
      </c>
      <c r="R68" s="39">
        <f t="shared" si="12"/>
        <v>254988.08255878024</v>
      </c>
      <c r="S68" s="2">
        <f t="shared" si="10"/>
        <v>157462.77826396309</v>
      </c>
      <c r="T68" s="2">
        <f t="shared" ref="T68:AE68" si="13">SUM(T10:T27)</f>
        <v>136204.56594307302</v>
      </c>
      <c r="U68" s="2">
        <f t="shared" si="13"/>
        <v>150778.8258716187</v>
      </c>
      <c r="V68" s="2">
        <f t="shared" si="13"/>
        <v>144832.72661728438</v>
      </c>
      <c r="W68" s="2">
        <f t="shared" si="13"/>
        <v>142031.40259233353</v>
      </c>
      <c r="X68" s="2">
        <f t="shared" si="13"/>
        <v>130362.05156187613</v>
      </c>
      <c r="Y68" s="2">
        <f t="shared" si="13"/>
        <v>124787.74228274357</v>
      </c>
      <c r="Z68" s="2">
        <f t="shared" si="13"/>
        <v>128534.6822039128</v>
      </c>
      <c r="AA68" s="2">
        <f t="shared" si="13"/>
        <v>121913.69107149896</v>
      </c>
      <c r="AB68" s="2">
        <f t="shared" si="13"/>
        <v>117337.76696614381</v>
      </c>
      <c r="AC68" s="2">
        <f t="shared" si="13"/>
        <v>120549.3150084092</v>
      </c>
      <c r="AD68" s="2">
        <f t="shared" si="13"/>
        <v>116844.46053246623</v>
      </c>
      <c r="AE68" s="2">
        <f t="shared" si="13"/>
        <v>111449.22646041321</v>
      </c>
      <c r="AF68" s="2">
        <f t="shared" ref="AF68:AG68" si="14">SUM(AF10:AF27)</f>
        <v>120141.92190970194</v>
      </c>
      <c r="AG68" s="39">
        <f t="shared" si="14"/>
        <v>116460.27475613049</v>
      </c>
    </row>
    <row r="69" spans="1:33" ht="15" x14ac:dyDescent="0.25">
      <c r="A69" s="17"/>
      <c r="B69" s="64"/>
      <c r="C69" s="56" t="s">
        <v>101</v>
      </c>
      <c r="D69" s="2">
        <f>D28+D29+D30</f>
        <v>133227.85741290677</v>
      </c>
      <c r="E69" s="2">
        <f t="shared" ref="E69:O69" si="15">E28+E29+E30</f>
        <v>146543.63263120406</v>
      </c>
      <c r="F69" s="2">
        <f t="shared" si="15"/>
        <v>169157.38727107097</v>
      </c>
      <c r="G69" s="2">
        <f t="shared" si="15"/>
        <v>150531.91020641779</v>
      </c>
      <c r="H69" s="2">
        <f t="shared" si="15"/>
        <v>163121.82756961367</v>
      </c>
      <c r="I69" s="2">
        <f t="shared" si="15"/>
        <v>161428.31325120025</v>
      </c>
      <c r="J69" s="2">
        <f t="shared" si="15"/>
        <v>154823.49472017979</v>
      </c>
      <c r="K69" s="2">
        <f t="shared" si="15"/>
        <v>157173.1137589</v>
      </c>
      <c r="L69" s="2">
        <f t="shared" si="15"/>
        <v>165662.8284954328</v>
      </c>
      <c r="M69" s="2">
        <f t="shared" si="15"/>
        <v>167847.38995056861</v>
      </c>
      <c r="N69" s="2">
        <f t="shared" si="15"/>
        <v>166410.48741266408</v>
      </c>
      <c r="O69" s="2">
        <f t="shared" si="15"/>
        <v>171302.15882096309</v>
      </c>
      <c r="P69" s="2">
        <f t="shared" ref="P69:R69" si="16">P28+P29+P30</f>
        <v>153377.8926005018</v>
      </c>
      <c r="Q69" s="2">
        <f t="shared" si="16"/>
        <v>184040.95137140216</v>
      </c>
      <c r="R69" s="39">
        <f t="shared" si="16"/>
        <v>175870.80319674648</v>
      </c>
      <c r="S69" s="2">
        <f>S28+S29+S30</f>
        <v>72197.464705449951</v>
      </c>
      <c r="T69" s="2">
        <f t="shared" ref="T69:AE69" si="17">T28+T29+T30</f>
        <v>86480.006755697672</v>
      </c>
      <c r="U69" s="2">
        <f t="shared" si="17"/>
        <v>117937.89501188516</v>
      </c>
      <c r="V69" s="2">
        <f t="shared" si="17"/>
        <v>87053.54765988997</v>
      </c>
      <c r="W69" s="2">
        <f t="shared" si="17"/>
        <v>77966.550555085239</v>
      </c>
      <c r="X69" s="2">
        <f t="shared" si="17"/>
        <v>74194.203107533656</v>
      </c>
      <c r="Y69" s="2">
        <f t="shared" si="17"/>
        <v>60869.592395917854</v>
      </c>
      <c r="Z69" s="2">
        <f t="shared" si="17"/>
        <v>59810.595419620877</v>
      </c>
      <c r="AA69" s="2">
        <f t="shared" si="17"/>
        <v>65387.441740155424</v>
      </c>
      <c r="AB69" s="2">
        <f t="shared" si="17"/>
        <v>56407.88779379076</v>
      </c>
      <c r="AC69" s="2">
        <f t="shared" si="17"/>
        <v>60162.741811588407</v>
      </c>
      <c r="AD69" s="2">
        <f t="shared" si="17"/>
        <v>51794.51619672685</v>
      </c>
      <c r="AE69" s="2">
        <f t="shared" si="17"/>
        <v>44764.046062387235</v>
      </c>
      <c r="AF69" s="2">
        <f t="shared" ref="AF69:AG69" si="18">AF28+AF29+AF30</f>
        <v>51929.619294758748</v>
      </c>
      <c r="AG69" s="39">
        <f t="shared" si="18"/>
        <v>50618.180080821432</v>
      </c>
    </row>
    <row r="70" spans="1:33" ht="15" x14ac:dyDescent="0.25">
      <c r="A70" s="17"/>
      <c r="B70" s="64"/>
      <c r="C70" s="56" t="s">
        <v>0</v>
      </c>
      <c r="D70" s="38">
        <f>D31</f>
        <v>710.14538052491093</v>
      </c>
      <c r="E70" s="2">
        <f t="shared" ref="E70:O70" si="19">E31</f>
        <v>1106.5834445057437</v>
      </c>
      <c r="F70" s="2">
        <f t="shared" si="19"/>
        <v>1276.9536047066433</v>
      </c>
      <c r="G70" s="2">
        <f t="shared" si="19"/>
        <v>1509.693423497291</v>
      </c>
      <c r="H70" s="2">
        <f t="shared" si="19"/>
        <v>1691.8746109096298</v>
      </c>
      <c r="I70" s="2">
        <f t="shared" si="19"/>
        <v>2846.1906852100396</v>
      </c>
      <c r="J70" s="2">
        <f t="shared" si="19"/>
        <v>3472.3541048295497</v>
      </c>
      <c r="K70" s="2">
        <f t="shared" si="19"/>
        <v>4578.4646520838733</v>
      </c>
      <c r="L70" s="2">
        <f t="shared" si="19"/>
        <v>6377.6549129638061</v>
      </c>
      <c r="M70" s="2">
        <f t="shared" si="19"/>
        <v>7579.4814146593599</v>
      </c>
      <c r="N70" s="2">
        <f t="shared" si="19"/>
        <v>8533.9269506080873</v>
      </c>
      <c r="O70" s="2">
        <f t="shared" si="19"/>
        <v>8214.0240568578174</v>
      </c>
      <c r="P70" s="2">
        <f t="shared" ref="P70:R70" si="20">P31</f>
        <v>8493.4065341425921</v>
      </c>
      <c r="Q70" s="2">
        <f t="shared" si="20"/>
        <v>9574.4255421487833</v>
      </c>
      <c r="R70" s="39">
        <f t="shared" si="20"/>
        <v>11286.507583878159</v>
      </c>
      <c r="S70" s="2">
        <f>S31</f>
        <v>25415.619837637856</v>
      </c>
      <c r="T70" s="2">
        <f t="shared" ref="T70:AE70" si="21">T31</f>
        <v>25209.807980792415</v>
      </c>
      <c r="U70" s="2">
        <f t="shared" si="21"/>
        <v>26638.917752300087</v>
      </c>
      <c r="V70" s="2">
        <f t="shared" si="21"/>
        <v>26921.08478732689</v>
      </c>
      <c r="W70" s="2">
        <f t="shared" si="21"/>
        <v>26070.016032306718</v>
      </c>
      <c r="X70" s="2">
        <f t="shared" si="21"/>
        <v>25838.001826221749</v>
      </c>
      <c r="Y70" s="2">
        <f t="shared" si="21"/>
        <v>24993.133073360616</v>
      </c>
      <c r="Z70" s="2">
        <f t="shared" si="21"/>
        <v>25778.933781069522</v>
      </c>
      <c r="AA70" s="2">
        <f t="shared" si="21"/>
        <v>25998.97847357667</v>
      </c>
      <c r="AB70" s="2">
        <f t="shared" si="21"/>
        <v>24904.846113101328</v>
      </c>
      <c r="AC70" s="2">
        <f t="shared" si="21"/>
        <v>24629.717295873827</v>
      </c>
      <c r="AD70" s="2">
        <f t="shared" si="21"/>
        <v>25701.914883884376</v>
      </c>
      <c r="AE70" s="2">
        <f t="shared" si="21"/>
        <v>25504.378166321912</v>
      </c>
      <c r="AF70" s="2">
        <f t="shared" ref="AF70:AG70" si="22">AF31</f>
        <v>26558.784792022965</v>
      </c>
      <c r="AG70" s="39">
        <f t="shared" si="22"/>
        <v>23803.154261028067</v>
      </c>
    </row>
    <row r="71" spans="1:33" ht="15" x14ac:dyDescent="0.25">
      <c r="A71" s="17"/>
      <c r="B71" s="64"/>
      <c r="C71" s="56" t="s">
        <v>2</v>
      </c>
      <c r="D71" s="38">
        <f>SUM(D33:D36)</f>
        <v>2878.7718287498301</v>
      </c>
      <c r="E71" s="2">
        <f t="shared" ref="E71:O71" si="23">SUM(E33:E36)</f>
        <v>3346.5340272701501</v>
      </c>
      <c r="F71" s="2">
        <f t="shared" si="23"/>
        <v>3810.035269583243</v>
      </c>
      <c r="G71" s="2">
        <f t="shared" si="23"/>
        <v>5264.7229145138663</v>
      </c>
      <c r="H71" s="2">
        <f t="shared" si="23"/>
        <v>6917.000573920549</v>
      </c>
      <c r="I71" s="2">
        <f t="shared" si="23"/>
        <v>8672.5752454481499</v>
      </c>
      <c r="J71" s="2">
        <f t="shared" si="23"/>
        <v>11367.75269948514</v>
      </c>
      <c r="K71" s="2">
        <f t="shared" si="23"/>
        <v>13447.363423524777</v>
      </c>
      <c r="L71" s="2">
        <f t="shared" si="23"/>
        <v>16482.293375600137</v>
      </c>
      <c r="M71" s="2">
        <f t="shared" si="23"/>
        <v>18329.51085869909</v>
      </c>
      <c r="N71" s="2">
        <f t="shared" si="23"/>
        <v>19121.610244703515</v>
      </c>
      <c r="O71" s="2">
        <f t="shared" si="23"/>
        <v>18652.390108430904</v>
      </c>
      <c r="P71" s="2">
        <f t="shared" ref="P71:R71" si="24">SUM(P33:P36)</f>
        <v>18049.038486201032</v>
      </c>
      <c r="Q71" s="2">
        <f t="shared" si="24"/>
        <v>19576.602531826895</v>
      </c>
      <c r="R71" s="39">
        <f t="shared" si="24"/>
        <v>22931.545353733767</v>
      </c>
      <c r="S71" s="2">
        <f>SUM(S33:S36)</f>
        <v>144794.87914273894</v>
      </c>
      <c r="T71" s="2">
        <f t="shared" ref="T71:AE71" si="25">SUM(T33:T36)</f>
        <v>129290.75144040951</v>
      </c>
      <c r="U71" s="2">
        <f t="shared" si="25"/>
        <v>130583.57683434436</v>
      </c>
      <c r="V71" s="2">
        <f t="shared" si="25"/>
        <v>114792.13176909045</v>
      </c>
      <c r="W71" s="2">
        <f t="shared" si="25"/>
        <v>99781.710422568329</v>
      </c>
      <c r="X71" s="2">
        <f t="shared" si="25"/>
        <v>102152.57662231571</v>
      </c>
      <c r="Y71" s="2">
        <f t="shared" si="25"/>
        <v>103030.76283060589</v>
      </c>
      <c r="Z71" s="2">
        <f t="shared" si="25"/>
        <v>109913.90722579612</v>
      </c>
      <c r="AA71" s="2">
        <f t="shared" si="25"/>
        <v>119443.55688505089</v>
      </c>
      <c r="AB71" s="2">
        <f t="shared" si="25"/>
        <v>111632.86895599717</v>
      </c>
      <c r="AC71" s="2">
        <f t="shared" si="25"/>
        <v>109942.53004412571</v>
      </c>
      <c r="AD71" s="2">
        <f t="shared" si="25"/>
        <v>108181.41942299291</v>
      </c>
      <c r="AE71" s="2">
        <f t="shared" si="25"/>
        <v>78893.288005151029</v>
      </c>
      <c r="AF71" s="2">
        <f t="shared" ref="AF71:AG71" si="26">SUM(AF33:AF36)</f>
        <v>83357.501935204709</v>
      </c>
      <c r="AG71" s="39">
        <f t="shared" si="26"/>
        <v>97272.660861642798</v>
      </c>
    </row>
    <row r="72" spans="1:33" ht="15" x14ac:dyDescent="0.25">
      <c r="A72" s="17"/>
      <c r="B72" s="64"/>
      <c r="C72" s="56" t="s">
        <v>94</v>
      </c>
      <c r="D72" s="38">
        <f>SUM(D37:D56)+D32</f>
        <v>2830.1328819211994</v>
      </c>
      <c r="E72" s="2">
        <f t="shared" ref="E72:O72" si="27">SUM(E37:E56)+E32</f>
        <v>2768.7253657192568</v>
      </c>
      <c r="F72" s="2">
        <f t="shared" si="27"/>
        <v>2861.7901683520677</v>
      </c>
      <c r="G72" s="2">
        <f t="shared" si="27"/>
        <v>3983.5110079608708</v>
      </c>
      <c r="H72" s="2">
        <f t="shared" si="27"/>
        <v>4814.7274858113869</v>
      </c>
      <c r="I72" s="2">
        <f t="shared" si="27"/>
        <v>6040.3442901677636</v>
      </c>
      <c r="J72" s="2">
        <f t="shared" si="27"/>
        <v>6579.8484318884502</v>
      </c>
      <c r="K72" s="2">
        <f t="shared" si="27"/>
        <v>8278.0150070461641</v>
      </c>
      <c r="L72" s="2">
        <f t="shared" si="27"/>
        <v>10109.97956205274</v>
      </c>
      <c r="M72" s="2">
        <f t="shared" si="27"/>
        <v>12203.554675827818</v>
      </c>
      <c r="N72" s="2">
        <f t="shared" si="27"/>
        <v>12229.490288150751</v>
      </c>
      <c r="O72" s="2">
        <f t="shared" si="27"/>
        <v>11495.522254724505</v>
      </c>
      <c r="P72" s="2">
        <f t="shared" ref="P72:R72" si="28">SUM(P37:P56)+P32</f>
        <v>10905.898557329072</v>
      </c>
      <c r="Q72" s="2">
        <f t="shared" si="28"/>
        <v>11422.579506357431</v>
      </c>
      <c r="R72" s="39">
        <f t="shared" si="28"/>
        <v>13339.002267026419</v>
      </c>
      <c r="S72" s="2">
        <f>SUM(S37:S56)+S32</f>
        <v>53266.059094301265</v>
      </c>
      <c r="T72" s="2">
        <f t="shared" ref="T72:AE72" si="29">SUM(T37:T56)+T32</f>
        <v>50746.453452505171</v>
      </c>
      <c r="U72" s="2">
        <f t="shared" si="29"/>
        <v>53613.711802663078</v>
      </c>
      <c r="V72" s="2">
        <f t="shared" si="29"/>
        <v>54110.77451000447</v>
      </c>
      <c r="W72" s="2">
        <f t="shared" si="29"/>
        <v>48883.128806936846</v>
      </c>
      <c r="X72" s="2">
        <f t="shared" si="29"/>
        <v>48178.532143010889</v>
      </c>
      <c r="Y72" s="2">
        <f t="shared" si="29"/>
        <v>45055.631261192517</v>
      </c>
      <c r="Z72" s="2">
        <f t="shared" si="29"/>
        <v>44477.112326951785</v>
      </c>
      <c r="AA72" s="2">
        <f t="shared" si="29"/>
        <v>42762.297379768548</v>
      </c>
      <c r="AB72" s="2">
        <f t="shared" si="29"/>
        <v>41207.290030921082</v>
      </c>
      <c r="AC72" s="2">
        <f t="shared" si="29"/>
        <v>41009.260029949743</v>
      </c>
      <c r="AD72" s="2">
        <f t="shared" si="29"/>
        <v>41542.725962731449</v>
      </c>
      <c r="AE72" s="2">
        <f t="shared" si="29"/>
        <v>38216.385827798484</v>
      </c>
      <c r="AF72" s="2">
        <f t="shared" ref="AF72:AG72" si="30">SUM(AF37:AF56)+AF32</f>
        <v>37605.715987002914</v>
      </c>
      <c r="AG72" s="39">
        <f t="shared" si="30"/>
        <v>34322.000977378491</v>
      </c>
    </row>
    <row r="73" spans="1:33" ht="15" x14ac:dyDescent="0.25">
      <c r="A73" s="17"/>
      <c r="B73" s="64"/>
      <c r="C73" s="56" t="s">
        <v>155</v>
      </c>
      <c r="D73" s="38">
        <f>D57</f>
        <v>1150.9300537800316</v>
      </c>
      <c r="E73" s="2">
        <f t="shared" ref="E73:O73" si="31">E57</f>
        <v>2033.0502419716831</v>
      </c>
      <c r="F73" s="2">
        <f t="shared" si="31"/>
        <v>1764.4018369425669</v>
      </c>
      <c r="G73" s="2">
        <f t="shared" si="31"/>
        <v>1945.8285070530783</v>
      </c>
      <c r="H73" s="2">
        <f t="shared" si="31"/>
        <v>1971.6938664771685</v>
      </c>
      <c r="I73" s="2">
        <f t="shared" si="31"/>
        <v>1923.3811552663867</v>
      </c>
      <c r="J73" s="2">
        <f t="shared" si="31"/>
        <v>1544.971328279041</v>
      </c>
      <c r="K73" s="2">
        <f t="shared" si="31"/>
        <v>1897.6048323996106</v>
      </c>
      <c r="L73" s="2">
        <f t="shared" si="31"/>
        <v>2698.1330047743863</v>
      </c>
      <c r="M73" s="2">
        <f t="shared" si="31"/>
        <v>2922.624805786656</v>
      </c>
      <c r="N73" s="2">
        <f t="shared" si="31"/>
        <v>2975.1925751891204</v>
      </c>
      <c r="O73" s="2">
        <f t="shared" si="31"/>
        <v>2330.0680136791489</v>
      </c>
      <c r="P73" s="2">
        <f t="shared" ref="P73:R73" si="32">P57</f>
        <v>2323.2688637745114</v>
      </c>
      <c r="Q73" s="2">
        <f t="shared" si="32"/>
        <v>2478.8532650009884</v>
      </c>
      <c r="R73" s="39">
        <f t="shared" si="32"/>
        <v>2652.2701870220917</v>
      </c>
      <c r="S73" s="2">
        <f>S57</f>
        <v>7929.6614982604924</v>
      </c>
      <c r="T73" s="2">
        <f t="shared" ref="T73:AE73" si="33">T57</f>
        <v>7583.9329702173636</v>
      </c>
      <c r="U73" s="2">
        <f t="shared" si="33"/>
        <v>7935.5713285181046</v>
      </c>
      <c r="V73" s="2">
        <f t="shared" si="33"/>
        <v>6987.0210404297268</v>
      </c>
      <c r="W73" s="2">
        <f t="shared" si="33"/>
        <v>7095.4439330682908</v>
      </c>
      <c r="X73" s="2">
        <f t="shared" si="33"/>
        <v>6184.9309578848479</v>
      </c>
      <c r="Y73" s="2">
        <f t="shared" si="33"/>
        <v>5825.4527358936084</v>
      </c>
      <c r="Z73" s="2">
        <f t="shared" si="33"/>
        <v>5736.4779115583588</v>
      </c>
      <c r="AA73" s="2">
        <f t="shared" si="33"/>
        <v>5606.9742306277149</v>
      </c>
      <c r="AB73" s="2">
        <f t="shared" si="33"/>
        <v>5293.551904977443</v>
      </c>
      <c r="AC73" s="2">
        <f t="shared" si="33"/>
        <v>5178.5986857641392</v>
      </c>
      <c r="AD73" s="2">
        <f t="shared" si="33"/>
        <v>5774.2816675758968</v>
      </c>
      <c r="AE73" s="2">
        <f t="shared" si="33"/>
        <v>5613.3424689168714</v>
      </c>
      <c r="AF73" s="2">
        <f t="shared" ref="AF73:AG73" si="34">AF57</f>
        <v>5504.3971457407915</v>
      </c>
      <c r="AG73" s="39">
        <f t="shared" si="34"/>
        <v>5125.43328158435</v>
      </c>
    </row>
    <row r="74" spans="1:33" ht="15" x14ac:dyDescent="0.25">
      <c r="A74" s="17"/>
      <c r="B74" s="64"/>
      <c r="C74" s="57" t="s">
        <v>165</v>
      </c>
      <c r="D74" s="38">
        <f>D58+D59</f>
        <v>51528.569758586957</v>
      </c>
      <c r="E74" s="2">
        <f t="shared" ref="E74:O74" si="35">E58+E59</f>
        <v>55015.142767562123</v>
      </c>
      <c r="F74" s="2">
        <f t="shared" si="35"/>
        <v>55286.32833188006</v>
      </c>
      <c r="G74" s="2">
        <f t="shared" si="35"/>
        <v>55950.102230413329</v>
      </c>
      <c r="H74" s="2">
        <f t="shared" si="35"/>
        <v>55395.22314450152</v>
      </c>
      <c r="I74" s="2">
        <f t="shared" si="35"/>
        <v>53890.538636248959</v>
      </c>
      <c r="J74" s="2">
        <f t="shared" si="35"/>
        <v>53861.306787284469</v>
      </c>
      <c r="K74" s="2">
        <f t="shared" si="35"/>
        <v>54223.046678714469</v>
      </c>
      <c r="L74" s="2">
        <f t="shared" si="35"/>
        <v>58639.14563855849</v>
      </c>
      <c r="M74" s="2">
        <f t="shared" si="35"/>
        <v>60113.77500256263</v>
      </c>
      <c r="N74" s="2">
        <f t="shared" si="35"/>
        <v>57365.014455803605</v>
      </c>
      <c r="O74" s="2">
        <f t="shared" si="35"/>
        <v>56191.028940139178</v>
      </c>
      <c r="P74" s="2">
        <f t="shared" ref="P74:R74" si="36">P58+P59</f>
        <v>56291.255670390958</v>
      </c>
      <c r="Q74" s="2">
        <f t="shared" si="36"/>
        <v>59483.724843168246</v>
      </c>
      <c r="R74" s="39">
        <f t="shared" si="36"/>
        <v>63293.179757291429</v>
      </c>
      <c r="S74" s="2">
        <f>S58+S59</f>
        <v>150002.88019263771</v>
      </c>
      <c r="T74" s="2">
        <f t="shared" ref="T74:AE74" si="37">T58+T59</f>
        <v>150008.38058991893</v>
      </c>
      <c r="U74" s="2">
        <f t="shared" si="37"/>
        <v>147425.40558611898</v>
      </c>
      <c r="V74" s="2">
        <f t="shared" si="37"/>
        <v>137129.48420246464</v>
      </c>
      <c r="W74" s="2">
        <f t="shared" si="37"/>
        <v>131902.85617743968</v>
      </c>
      <c r="X74" s="2">
        <f t="shared" si="37"/>
        <v>130549.20818819522</v>
      </c>
      <c r="Y74" s="2">
        <f t="shared" si="37"/>
        <v>129057.32816063333</v>
      </c>
      <c r="Z74" s="2">
        <f t="shared" si="37"/>
        <v>131536.76723247604</v>
      </c>
      <c r="AA74" s="2">
        <f t="shared" si="37"/>
        <v>128098.02859775447</v>
      </c>
      <c r="AB74" s="2">
        <f t="shared" si="37"/>
        <v>126210.36966276988</v>
      </c>
      <c r="AC74" s="2">
        <f t="shared" si="37"/>
        <v>121398.81591428987</v>
      </c>
      <c r="AD74" s="2">
        <f t="shared" si="37"/>
        <v>117726.27396802448</v>
      </c>
      <c r="AE74" s="2">
        <f t="shared" si="37"/>
        <v>109729.04082581967</v>
      </c>
      <c r="AF74" s="2">
        <f t="shared" ref="AF74:AG74" si="38">AF58+AF59</f>
        <v>110023.46137672942</v>
      </c>
      <c r="AG74" s="39">
        <f t="shared" si="38"/>
        <v>97880.671987501599</v>
      </c>
    </row>
    <row r="75" spans="1:33" ht="15" x14ac:dyDescent="0.25">
      <c r="A75" s="17"/>
      <c r="B75" s="64"/>
      <c r="C75" s="58" t="s">
        <v>96</v>
      </c>
      <c r="D75" s="40">
        <f>SUM(D66:D74)</f>
        <v>419334.85941813799</v>
      </c>
      <c r="E75" s="41">
        <f t="shared" ref="E75:O75" si="39">SUM(E66:E74)</f>
        <v>432688.50494762103</v>
      </c>
      <c r="F75" s="41">
        <f t="shared" si="39"/>
        <v>469547.33785519062</v>
      </c>
      <c r="G75" s="41">
        <f t="shared" si="39"/>
        <v>453395.00197426858</v>
      </c>
      <c r="H75" s="41">
        <f t="shared" si="39"/>
        <v>469136.98046836752</v>
      </c>
      <c r="I75" s="41">
        <f t="shared" si="39"/>
        <v>469400.80422172404</v>
      </c>
      <c r="J75" s="41">
        <f t="shared" si="39"/>
        <v>470982.48707100085</v>
      </c>
      <c r="K75" s="41">
        <f t="shared" si="39"/>
        <v>483153.8417761054</v>
      </c>
      <c r="L75" s="41">
        <f t="shared" si="39"/>
        <v>503264.13358184142</v>
      </c>
      <c r="M75" s="41">
        <f t="shared" si="39"/>
        <v>517974.33218541584</v>
      </c>
      <c r="N75" s="41">
        <f t="shared" si="39"/>
        <v>513704.11380654515</v>
      </c>
      <c r="O75" s="41">
        <f t="shared" si="39"/>
        <v>529760.36449354445</v>
      </c>
      <c r="P75" s="41">
        <f t="shared" ref="P75:R75" si="40">SUM(P66:P74)</f>
        <v>513085.70357675949</v>
      </c>
      <c r="Q75" s="41">
        <f t="shared" si="40"/>
        <v>553081.6863778499</v>
      </c>
      <c r="R75" s="42">
        <f t="shared" si="40"/>
        <v>558758.70897615538</v>
      </c>
      <c r="S75" s="41">
        <f>SUM(S66:S74)</f>
        <v>652644.09170094028</v>
      </c>
      <c r="T75" s="41">
        <f t="shared" ref="T75:AE75" si="41">SUM(T66:T74)</f>
        <v>624505.6733447056</v>
      </c>
      <c r="U75" s="41">
        <f t="shared" si="41"/>
        <v>678120.06030759052</v>
      </c>
      <c r="V75" s="41">
        <f t="shared" si="41"/>
        <v>615103.62630510656</v>
      </c>
      <c r="W75" s="41">
        <f t="shared" si="41"/>
        <v>576221.80342969531</v>
      </c>
      <c r="X75" s="41">
        <f t="shared" si="41"/>
        <v>558603.93593400496</v>
      </c>
      <c r="Y75" s="41">
        <f t="shared" si="41"/>
        <v>533972.18609512202</v>
      </c>
      <c r="Z75" s="41">
        <f t="shared" si="41"/>
        <v>545426.23570051766</v>
      </c>
      <c r="AA75" s="41">
        <f t="shared" si="41"/>
        <v>546840.32715230808</v>
      </c>
      <c r="AB75" s="41">
        <f t="shared" si="41"/>
        <v>519791.96997990826</v>
      </c>
      <c r="AC75" s="41">
        <f t="shared" si="41"/>
        <v>516775.7601641005</v>
      </c>
      <c r="AD75" s="41">
        <f t="shared" si="41"/>
        <v>501916.6564320841</v>
      </c>
      <c r="AE75" s="41">
        <f t="shared" si="41"/>
        <v>447638.85579982994</v>
      </c>
      <c r="AF75" s="41">
        <f t="shared" ref="AF75:AG75" si="42">SUM(AF66:AF74)</f>
        <v>468192.91610311251</v>
      </c>
      <c r="AG75" s="42">
        <f t="shared" si="42"/>
        <v>454787.68133053364</v>
      </c>
    </row>
    <row r="81" spans="2:4" ht="15" x14ac:dyDescent="0.25">
      <c r="B81" s="64"/>
      <c r="C81" s="64"/>
    </row>
    <row r="82" spans="2:4" ht="15" x14ac:dyDescent="0.25">
      <c r="B82" s="64"/>
      <c r="C82" s="64"/>
    </row>
    <row r="83" spans="2:4" ht="15" x14ac:dyDescent="0.25">
      <c r="B83" s="64"/>
      <c r="C83" s="64"/>
    </row>
    <row r="84" spans="2:4" ht="15" x14ac:dyDescent="0.25">
      <c r="B84" s="33" t="s">
        <v>172</v>
      </c>
      <c r="C84" s="23" t="s">
        <v>297</v>
      </c>
      <c r="D84" s="5"/>
    </row>
    <row r="85" spans="2:4" ht="15" x14ac:dyDescent="0.25">
      <c r="B85" s="63"/>
      <c r="C85" s="64"/>
      <c r="D85" s="5"/>
    </row>
    <row r="86" spans="2:4" ht="15" x14ac:dyDescent="0.25">
      <c r="B86" s="33" t="s">
        <v>169</v>
      </c>
      <c r="C86" s="34" t="s">
        <v>170</v>
      </c>
      <c r="D86" s="5"/>
    </row>
    <row r="87" spans="2:4" ht="15" x14ac:dyDescent="0.25">
      <c r="B87" s="33"/>
      <c r="C87" s="32"/>
      <c r="D87" s="5"/>
    </row>
    <row r="88" spans="2:4" ht="15" x14ac:dyDescent="0.25">
      <c r="B88" s="33" t="s">
        <v>171</v>
      </c>
      <c r="C88" s="22" t="s">
        <v>294</v>
      </c>
      <c r="D88" s="5"/>
    </row>
    <row r="89" spans="2:4" ht="15" x14ac:dyDescent="0.25">
      <c r="B89" s="32"/>
      <c r="C89" s="22" t="s">
        <v>296</v>
      </c>
      <c r="D89" s="5"/>
    </row>
    <row r="90" spans="2:4" ht="15" x14ac:dyDescent="0.25">
      <c r="B90" s="32"/>
      <c r="C90" s="22" t="s">
        <v>295</v>
      </c>
      <c r="D90" s="5"/>
    </row>
  </sheetData>
  <phoneticPr fontId="41" type="noConversion"/>
  <hyperlinks>
    <hyperlink ref="B1" location="'Innehåll-Content'!A1" display="Tillbaka till innehåll - Back to content" xr:uid="{00000000-0004-0000-0B00-000000000000}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I94"/>
  <sheetViews>
    <sheetView zoomScale="90" zoomScaleNormal="90" workbookViewId="0">
      <pane xSplit="3" ySplit="5" topLeftCell="D6" activePane="bottomRight" state="frozen"/>
      <selection activeCell="C74" sqref="C74"/>
      <selection pane="topRight" activeCell="C74" sqref="C74"/>
      <selection pane="bottomLeft" activeCell="C74" sqref="C74"/>
      <selection pane="bottomRight" activeCell="C1" sqref="C1"/>
    </sheetView>
  </sheetViews>
  <sheetFormatPr defaultRowHeight="12.75" x14ac:dyDescent="0.2"/>
  <cols>
    <col min="1" max="1" width="4" customWidth="1"/>
    <col min="2" max="2" width="42.7109375" bestFit="1" customWidth="1"/>
    <col min="3" max="3" width="72.28515625" customWidth="1"/>
    <col min="4" max="12" width="8.5703125" customWidth="1"/>
    <col min="13" max="17" width="8.28515625" customWidth="1"/>
    <col min="18" max="27" width="8.5703125" customWidth="1"/>
    <col min="28" max="31" width="8.28515625" customWidth="1"/>
    <col min="32" max="32" width="12.85546875" customWidth="1"/>
    <col min="33" max="33" width="12.5703125" bestFit="1" customWidth="1"/>
    <col min="34" max="36" width="13.42578125" bestFit="1" customWidth="1"/>
    <col min="37" max="37" width="13" bestFit="1" customWidth="1"/>
    <col min="38" max="43" width="13.42578125" bestFit="1" customWidth="1"/>
    <col min="44" max="44" width="13.42578125" customWidth="1"/>
    <col min="45" max="45" width="10.42578125" customWidth="1"/>
    <col min="46" max="46" width="11" customWidth="1"/>
    <col min="47" max="47" width="10.28515625" bestFit="1" customWidth="1"/>
    <col min="48" max="48" width="9.7109375" customWidth="1"/>
    <col min="49" max="49" width="10.28515625" bestFit="1" customWidth="1"/>
    <col min="50" max="51" width="9.7109375" customWidth="1"/>
    <col min="52" max="56" width="10.28515625" bestFit="1" customWidth="1"/>
    <col min="57" max="58" width="10.28515625" customWidth="1"/>
    <col min="59" max="59" width="9.7109375" customWidth="1"/>
    <col min="60" max="60" width="13.140625" bestFit="1" customWidth="1"/>
  </cols>
  <sheetData>
    <row r="1" spans="1:61" ht="15.75" x14ac:dyDescent="0.25">
      <c r="B1" s="127" t="s">
        <v>194</v>
      </c>
      <c r="E1" s="127"/>
      <c r="F1" s="127"/>
      <c r="G1" s="127"/>
      <c r="H1" s="127"/>
      <c r="S1" s="127"/>
      <c r="T1" s="127"/>
      <c r="AG1" s="127"/>
      <c r="AH1" s="127"/>
      <c r="AU1" s="127"/>
      <c r="AV1" s="127"/>
      <c r="AW1" s="127"/>
      <c r="AX1" s="127"/>
      <c r="AY1" s="127"/>
    </row>
    <row r="2" spans="1:61" ht="21" x14ac:dyDescent="0.35">
      <c r="B2" s="128" t="s">
        <v>283</v>
      </c>
    </row>
    <row r="3" spans="1:61" ht="15" customHeight="1" x14ac:dyDescent="0.25">
      <c r="A3" s="16"/>
      <c r="B3" s="26"/>
      <c r="C3" s="26"/>
      <c r="D3" s="153" t="s">
        <v>185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2"/>
      <c r="R3" s="153" t="s">
        <v>184</v>
      </c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2"/>
      <c r="AF3" s="153" t="s">
        <v>207</v>
      </c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2"/>
      <c r="AT3" s="153" t="s">
        <v>219</v>
      </c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2"/>
      <c r="BH3" s="28"/>
      <c r="BI3" s="28"/>
    </row>
    <row r="4" spans="1:61" ht="15" customHeight="1" x14ac:dyDescent="0.25">
      <c r="A4" s="17"/>
      <c r="B4" s="31"/>
      <c r="C4" s="25"/>
      <c r="D4" s="287" t="s">
        <v>243</v>
      </c>
      <c r="E4" s="288"/>
      <c r="F4" s="288"/>
      <c r="G4" s="288"/>
      <c r="H4" s="288"/>
      <c r="I4" s="288"/>
      <c r="J4" s="288"/>
      <c r="K4" s="288"/>
      <c r="L4" s="288"/>
      <c r="M4" s="288"/>
      <c r="N4" s="165"/>
      <c r="O4" s="170"/>
      <c r="P4" s="209"/>
      <c r="Q4" s="134"/>
      <c r="R4" s="287" t="s">
        <v>186</v>
      </c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170"/>
      <c r="AD4" s="209"/>
      <c r="AE4" s="134"/>
      <c r="AF4" s="147" t="s">
        <v>244</v>
      </c>
      <c r="AG4" s="63"/>
      <c r="AH4" s="63"/>
      <c r="AI4" s="63"/>
      <c r="AJ4" s="63"/>
      <c r="AK4" s="63"/>
      <c r="AL4" s="63"/>
      <c r="AM4" s="63"/>
      <c r="AN4" s="63"/>
      <c r="AO4" s="63"/>
      <c r="AP4" s="170"/>
      <c r="AQ4" s="197"/>
      <c r="AR4" s="209"/>
      <c r="AS4" s="134"/>
      <c r="AT4" s="147" t="s">
        <v>69</v>
      </c>
      <c r="AU4" s="63"/>
      <c r="AV4" s="63"/>
      <c r="AW4" s="63"/>
      <c r="AX4" s="63"/>
      <c r="AY4" s="63"/>
      <c r="AZ4" s="63"/>
      <c r="BA4" s="63"/>
      <c r="BB4" s="63"/>
      <c r="BC4" s="63"/>
      <c r="BD4" s="170"/>
      <c r="BE4" s="197"/>
      <c r="BF4" s="209"/>
      <c r="BG4" s="137"/>
      <c r="BH4" s="28"/>
      <c r="BI4" s="28"/>
    </row>
    <row r="5" spans="1:61" ht="15" x14ac:dyDescent="0.25">
      <c r="A5" s="35" t="s">
        <v>157</v>
      </c>
      <c r="B5" s="59" t="s">
        <v>212</v>
      </c>
      <c r="C5" s="67" t="s">
        <v>59</v>
      </c>
      <c r="D5" s="192" t="s">
        <v>60</v>
      </c>
      <c r="E5" s="188" t="s">
        <v>61</v>
      </c>
      <c r="F5" s="188" t="s">
        <v>62</v>
      </c>
      <c r="G5" s="188" t="s">
        <v>63</v>
      </c>
      <c r="H5" s="188" t="s">
        <v>64</v>
      </c>
      <c r="I5" s="188" t="s">
        <v>65</v>
      </c>
      <c r="J5" s="188" t="s">
        <v>163</v>
      </c>
      <c r="K5" s="188" t="s">
        <v>221</v>
      </c>
      <c r="L5" s="188" t="s">
        <v>222</v>
      </c>
      <c r="M5" s="188" t="s">
        <v>242</v>
      </c>
      <c r="N5" s="188" t="s">
        <v>247</v>
      </c>
      <c r="O5" s="188" t="s">
        <v>248</v>
      </c>
      <c r="P5" s="188" t="s">
        <v>250</v>
      </c>
      <c r="Q5" s="189" t="s">
        <v>255</v>
      </c>
      <c r="R5" s="188" t="s">
        <v>60</v>
      </c>
      <c r="S5" s="188" t="s">
        <v>61</v>
      </c>
      <c r="T5" s="188" t="s">
        <v>62</v>
      </c>
      <c r="U5" s="188" t="s">
        <v>63</v>
      </c>
      <c r="V5" s="188" t="s">
        <v>64</v>
      </c>
      <c r="W5" s="188" t="s">
        <v>65</v>
      </c>
      <c r="X5" s="188" t="s">
        <v>163</v>
      </c>
      <c r="Y5" s="188" t="s">
        <v>221</v>
      </c>
      <c r="Z5" s="188" t="s">
        <v>222</v>
      </c>
      <c r="AA5" s="188" t="s">
        <v>242</v>
      </c>
      <c r="AB5" s="188" t="s">
        <v>247</v>
      </c>
      <c r="AC5" s="188" t="s">
        <v>248</v>
      </c>
      <c r="AD5" s="188" t="s">
        <v>250</v>
      </c>
      <c r="AE5" s="189" t="s">
        <v>255</v>
      </c>
      <c r="AF5" s="37" t="s">
        <v>60</v>
      </c>
      <c r="AG5" s="37" t="s">
        <v>61</v>
      </c>
      <c r="AH5" s="37" t="s">
        <v>62</v>
      </c>
      <c r="AI5" s="37" t="s">
        <v>63</v>
      </c>
      <c r="AJ5" s="37" t="s">
        <v>64</v>
      </c>
      <c r="AK5" s="37" t="s">
        <v>65</v>
      </c>
      <c r="AL5" s="37" t="s">
        <v>163</v>
      </c>
      <c r="AM5" s="37" t="s">
        <v>221</v>
      </c>
      <c r="AN5" s="37" t="s">
        <v>222</v>
      </c>
      <c r="AO5" s="37" t="s">
        <v>242</v>
      </c>
      <c r="AP5" s="37" t="s">
        <v>247</v>
      </c>
      <c r="AQ5" s="37" t="s">
        <v>248</v>
      </c>
      <c r="AR5" s="37" t="s">
        <v>250</v>
      </c>
      <c r="AS5" s="37" t="s">
        <v>255</v>
      </c>
      <c r="AT5" s="211" t="s">
        <v>60</v>
      </c>
      <c r="AU5" s="37" t="s">
        <v>61</v>
      </c>
      <c r="AV5" s="37" t="s">
        <v>62</v>
      </c>
      <c r="AW5" s="37" t="s">
        <v>63</v>
      </c>
      <c r="AX5" s="37" t="s">
        <v>64</v>
      </c>
      <c r="AY5" s="37" t="s">
        <v>65</v>
      </c>
      <c r="AZ5" s="37" t="s">
        <v>163</v>
      </c>
      <c r="BA5" s="37" t="s">
        <v>221</v>
      </c>
      <c r="BB5" s="37" t="s">
        <v>222</v>
      </c>
      <c r="BC5" s="37" t="s">
        <v>242</v>
      </c>
      <c r="BD5" s="37" t="s">
        <v>247</v>
      </c>
      <c r="BE5" s="37" t="s">
        <v>248</v>
      </c>
      <c r="BF5" s="37" t="s">
        <v>250</v>
      </c>
      <c r="BG5" s="37" t="s">
        <v>255</v>
      </c>
      <c r="BH5" s="79"/>
      <c r="BI5" s="28"/>
    </row>
    <row r="6" spans="1:61" ht="15" x14ac:dyDescent="0.25">
      <c r="A6" s="66">
        <v>1</v>
      </c>
      <c r="B6" s="68" t="s">
        <v>66</v>
      </c>
      <c r="C6" s="30" t="s">
        <v>7</v>
      </c>
      <c r="D6" s="43">
        <f>'4 Utsläpp data'!D6*1000/'6 Intensiteter data'!AF6</f>
        <v>246.32852526283764</v>
      </c>
      <c r="E6" s="1">
        <f>'4 Utsläpp data'!E6*1000/'6 Intensiteter data'!AG6</f>
        <v>253.80434792712154</v>
      </c>
      <c r="F6" s="1">
        <f>'4 Utsläpp data'!F6*1000/'6 Intensiteter data'!AH6</f>
        <v>262.88168055291186</v>
      </c>
      <c r="G6" s="1">
        <f>'4 Utsläpp data'!G6*1000/'6 Intensiteter data'!AI6</f>
        <v>254.57308282668362</v>
      </c>
      <c r="H6" s="1">
        <f>'4 Utsläpp data'!H6*1000/'6 Intensiteter data'!AJ6</f>
        <v>264.50604122031649</v>
      </c>
      <c r="I6" s="1">
        <f>'4 Utsläpp data'!I6*1000/'6 Intensiteter data'!AK6</f>
        <v>288.86290780785362</v>
      </c>
      <c r="J6" s="1">
        <f>'4 Utsläpp data'!J6*1000/'6 Intensiteter data'!AL6</f>
        <v>265.84653607705326</v>
      </c>
      <c r="K6" s="1">
        <f>'4 Utsläpp data'!K6*1000/'6 Intensiteter data'!AM6</f>
        <v>270.43425227530565</v>
      </c>
      <c r="L6" s="1">
        <f>'4 Utsläpp data'!L6*1000/'6 Intensiteter data'!AN6</f>
        <v>296.86011519518837</v>
      </c>
      <c r="M6" s="1">
        <f>'4 Utsläpp data'!M6*1000/'6 Intensiteter data'!AO6</f>
        <v>280.2910445603963</v>
      </c>
      <c r="N6" s="1">
        <f>'4 Utsläpp data'!N6*1000/'6 Intensiteter data'!AP6</f>
        <v>307.31763886918509</v>
      </c>
      <c r="O6" s="1">
        <f>'4 Utsläpp data'!O6*1000/'6 Intensiteter data'!AQ6</f>
        <v>265.11897731633485</v>
      </c>
      <c r="P6" s="1">
        <f>'4 Utsläpp data'!P6*1000/'6 Intensiteter data'!AR6</f>
        <v>286.90216294594768</v>
      </c>
      <c r="Q6" s="269">
        <f>'4 Utsläpp data'!Q6*1000/'6 Intensiteter data'!AS6</f>
        <v>273.19638996077907</v>
      </c>
      <c r="R6" s="1">
        <f>'4 Utsläpp data'!D6*1000/('6 Intensiteter data'!AT6*100)</f>
        <v>140.45538753086348</v>
      </c>
      <c r="S6" s="1">
        <f>'4 Utsläpp data'!E6*1000/('6 Intensiteter data'!AU6*100)</f>
        <v>133.70591157115098</v>
      </c>
      <c r="T6" s="1">
        <f>'4 Utsläpp data'!F6*1000/('6 Intensiteter data'!AV6*100)</f>
        <v>130.47417053598681</v>
      </c>
      <c r="U6" s="1">
        <f>'4 Utsläpp data'!G6*1000/('6 Intensiteter data'!AW6*100)</f>
        <v>121.31874562433622</v>
      </c>
      <c r="V6" s="1">
        <f>'4 Utsläpp data'!H6*1000/('6 Intensiteter data'!AX6*100)</f>
        <v>121.50510476722812</v>
      </c>
      <c r="W6" s="1">
        <f>'4 Utsläpp data'!I6*1000/('6 Intensiteter data'!AY6*100)</f>
        <v>121.38165184399098</v>
      </c>
      <c r="X6" s="1">
        <f>'4 Utsläpp data'!J6*1000/('6 Intensiteter data'!AZ6*100)</f>
        <v>122.67039685415365</v>
      </c>
      <c r="Y6" s="1">
        <f>'4 Utsläpp data'!K6*1000/('6 Intensiteter data'!BA6*100)</f>
        <v>124.70218657187554</v>
      </c>
      <c r="Z6" s="1">
        <f>'4 Utsläpp data'!L6*1000/('6 Intensiteter data'!BB6*100)</f>
        <v>124.70071461904108</v>
      </c>
      <c r="AA6" s="1">
        <f>'4 Utsläpp data'!M6*1000/('6 Intensiteter data'!BC6*100)</f>
        <v>126.31506926042819</v>
      </c>
      <c r="AB6" s="1">
        <f>'4 Utsläpp data'!N6*1000/('6 Intensiteter data'!BD6*100)</f>
        <v>124.32630955264335</v>
      </c>
      <c r="AC6" s="1">
        <f>'4 Utsläpp data'!O6*1000/('6 Intensiteter data'!BE6*100)</f>
        <v>127.17070670070849</v>
      </c>
      <c r="AD6" s="1">
        <f>'4 Utsläpp data'!P6*1000/('6 Intensiteter data'!BF6*100)</f>
        <v>124.92498703148929</v>
      </c>
      <c r="AE6" s="269">
        <f>'4 Utsläpp data'!Q6*1000/('6 Intensiteter data'!BG6*100)</f>
        <v>126.85466224690062</v>
      </c>
      <c r="AF6" s="229">
        <v>32102</v>
      </c>
      <c r="AG6" s="229">
        <v>30028</v>
      </c>
      <c r="AH6" s="229">
        <v>29829</v>
      </c>
      <c r="AI6" s="229">
        <v>30595</v>
      </c>
      <c r="AJ6" s="229">
        <v>28986</v>
      </c>
      <c r="AK6" s="229">
        <v>26641</v>
      </c>
      <c r="AL6" s="229">
        <v>28978</v>
      </c>
      <c r="AM6" s="229">
        <v>28451</v>
      </c>
      <c r="AN6" s="229">
        <v>25624</v>
      </c>
      <c r="AO6" s="229">
        <v>27445</v>
      </c>
      <c r="AP6" s="229">
        <v>23990</v>
      </c>
      <c r="AQ6" s="229">
        <v>27965</v>
      </c>
      <c r="AR6" s="229">
        <v>25995</v>
      </c>
      <c r="AS6" s="226">
        <v>26885</v>
      </c>
      <c r="AT6" s="244">
        <v>563</v>
      </c>
      <c r="AU6" s="241">
        <v>570</v>
      </c>
      <c r="AV6" s="241">
        <v>601</v>
      </c>
      <c r="AW6" s="241">
        <v>642</v>
      </c>
      <c r="AX6" s="241">
        <v>631</v>
      </c>
      <c r="AY6" s="241">
        <v>634</v>
      </c>
      <c r="AZ6" s="241">
        <v>628</v>
      </c>
      <c r="BA6" s="241">
        <v>617</v>
      </c>
      <c r="BB6" s="241">
        <v>610</v>
      </c>
      <c r="BC6" s="241">
        <v>609</v>
      </c>
      <c r="BD6" s="241">
        <v>593</v>
      </c>
      <c r="BE6" s="241">
        <v>583</v>
      </c>
      <c r="BF6" s="241">
        <v>597</v>
      </c>
      <c r="BG6" s="245">
        <v>579</v>
      </c>
    </row>
    <row r="7" spans="1:61" ht="15" x14ac:dyDescent="0.25">
      <c r="A7" s="66">
        <v>2</v>
      </c>
      <c r="B7" s="68" t="s">
        <v>66</v>
      </c>
      <c r="C7" s="30" t="s">
        <v>8</v>
      </c>
      <c r="D7" s="43">
        <f>'4 Utsläpp data'!D7*1000/'6 Intensiteter data'!AF7</f>
        <v>46.83975429365897</v>
      </c>
      <c r="E7" s="1">
        <f>'4 Utsläpp data'!E7*1000/'6 Intensiteter data'!AG7</f>
        <v>42.948186294408373</v>
      </c>
      <c r="F7" s="1">
        <f>'4 Utsläpp data'!F7*1000/'6 Intensiteter data'!AH7</f>
        <v>43.472633875216346</v>
      </c>
      <c r="G7" s="1">
        <f>'4 Utsläpp data'!G7*1000/'6 Intensiteter data'!AI7</f>
        <v>44.153377418641234</v>
      </c>
      <c r="H7" s="1">
        <f>'4 Utsläpp data'!H7*1000/'6 Intensiteter data'!AJ7</f>
        <v>40.071544733131041</v>
      </c>
      <c r="I7" s="1">
        <f>'4 Utsläpp data'!I7*1000/'6 Intensiteter data'!AK7</f>
        <v>34.89638769955441</v>
      </c>
      <c r="J7" s="1">
        <f>'4 Utsläpp data'!J7*1000/'6 Intensiteter data'!AL7</f>
        <v>32.646654747387636</v>
      </c>
      <c r="K7" s="1">
        <f>'4 Utsläpp data'!K7*1000/'6 Intensiteter data'!AM7</f>
        <v>29.998106129939636</v>
      </c>
      <c r="L7" s="1">
        <f>'4 Utsläpp data'!L7*1000/'6 Intensiteter data'!AN7</f>
        <v>26.274232610813058</v>
      </c>
      <c r="M7" s="1">
        <f>'4 Utsläpp data'!M7*1000/'6 Intensiteter data'!AO7</f>
        <v>24.262105424381325</v>
      </c>
      <c r="N7" s="1">
        <f>'4 Utsläpp data'!N7*1000/'6 Intensiteter data'!AP7</f>
        <v>24.856289752268008</v>
      </c>
      <c r="O7" s="1">
        <f>'4 Utsläpp data'!O7*1000/'6 Intensiteter data'!AQ7</f>
        <v>26.532592009773992</v>
      </c>
      <c r="P7" s="1">
        <f>'4 Utsläpp data'!P7*1000/'6 Intensiteter data'!AR7</f>
        <v>25.240627746834349</v>
      </c>
      <c r="Q7" s="269">
        <f>'4 Utsläpp data'!Q7*1000/'6 Intensiteter data'!AS7</f>
        <v>25.154721657317072</v>
      </c>
      <c r="R7" s="1">
        <f>'4 Utsläpp data'!D7*1000/('6 Intensiteter data'!AT7*100)</f>
        <v>31.444156248062583</v>
      </c>
      <c r="S7" s="1">
        <f>'4 Utsläpp data'!E7*1000/('6 Intensiteter data'!AU7*100)</f>
        <v>31.740691895550608</v>
      </c>
      <c r="T7" s="1">
        <f>'4 Utsläpp data'!F7*1000/('6 Intensiteter data'!AV7*100)</f>
        <v>30.820950045959833</v>
      </c>
      <c r="U7" s="1">
        <f>'4 Utsläpp data'!G7*1000/('6 Intensiteter data'!AW7*100)</f>
        <v>28.128629956013459</v>
      </c>
      <c r="V7" s="1">
        <f>'4 Utsläpp data'!H7*1000/('6 Intensiteter data'!AX7*100)</f>
        <v>25.075101463691738</v>
      </c>
      <c r="W7" s="1">
        <f>'4 Utsläpp data'!I7*1000/('6 Intensiteter data'!AY7*100)</f>
        <v>23.55712413146043</v>
      </c>
      <c r="X7" s="1">
        <f>'4 Utsläpp data'!J7*1000/('6 Intensiteter data'!AZ7*100)</f>
        <v>22.643384895303477</v>
      </c>
      <c r="Y7" s="1">
        <f>'4 Utsläpp data'!K7*1000/('6 Intensiteter data'!BA7*100)</f>
        <v>22.723388099657821</v>
      </c>
      <c r="Z7" s="1">
        <f>'4 Utsläpp data'!L7*1000/('6 Intensiteter data'!BB7*100)</f>
        <v>22.209916778272575</v>
      </c>
      <c r="AA7" s="1">
        <f>'4 Utsläpp data'!M7*1000/('6 Intensiteter data'!BC7*100)</f>
        <v>21.3698702827026</v>
      </c>
      <c r="AB7" s="1">
        <f>'4 Utsläpp data'!N7*1000/('6 Intensiteter data'!BD7*100)</f>
        <v>20.701920096741883</v>
      </c>
      <c r="AC7" s="1">
        <f>'4 Utsläpp data'!O7*1000/('6 Intensiteter data'!BE7*100)</f>
        <v>20.51264168933416</v>
      </c>
      <c r="AD7" s="1">
        <f>'4 Utsläpp data'!P7*1000/('6 Intensiteter data'!BF7*100)</f>
        <v>19.711816713171149</v>
      </c>
      <c r="AE7" s="269">
        <f>'4 Utsläpp data'!Q7*1000/('6 Intensiteter data'!BG7*100)</f>
        <v>20.073978638308713</v>
      </c>
      <c r="AF7" s="229">
        <v>22489</v>
      </c>
      <c r="AG7" s="229">
        <v>24019</v>
      </c>
      <c r="AH7" s="229">
        <v>24176</v>
      </c>
      <c r="AI7" s="229">
        <v>24973</v>
      </c>
      <c r="AJ7" s="229">
        <v>26407</v>
      </c>
      <c r="AK7" s="229">
        <v>28555</v>
      </c>
      <c r="AL7" s="229">
        <v>29755</v>
      </c>
      <c r="AM7" s="229">
        <v>32042</v>
      </c>
      <c r="AN7" s="229">
        <v>33897</v>
      </c>
      <c r="AO7" s="229">
        <v>35584</v>
      </c>
      <c r="AP7" s="229">
        <v>32565</v>
      </c>
      <c r="AQ7" s="229">
        <v>31311</v>
      </c>
      <c r="AR7" s="229">
        <v>31863</v>
      </c>
      <c r="AS7" s="226">
        <v>31442</v>
      </c>
      <c r="AT7" s="246">
        <v>335</v>
      </c>
      <c r="AU7" s="241">
        <v>325</v>
      </c>
      <c r="AV7" s="241">
        <v>341</v>
      </c>
      <c r="AW7" s="241">
        <v>392</v>
      </c>
      <c r="AX7" s="241">
        <v>422</v>
      </c>
      <c r="AY7" s="241">
        <v>423</v>
      </c>
      <c r="AZ7" s="241">
        <v>429</v>
      </c>
      <c r="BA7" s="241">
        <v>423</v>
      </c>
      <c r="BB7" s="241">
        <v>401</v>
      </c>
      <c r="BC7" s="241">
        <v>404</v>
      </c>
      <c r="BD7" s="241">
        <v>391</v>
      </c>
      <c r="BE7" s="241">
        <v>405</v>
      </c>
      <c r="BF7" s="241">
        <v>408</v>
      </c>
      <c r="BG7" s="247">
        <v>394</v>
      </c>
    </row>
    <row r="8" spans="1:61" ht="15" x14ac:dyDescent="0.25">
      <c r="A8" s="66">
        <v>3</v>
      </c>
      <c r="B8" s="68" t="s">
        <v>66</v>
      </c>
      <c r="C8" s="30" t="s">
        <v>9</v>
      </c>
      <c r="D8" s="43">
        <f>'4 Utsläpp data'!D8*1000/'6 Intensiteter data'!AF8</f>
        <v>151.21930521544701</v>
      </c>
      <c r="E8" s="1">
        <f>'4 Utsläpp data'!E8*1000/'6 Intensiteter data'!AG8</f>
        <v>148.22536118666559</v>
      </c>
      <c r="F8" s="1">
        <f>'4 Utsläpp data'!F8*1000/'6 Intensiteter data'!AH8</f>
        <v>110.05426159781096</v>
      </c>
      <c r="G8" s="1">
        <f>'4 Utsläpp data'!G8*1000/'6 Intensiteter data'!AI8</f>
        <v>108.22061298316449</v>
      </c>
      <c r="H8" s="1">
        <f>'4 Utsläpp data'!H8*1000/'6 Intensiteter data'!AJ8</f>
        <v>117.87468607264925</v>
      </c>
      <c r="I8" s="1">
        <f>'4 Utsläpp data'!I8*1000/'6 Intensiteter data'!AK8</f>
        <v>124.15343089693246</v>
      </c>
      <c r="J8" s="1">
        <f>'4 Utsläpp data'!J8*1000/'6 Intensiteter data'!AL8</f>
        <v>114.7630782063175</v>
      </c>
      <c r="K8" s="1">
        <f>'4 Utsläpp data'!K8*1000/'6 Intensiteter data'!AM8</f>
        <v>95.977659614998558</v>
      </c>
      <c r="L8" s="1">
        <f>'4 Utsläpp data'!L8*1000/'6 Intensiteter data'!AN8</f>
        <v>91.910146179134344</v>
      </c>
      <c r="M8" s="1">
        <f>'4 Utsläpp data'!M8*1000/'6 Intensiteter data'!AO8</f>
        <v>83.149596638420164</v>
      </c>
      <c r="N8" s="1">
        <f>'4 Utsläpp data'!N8*1000/'6 Intensiteter data'!AP8</f>
        <v>74.596079341954095</v>
      </c>
      <c r="O8" s="1">
        <f>'4 Utsläpp data'!O8*1000/'6 Intensiteter data'!AQ8</f>
        <v>86.331429333143177</v>
      </c>
      <c r="P8" s="1">
        <f>'4 Utsläpp data'!P8*1000/'6 Intensiteter data'!AR8</f>
        <v>114.25535245557971</v>
      </c>
      <c r="Q8" s="269">
        <f>'4 Utsläpp data'!Q8*1000/'6 Intensiteter data'!AS8</f>
        <v>142.55942785516771</v>
      </c>
      <c r="R8" s="1">
        <f>'4 Utsläpp data'!D8*1000/('6 Intensiteter data'!AT8*100)</f>
        <v>116.43886501589419</v>
      </c>
      <c r="S8" s="1">
        <f>'4 Utsläpp data'!E8*1000/('6 Intensiteter data'!AU8*100)</f>
        <v>99.212175087608159</v>
      </c>
      <c r="T8" s="1">
        <f>'4 Utsläpp data'!F8*1000/('6 Intensiteter data'!AV8*100)</f>
        <v>92.078732203501843</v>
      </c>
      <c r="U8" s="1">
        <f>'4 Utsläpp data'!G8*1000/('6 Intensiteter data'!AW8*100)</f>
        <v>90.364211840942346</v>
      </c>
      <c r="V8" s="1">
        <f>'4 Utsläpp data'!H8*1000/('6 Intensiteter data'!AX8*100)</f>
        <v>89.1637803935254</v>
      </c>
      <c r="W8" s="1">
        <f>'4 Utsläpp data'!I8*1000/('6 Intensiteter data'!AY8*100)</f>
        <v>94.165602203365694</v>
      </c>
      <c r="X8" s="1">
        <f>'4 Utsläpp data'!J8*1000/('6 Intensiteter data'!AZ8*100)</f>
        <v>91.369066110414323</v>
      </c>
      <c r="Y8" s="1">
        <f>'4 Utsläpp data'!K8*1000/('6 Intensiteter data'!BA8*100)</f>
        <v>95.817696848973569</v>
      </c>
      <c r="Z8" s="1">
        <f>'4 Utsläpp data'!L8*1000/('6 Intensiteter data'!BB8*100)</f>
        <v>99.513621908499104</v>
      </c>
      <c r="AA8" s="1">
        <f>'4 Utsläpp data'!M8*1000/('6 Intensiteter data'!BC8*100)</f>
        <v>102.10770467197997</v>
      </c>
      <c r="AB8" s="1">
        <f>'4 Utsläpp data'!N8*1000/('6 Intensiteter data'!BD8*100)</f>
        <v>96.228942351120793</v>
      </c>
      <c r="AC8" s="1">
        <f>'4 Utsläpp data'!O8*1000/('6 Intensiteter data'!BE8*100)</f>
        <v>91.252320805132328</v>
      </c>
      <c r="AD8" s="1">
        <f>'4 Utsläpp data'!P8*1000/('6 Intensiteter data'!BF8*100)</f>
        <v>97.117049587242747</v>
      </c>
      <c r="AE8" s="269">
        <f>'4 Utsläpp data'!Q8*1000/('6 Intensiteter data'!BG8*100)</f>
        <v>98.524404584349256</v>
      </c>
      <c r="AF8" s="229">
        <v>1078</v>
      </c>
      <c r="AG8" s="229">
        <v>1004</v>
      </c>
      <c r="AH8" s="229">
        <v>1255</v>
      </c>
      <c r="AI8" s="229">
        <v>1169</v>
      </c>
      <c r="AJ8" s="229">
        <v>1059</v>
      </c>
      <c r="AK8" s="229">
        <v>986</v>
      </c>
      <c r="AL8" s="229">
        <v>1035</v>
      </c>
      <c r="AM8" s="229">
        <v>1198</v>
      </c>
      <c r="AN8" s="229">
        <v>1191</v>
      </c>
      <c r="AO8" s="229">
        <v>1228</v>
      </c>
      <c r="AP8" s="229">
        <v>1290</v>
      </c>
      <c r="AQ8" s="229">
        <v>1057</v>
      </c>
      <c r="AR8" s="229">
        <v>765</v>
      </c>
      <c r="AS8" s="226">
        <v>622</v>
      </c>
      <c r="AT8" s="246">
        <v>14</v>
      </c>
      <c r="AU8" s="241">
        <v>15</v>
      </c>
      <c r="AV8" s="241">
        <v>15</v>
      </c>
      <c r="AW8" s="241">
        <v>14</v>
      </c>
      <c r="AX8" s="241">
        <v>14</v>
      </c>
      <c r="AY8" s="241">
        <v>13</v>
      </c>
      <c r="AZ8" s="241">
        <v>13</v>
      </c>
      <c r="BA8" s="241">
        <v>12</v>
      </c>
      <c r="BB8" s="241">
        <v>11</v>
      </c>
      <c r="BC8" s="241">
        <v>10</v>
      </c>
      <c r="BD8" s="241">
        <v>10</v>
      </c>
      <c r="BE8" s="241">
        <v>10</v>
      </c>
      <c r="BF8" s="241">
        <v>9</v>
      </c>
      <c r="BG8" s="247">
        <v>9</v>
      </c>
    </row>
    <row r="9" spans="1:61" ht="15" x14ac:dyDescent="0.25">
      <c r="A9" s="66">
        <v>4</v>
      </c>
      <c r="B9" s="68" t="s">
        <v>67</v>
      </c>
      <c r="C9" s="30" t="s">
        <v>10</v>
      </c>
      <c r="D9" s="43">
        <f>'4 Utsläpp data'!D9*1000/'6 Intensiteter data'!AF9</f>
        <v>41.480374240904602</v>
      </c>
      <c r="E9" s="1">
        <f>'4 Utsläpp data'!E9*1000/'6 Intensiteter data'!AG9</f>
        <v>39.124590997265003</v>
      </c>
      <c r="F9" s="1">
        <f>'4 Utsläpp data'!F9*1000/'6 Intensiteter data'!AH9</f>
        <v>44.891301548985147</v>
      </c>
      <c r="G9" s="1">
        <f>'4 Utsläpp data'!G9*1000/'6 Intensiteter data'!AI9</f>
        <v>47.658268500732795</v>
      </c>
      <c r="H9" s="1">
        <f>'4 Utsläpp data'!H9*1000/'6 Intensiteter data'!AJ9</f>
        <v>51.239805071393718</v>
      </c>
      <c r="I9" s="1">
        <f>'4 Utsläpp data'!I9*1000/'6 Intensiteter data'!AK9</f>
        <v>55.884935671379615</v>
      </c>
      <c r="J9" s="1">
        <f>'4 Utsläpp data'!J9*1000/'6 Intensiteter data'!AL9</f>
        <v>63.653336154318367</v>
      </c>
      <c r="K9" s="1">
        <f>'4 Utsläpp data'!K9*1000/'6 Intensiteter data'!AM9</f>
        <v>59.870448938427586</v>
      </c>
      <c r="L9" s="1">
        <f>'4 Utsläpp data'!L9*1000/'6 Intensiteter data'!AN9</f>
        <v>57.639820797195966</v>
      </c>
      <c r="M9" s="1">
        <f>'4 Utsläpp data'!M9*1000/'6 Intensiteter data'!AO9</f>
        <v>52.734989213378228</v>
      </c>
      <c r="N9" s="1">
        <f>'4 Utsläpp data'!N9*1000/'6 Intensiteter data'!AP9</f>
        <v>48.0061974946777</v>
      </c>
      <c r="O9" s="1">
        <f>'4 Utsläpp data'!O9*1000/'6 Intensiteter data'!AQ9</f>
        <v>48.938205390212595</v>
      </c>
      <c r="P9" s="1">
        <f>'4 Utsläpp data'!P9*1000/'6 Intensiteter data'!AR9</f>
        <v>50.020183911941352</v>
      </c>
      <c r="Q9" s="269">
        <f>'4 Utsläpp data'!Q9*1000/'6 Intensiteter data'!AS9</f>
        <v>44.792189504670247</v>
      </c>
      <c r="R9" s="1">
        <f>'4 Utsläpp data'!D9*1000/('6 Intensiteter data'!AT9*100)</f>
        <v>93.540742730965235</v>
      </c>
      <c r="S9" s="1">
        <f>'4 Utsläpp data'!E9*1000/('6 Intensiteter data'!AU9*100)</f>
        <v>83.243918741323711</v>
      </c>
      <c r="T9" s="1">
        <f>'4 Utsläpp data'!F9*1000/('6 Intensiteter data'!AV9*100)</f>
        <v>111.02925835007858</v>
      </c>
      <c r="U9" s="1">
        <f>'4 Utsläpp data'!G9*1000/('6 Intensiteter data'!AW9*100)</f>
        <v>106.61671440019356</v>
      </c>
      <c r="V9" s="1">
        <f>'4 Utsläpp data'!H9*1000/('6 Intensiteter data'!AX9*100)</f>
        <v>106.06639649778499</v>
      </c>
      <c r="W9" s="1">
        <f>'4 Utsläpp data'!I9*1000/('6 Intensiteter data'!AY9*100)</f>
        <v>101.94555367416557</v>
      </c>
      <c r="X9" s="1">
        <f>'4 Utsläpp data'!J9*1000/('6 Intensiteter data'!AZ9*100)</f>
        <v>105.58586535350584</v>
      </c>
      <c r="Y9" s="1">
        <f>'4 Utsläpp data'!K9*1000/('6 Intensiteter data'!BA9*100)</f>
        <v>110.6521309295758</v>
      </c>
      <c r="Z9" s="1">
        <f>'4 Utsläpp data'!L9*1000/('6 Intensiteter data'!BB9*100)</f>
        <v>111.66660892490917</v>
      </c>
      <c r="AA9" s="1">
        <f>'4 Utsläpp data'!M9*1000/('6 Intensiteter data'!BC9*100)</f>
        <v>114.63024136789512</v>
      </c>
      <c r="AB9" s="1">
        <f>'4 Utsläpp data'!N9*1000/('6 Intensiteter data'!BD9*100)</f>
        <v>104.9678368315173</v>
      </c>
      <c r="AC9" s="1">
        <f>'4 Utsläpp data'!O9*1000/('6 Intensiteter data'!BE9*100)</f>
        <v>105.21714158895708</v>
      </c>
      <c r="AD9" s="1">
        <f>'4 Utsläpp data'!P9*1000/('6 Intensiteter data'!BF9*100)</f>
        <v>103.98448807257142</v>
      </c>
      <c r="AE9" s="269">
        <f>'4 Utsläpp data'!Q9*1000/('6 Intensiteter data'!BG9*100)</f>
        <v>101.37965557890367</v>
      </c>
      <c r="AF9" s="229">
        <v>18717</v>
      </c>
      <c r="AG9" s="229">
        <v>16383</v>
      </c>
      <c r="AH9" s="229">
        <v>19539</v>
      </c>
      <c r="AI9" s="229">
        <v>18568</v>
      </c>
      <c r="AJ9" s="229">
        <v>17802</v>
      </c>
      <c r="AK9" s="229">
        <v>16053</v>
      </c>
      <c r="AL9" s="229">
        <v>14763</v>
      </c>
      <c r="AM9" s="229">
        <v>15340</v>
      </c>
      <c r="AN9" s="229">
        <v>15886</v>
      </c>
      <c r="AO9" s="229">
        <v>17607</v>
      </c>
      <c r="AP9" s="229">
        <v>18367</v>
      </c>
      <c r="AQ9" s="229">
        <v>18275</v>
      </c>
      <c r="AR9" s="229">
        <v>18086</v>
      </c>
      <c r="AS9" s="226">
        <v>19691</v>
      </c>
      <c r="AT9" s="246">
        <v>83</v>
      </c>
      <c r="AU9" s="241">
        <v>77</v>
      </c>
      <c r="AV9" s="241">
        <v>79</v>
      </c>
      <c r="AW9" s="241">
        <v>83</v>
      </c>
      <c r="AX9" s="241">
        <v>86</v>
      </c>
      <c r="AY9" s="241">
        <v>88</v>
      </c>
      <c r="AZ9" s="241">
        <v>89</v>
      </c>
      <c r="BA9" s="241">
        <v>83</v>
      </c>
      <c r="BB9" s="241">
        <v>82</v>
      </c>
      <c r="BC9" s="241">
        <v>81</v>
      </c>
      <c r="BD9" s="241">
        <v>84</v>
      </c>
      <c r="BE9" s="241">
        <v>85</v>
      </c>
      <c r="BF9" s="241">
        <v>87</v>
      </c>
      <c r="BG9" s="247">
        <v>87</v>
      </c>
    </row>
    <row r="10" spans="1:61" ht="15" x14ac:dyDescent="0.25">
      <c r="A10" s="66">
        <v>5</v>
      </c>
      <c r="B10" s="68" t="s">
        <v>6</v>
      </c>
      <c r="C10" s="30" t="s">
        <v>11</v>
      </c>
      <c r="D10" s="43">
        <f>'4 Utsläpp data'!D10*1000/'6 Intensiteter data'!AF10</f>
        <v>19.551979507597963</v>
      </c>
      <c r="E10" s="1">
        <f>'4 Utsläpp data'!E10*1000/'6 Intensiteter data'!AG10</f>
        <v>20.298305843581286</v>
      </c>
      <c r="F10" s="1">
        <f>'4 Utsläpp data'!F10*1000/'6 Intensiteter data'!AH10</f>
        <v>16.849375906133975</v>
      </c>
      <c r="G10" s="1">
        <f>'4 Utsläpp data'!G10*1000/'6 Intensiteter data'!AI10</f>
        <v>17.372759244471347</v>
      </c>
      <c r="H10" s="1">
        <f>'4 Utsläpp data'!H10*1000/'6 Intensiteter data'!AJ10</f>
        <v>18.828191876780114</v>
      </c>
      <c r="I10" s="1">
        <f>'4 Utsläpp data'!I10*1000/'6 Intensiteter data'!AK10</f>
        <v>18.151769547878036</v>
      </c>
      <c r="J10" s="1">
        <f>'4 Utsläpp data'!J10*1000/'6 Intensiteter data'!AL10</f>
        <v>17.632510740501679</v>
      </c>
      <c r="K10" s="1">
        <f>'4 Utsläpp data'!K10*1000/'6 Intensiteter data'!AM10</f>
        <v>15.911234149892344</v>
      </c>
      <c r="L10" s="1">
        <f>'4 Utsläpp data'!L10*1000/'6 Intensiteter data'!AN10</f>
        <v>15.807850752362171</v>
      </c>
      <c r="M10" s="1">
        <f>'4 Utsläpp data'!M10*1000/'6 Intensiteter data'!AO10</f>
        <v>15.065560729620755</v>
      </c>
      <c r="N10" s="1">
        <f>'4 Utsläpp data'!N10*1000/'6 Intensiteter data'!AP10</f>
        <v>14.017012027466295</v>
      </c>
      <c r="O10" s="1">
        <f>'4 Utsläpp data'!O10*1000/'6 Intensiteter data'!AQ10</f>
        <v>14.68137640461647</v>
      </c>
      <c r="P10" s="1">
        <f>'4 Utsläpp data'!P10*1000/'6 Intensiteter data'!AR10</f>
        <v>14.552646921523625</v>
      </c>
      <c r="Q10" s="269">
        <f>'4 Utsläpp data'!Q10*1000/'6 Intensiteter data'!AS10</f>
        <v>12.273218025011783</v>
      </c>
      <c r="R10" s="1">
        <f>'4 Utsläpp data'!D10*1000/('6 Intensiteter data'!AT10*100)</f>
        <v>15.198405403906149</v>
      </c>
      <c r="S10" s="1">
        <f>'4 Utsläpp data'!E10*1000/('6 Intensiteter data'!AU10*100)</f>
        <v>15.792516134666531</v>
      </c>
      <c r="T10" s="1">
        <f>'4 Utsläpp data'!F10*1000/('6 Intensiteter data'!AV10*100)</f>
        <v>15.51237488657865</v>
      </c>
      <c r="U10" s="1">
        <f>'4 Utsläpp data'!G10*1000/('6 Intensiteter data'!AW10*100)</f>
        <v>15.457034869089153</v>
      </c>
      <c r="V10" s="1">
        <f>'4 Utsläpp data'!H10*1000/('6 Intensiteter data'!AX10*100)</f>
        <v>15.094564869697226</v>
      </c>
      <c r="W10" s="1">
        <f>'4 Utsläpp data'!I10*1000/('6 Intensiteter data'!AY10*100)</f>
        <v>14.436015246518133</v>
      </c>
      <c r="X10" s="1">
        <f>'4 Utsläpp data'!J10*1000/('6 Intensiteter data'!AZ10*100)</f>
        <v>14.04156323774682</v>
      </c>
      <c r="Y10" s="1">
        <f>'4 Utsläpp data'!K10*1000/('6 Intensiteter data'!BA10*100)</f>
        <v>12.725191979657938</v>
      </c>
      <c r="Z10" s="1">
        <f>'4 Utsläpp data'!L10*1000/('6 Intensiteter data'!BB10*100)</f>
        <v>13.265396982933087</v>
      </c>
      <c r="AA10" s="1">
        <f>'4 Utsläpp data'!M10*1000/('6 Intensiteter data'!BC10*100)</f>
        <v>12.488963548426641</v>
      </c>
      <c r="AB10" s="1">
        <f>'4 Utsläpp data'!N10*1000/('6 Intensiteter data'!BD10*100)</f>
        <v>11.777088417632525</v>
      </c>
      <c r="AC10" s="1">
        <f>'4 Utsläpp data'!O10*1000/('6 Intensiteter data'!BE10*100)</f>
        <v>11.536059874335701</v>
      </c>
      <c r="AD10" s="1">
        <f>'4 Utsläpp data'!P10*1000/('6 Intensiteter data'!BF10*100)</f>
        <v>11.681255337651786</v>
      </c>
      <c r="AE10" s="269">
        <f>'4 Utsläpp data'!Q10*1000/('6 Intensiteter data'!BG10*100)</f>
        <v>10.726320507013183</v>
      </c>
      <c r="AF10" s="229">
        <v>44308</v>
      </c>
      <c r="AG10" s="229">
        <v>43647</v>
      </c>
      <c r="AH10" s="229">
        <v>51004</v>
      </c>
      <c r="AI10" s="229">
        <v>49113</v>
      </c>
      <c r="AJ10" s="229">
        <v>43853</v>
      </c>
      <c r="AK10" s="229">
        <v>43105</v>
      </c>
      <c r="AL10" s="229">
        <v>42923</v>
      </c>
      <c r="AM10" s="229">
        <v>43587</v>
      </c>
      <c r="AN10" s="229">
        <v>45231</v>
      </c>
      <c r="AO10" s="229">
        <v>45262</v>
      </c>
      <c r="AP10" s="229">
        <v>46295</v>
      </c>
      <c r="AQ10" s="229">
        <v>42824</v>
      </c>
      <c r="AR10" s="229">
        <v>42382</v>
      </c>
      <c r="AS10" s="226">
        <v>45446</v>
      </c>
      <c r="AT10" s="246">
        <v>570</v>
      </c>
      <c r="AU10" s="241">
        <v>561</v>
      </c>
      <c r="AV10" s="241">
        <v>554</v>
      </c>
      <c r="AW10" s="241">
        <v>552</v>
      </c>
      <c r="AX10" s="241">
        <v>547</v>
      </c>
      <c r="AY10" s="241">
        <v>542</v>
      </c>
      <c r="AZ10" s="241">
        <v>539</v>
      </c>
      <c r="BA10" s="241">
        <v>545</v>
      </c>
      <c r="BB10" s="241">
        <v>539</v>
      </c>
      <c r="BC10" s="241">
        <v>546</v>
      </c>
      <c r="BD10" s="241">
        <v>551</v>
      </c>
      <c r="BE10" s="241">
        <v>545</v>
      </c>
      <c r="BF10" s="241">
        <v>528</v>
      </c>
      <c r="BG10" s="247">
        <v>520</v>
      </c>
    </row>
    <row r="11" spans="1:61" ht="15" x14ac:dyDescent="0.25">
      <c r="A11" s="66">
        <v>6</v>
      </c>
      <c r="B11" s="68" t="s">
        <v>6</v>
      </c>
      <c r="C11" s="30" t="s">
        <v>12</v>
      </c>
      <c r="D11" s="43">
        <f>'4 Utsläpp data'!D11*1000/'6 Intensiteter data'!AF11</f>
        <v>10.032952587904335</v>
      </c>
      <c r="E11" s="1">
        <f>'4 Utsläpp data'!E11*1000/'6 Intensiteter data'!AG11</f>
        <v>11.332783630863814</v>
      </c>
      <c r="F11" s="1">
        <f>'4 Utsläpp data'!F11*1000/'6 Intensiteter data'!AH11</f>
        <v>10.676819232875458</v>
      </c>
      <c r="G11" s="1">
        <f>'4 Utsläpp data'!G11*1000/'6 Intensiteter data'!AI11</f>
        <v>10.048454472070757</v>
      </c>
      <c r="H11" s="1">
        <f>'4 Utsläpp data'!H11*1000/'6 Intensiteter data'!AJ11</f>
        <v>9.802271271453046</v>
      </c>
      <c r="I11" s="1">
        <f>'4 Utsläpp data'!I11*1000/'6 Intensiteter data'!AK11</f>
        <v>9.1270432243142707</v>
      </c>
      <c r="J11" s="1">
        <f>'4 Utsläpp data'!J11*1000/'6 Intensiteter data'!AL11</f>
        <v>8.0889284009530762</v>
      </c>
      <c r="K11" s="1">
        <f>'4 Utsläpp data'!K11*1000/'6 Intensiteter data'!AM11</f>
        <v>6.5226704485629687</v>
      </c>
      <c r="L11" s="1">
        <f>'4 Utsläpp data'!L11*1000/'6 Intensiteter data'!AN11</f>
        <v>6.4519311710691598</v>
      </c>
      <c r="M11" s="1">
        <f>'4 Utsläpp data'!M11*1000/'6 Intensiteter data'!AO11</f>
        <v>5.7486157405521592</v>
      </c>
      <c r="N11" s="1">
        <f>'4 Utsläpp data'!N11*1000/'6 Intensiteter data'!AP11</f>
        <v>4.7265978526028958</v>
      </c>
      <c r="O11" s="1">
        <f>'4 Utsläpp data'!O11*1000/'6 Intensiteter data'!AQ11</f>
        <v>4.5313308853823759</v>
      </c>
      <c r="P11" s="1">
        <f>'4 Utsläpp data'!P11*1000/'6 Intensiteter data'!AR11</f>
        <v>4.4528600188798428</v>
      </c>
      <c r="Q11" s="269">
        <f>'4 Utsläpp data'!Q11*1000/'6 Intensiteter data'!AS11</f>
        <v>4.311537344851101</v>
      </c>
      <c r="R11" s="1">
        <f>'4 Utsläpp data'!D11*1000/('6 Intensiteter data'!AT11*100)</f>
        <v>5.2277471224859218</v>
      </c>
      <c r="S11" s="1">
        <f>'4 Utsläpp data'!E11*1000/('6 Intensiteter data'!AU11*100)</f>
        <v>5.257688235552882</v>
      </c>
      <c r="T11" s="1">
        <f>'4 Utsläpp data'!F11*1000/('6 Intensiteter data'!AV11*100)</f>
        <v>5.4579435708927475</v>
      </c>
      <c r="U11" s="1">
        <f>'4 Utsläpp data'!G11*1000/('6 Intensiteter data'!AW11*100)</f>
        <v>5.3363204102267527</v>
      </c>
      <c r="V11" s="1">
        <f>'4 Utsläpp data'!H11*1000/('6 Intensiteter data'!AX11*100)</f>
        <v>5.2576932532256277</v>
      </c>
      <c r="W11" s="1">
        <f>'4 Utsläpp data'!I11*1000/('6 Intensiteter data'!AY11*100)</f>
        <v>4.8091630223917656</v>
      </c>
      <c r="X11" s="1">
        <f>'4 Utsläpp data'!J11*1000/('6 Intensiteter data'!AZ11*100)</f>
        <v>4.2921876327557253</v>
      </c>
      <c r="Y11" s="1">
        <f>'4 Utsläpp data'!K11*1000/('6 Intensiteter data'!BA11*100)</f>
        <v>3.8559017228620318</v>
      </c>
      <c r="Z11" s="1">
        <f>'4 Utsläpp data'!L11*1000/('6 Intensiteter data'!BB11*100)</f>
        <v>3.7998478844349419</v>
      </c>
      <c r="AA11" s="1">
        <f>'4 Utsläpp data'!M11*1000/('6 Intensiteter data'!BC11*100)</f>
        <v>3.4372242687665122</v>
      </c>
      <c r="AB11" s="1">
        <f>'4 Utsläpp data'!N11*1000/('6 Intensiteter data'!BD11*100)</f>
        <v>2.8704501012969481</v>
      </c>
      <c r="AC11" s="1">
        <f>'4 Utsläpp data'!O11*1000/('6 Intensiteter data'!BE11*100)</f>
        <v>2.7556533557638692</v>
      </c>
      <c r="AD11" s="1">
        <f>'4 Utsläpp data'!P11*1000/('6 Intensiteter data'!BF11*100)</f>
        <v>2.6171527970120541</v>
      </c>
      <c r="AE11" s="269">
        <f>'4 Utsläpp data'!Q11*1000/('6 Intensiteter data'!BG11*100)</f>
        <v>2.6573019135692593</v>
      </c>
      <c r="AF11" s="229">
        <v>5419</v>
      </c>
      <c r="AG11" s="229">
        <v>4361</v>
      </c>
      <c r="AH11" s="229">
        <v>4703</v>
      </c>
      <c r="AI11" s="229">
        <v>4514</v>
      </c>
      <c r="AJ11" s="229">
        <v>4291</v>
      </c>
      <c r="AK11" s="229">
        <v>4268</v>
      </c>
      <c r="AL11" s="229">
        <v>4245</v>
      </c>
      <c r="AM11" s="229">
        <v>4611</v>
      </c>
      <c r="AN11" s="229">
        <v>4476</v>
      </c>
      <c r="AO11" s="229">
        <v>4604</v>
      </c>
      <c r="AP11" s="229">
        <v>4494</v>
      </c>
      <c r="AQ11" s="229">
        <v>4561</v>
      </c>
      <c r="AR11" s="229">
        <v>4173</v>
      </c>
      <c r="AS11" s="226">
        <v>4191</v>
      </c>
      <c r="AT11" s="246">
        <v>104</v>
      </c>
      <c r="AU11" s="241">
        <v>94</v>
      </c>
      <c r="AV11" s="241">
        <v>92</v>
      </c>
      <c r="AW11" s="241">
        <v>85</v>
      </c>
      <c r="AX11" s="241">
        <v>80</v>
      </c>
      <c r="AY11" s="241">
        <v>81</v>
      </c>
      <c r="AZ11" s="241">
        <v>80</v>
      </c>
      <c r="BA11" s="241">
        <v>78</v>
      </c>
      <c r="BB11" s="241">
        <v>76</v>
      </c>
      <c r="BC11" s="241">
        <v>77</v>
      </c>
      <c r="BD11" s="241">
        <v>74</v>
      </c>
      <c r="BE11" s="241">
        <v>75</v>
      </c>
      <c r="BF11" s="241">
        <v>71</v>
      </c>
      <c r="BG11" s="247">
        <v>68</v>
      </c>
    </row>
    <row r="12" spans="1:61" ht="15" x14ac:dyDescent="0.25">
      <c r="A12" s="66">
        <v>7</v>
      </c>
      <c r="B12" s="68" t="s">
        <v>6</v>
      </c>
      <c r="C12" s="30" t="s">
        <v>13</v>
      </c>
      <c r="D12" s="43">
        <f>'4 Utsläpp data'!D12*1000/'6 Intensiteter data'!AF12</f>
        <v>10.423619766731701</v>
      </c>
      <c r="E12" s="1">
        <f>'4 Utsläpp data'!E12*1000/'6 Intensiteter data'!AG12</f>
        <v>10.607747663731146</v>
      </c>
      <c r="F12" s="1">
        <f>'4 Utsläpp data'!F12*1000/'6 Intensiteter data'!AH12</f>
        <v>11.240461218443057</v>
      </c>
      <c r="G12" s="1">
        <f>'4 Utsläpp data'!G12*1000/'6 Intensiteter data'!AI12</f>
        <v>11.428863546749593</v>
      </c>
      <c r="H12" s="1">
        <f>'4 Utsläpp data'!H12*1000/'6 Intensiteter data'!AJ12</f>
        <v>11.944273819140452</v>
      </c>
      <c r="I12" s="1">
        <f>'4 Utsläpp data'!I12*1000/'6 Intensiteter data'!AK12</f>
        <v>11.810463216288966</v>
      </c>
      <c r="J12" s="1">
        <f>'4 Utsläpp data'!J12*1000/'6 Intensiteter data'!AL12</f>
        <v>10.722187640599804</v>
      </c>
      <c r="K12" s="1">
        <f>'4 Utsläpp data'!K12*1000/'6 Intensiteter data'!AM12</f>
        <v>9.2075399785585805</v>
      </c>
      <c r="L12" s="1">
        <f>'4 Utsläpp data'!L12*1000/'6 Intensiteter data'!AN12</f>
        <v>13.813033668460234</v>
      </c>
      <c r="M12" s="1">
        <f>'4 Utsläpp data'!M12*1000/'6 Intensiteter data'!AO12</f>
        <v>13.564482799822555</v>
      </c>
      <c r="N12" s="1">
        <f>'4 Utsläpp data'!N12*1000/'6 Intensiteter data'!AP12</f>
        <v>14.355476209967934</v>
      </c>
      <c r="O12" s="1">
        <f>'4 Utsläpp data'!O12*1000/'6 Intensiteter data'!AQ12</f>
        <v>14.174850433705897</v>
      </c>
      <c r="P12" s="1">
        <f>'4 Utsläpp data'!P12*1000/'6 Intensiteter data'!AR12</f>
        <v>15.428452549638145</v>
      </c>
      <c r="Q12" s="269">
        <f>'4 Utsläpp data'!Q12*1000/'6 Intensiteter data'!AS12</f>
        <v>20.690968421180592</v>
      </c>
      <c r="R12" s="1">
        <f>'4 Utsläpp data'!D12*1000/('6 Intensiteter data'!AT12*100)</f>
        <v>6.5284916743604251</v>
      </c>
      <c r="S12" s="1">
        <f>'4 Utsläpp data'!E12*1000/('6 Intensiteter data'!AU12*100)</f>
        <v>7.0631703103892836</v>
      </c>
      <c r="T12" s="1">
        <f>'4 Utsläpp data'!F12*1000/('6 Intensiteter data'!AV12*100)</f>
        <v>7.3011465719451474</v>
      </c>
      <c r="U12" s="1">
        <f>'4 Utsläpp data'!G12*1000/('6 Intensiteter data'!AW12*100)</f>
        <v>7.2131036193311777</v>
      </c>
      <c r="V12" s="1">
        <f>'4 Utsläpp data'!H12*1000/('6 Intensiteter data'!AX12*100)</f>
        <v>7.0980495919695699</v>
      </c>
      <c r="W12" s="1">
        <f>'4 Utsläpp data'!I12*1000/('6 Intensiteter data'!AY12*100)</f>
        <v>6.9608400034565845</v>
      </c>
      <c r="X12" s="1">
        <f>'4 Utsläpp data'!J12*1000/('6 Intensiteter data'!AZ12*100)</f>
        <v>6.6557892464791681</v>
      </c>
      <c r="Y12" s="1">
        <f>'4 Utsläpp data'!K12*1000/('6 Intensiteter data'!BA12*100)</f>
        <v>6.6731055767681609</v>
      </c>
      <c r="Z12" s="1">
        <f>'4 Utsläpp data'!L12*1000/('6 Intensiteter data'!BB12*100)</f>
        <v>8.7458085986460254</v>
      </c>
      <c r="AA12" s="1">
        <f>'4 Utsläpp data'!M12*1000/('6 Intensiteter data'!BC12*100)</f>
        <v>8.7277059600299722</v>
      </c>
      <c r="AB12" s="1">
        <f>'4 Utsläpp data'!N12*1000/('6 Intensiteter data'!BD12*100)</f>
        <v>8.937770454513764</v>
      </c>
      <c r="AC12" s="1">
        <f>'4 Utsläpp data'!O12*1000/('6 Intensiteter data'!BE12*100)</f>
        <v>9.2685371113320247</v>
      </c>
      <c r="AD12" s="1">
        <f>'4 Utsläpp data'!P12*1000/('6 Intensiteter data'!BF12*100)</f>
        <v>8.8896612333305427</v>
      </c>
      <c r="AE12" s="269">
        <f>'4 Utsläpp data'!Q12*1000/('6 Intensiteter data'!BG12*100)</f>
        <v>8.7137329109024382</v>
      </c>
      <c r="AF12" s="229">
        <v>24489</v>
      </c>
      <c r="AG12" s="229">
        <v>23105</v>
      </c>
      <c r="AH12" s="229">
        <v>22669</v>
      </c>
      <c r="AI12" s="229">
        <v>21774</v>
      </c>
      <c r="AJ12" s="229">
        <v>19373</v>
      </c>
      <c r="AK12" s="229">
        <v>18035</v>
      </c>
      <c r="AL12" s="229">
        <v>19057</v>
      </c>
      <c r="AM12" s="229">
        <v>22612</v>
      </c>
      <c r="AN12" s="229">
        <v>20261</v>
      </c>
      <c r="AO12" s="229">
        <v>21426</v>
      </c>
      <c r="AP12" s="229">
        <v>21044</v>
      </c>
      <c r="AQ12" s="229">
        <v>21447</v>
      </c>
      <c r="AR12" s="229">
        <v>19187</v>
      </c>
      <c r="AS12" s="226">
        <v>14445</v>
      </c>
      <c r="AT12" s="246">
        <v>391</v>
      </c>
      <c r="AU12" s="241">
        <v>347</v>
      </c>
      <c r="AV12" s="241">
        <v>349</v>
      </c>
      <c r="AW12" s="241">
        <v>345</v>
      </c>
      <c r="AX12" s="241">
        <v>326</v>
      </c>
      <c r="AY12" s="241">
        <v>306</v>
      </c>
      <c r="AZ12" s="241">
        <v>307</v>
      </c>
      <c r="BA12" s="241">
        <v>312</v>
      </c>
      <c r="BB12" s="241">
        <v>320</v>
      </c>
      <c r="BC12" s="241">
        <v>333</v>
      </c>
      <c r="BD12" s="241">
        <v>338</v>
      </c>
      <c r="BE12" s="241">
        <v>328</v>
      </c>
      <c r="BF12" s="241">
        <v>333</v>
      </c>
      <c r="BG12" s="247">
        <v>343</v>
      </c>
    </row>
    <row r="13" spans="1:61" ht="15" x14ac:dyDescent="0.25">
      <c r="A13" s="66">
        <v>8</v>
      </c>
      <c r="B13" s="68" t="s">
        <v>6</v>
      </c>
      <c r="C13" s="30" t="s">
        <v>14</v>
      </c>
      <c r="D13" s="43">
        <f>'4 Utsläpp data'!D13*1000/'6 Intensiteter data'!AF13</f>
        <v>47.340306108583675</v>
      </c>
      <c r="E13" s="1">
        <f>'4 Utsläpp data'!E13*1000/'6 Intensiteter data'!AG13</f>
        <v>42.638344169277154</v>
      </c>
      <c r="F13" s="1">
        <f>'4 Utsläpp data'!F13*1000/'6 Intensiteter data'!AH13</f>
        <v>38.326518764848394</v>
      </c>
      <c r="G13" s="1">
        <f>'4 Utsläpp data'!G13*1000/'6 Intensiteter data'!AI13</f>
        <v>36.381030835297253</v>
      </c>
      <c r="H13" s="1">
        <f>'4 Utsläpp data'!H13*1000/'6 Intensiteter data'!AJ13</f>
        <v>33.095743265423337</v>
      </c>
      <c r="I13" s="1">
        <f>'4 Utsläpp data'!I13*1000/'6 Intensiteter data'!AK13</f>
        <v>27.816284492407021</v>
      </c>
      <c r="J13" s="1">
        <f>'4 Utsläpp data'!J13*1000/'6 Intensiteter data'!AL13</f>
        <v>25.029036622780872</v>
      </c>
      <c r="K13" s="1">
        <f>'4 Utsläpp data'!K13*1000/'6 Intensiteter data'!AM13</f>
        <v>25.157323101000554</v>
      </c>
      <c r="L13" s="1">
        <f>'4 Utsläpp data'!L13*1000/'6 Intensiteter data'!AN13</f>
        <v>27.734195435507797</v>
      </c>
      <c r="M13" s="1">
        <f>'4 Utsläpp data'!M13*1000/'6 Intensiteter data'!AO13</f>
        <v>26.131859914544798</v>
      </c>
      <c r="N13" s="1">
        <f>'4 Utsläpp data'!N13*1000/'6 Intensiteter data'!AP13</f>
        <v>26.981291708877599</v>
      </c>
      <c r="O13" s="1">
        <f>'4 Utsläpp data'!O13*1000/'6 Intensiteter data'!AQ13</f>
        <v>26.988207184958569</v>
      </c>
      <c r="P13" s="1">
        <f>'4 Utsläpp data'!P13*1000/'6 Intensiteter data'!AR13</f>
        <v>24.811052792556467</v>
      </c>
      <c r="Q13" s="269">
        <f>'4 Utsläpp data'!Q13*1000/'6 Intensiteter data'!AS13</f>
        <v>20.928168918857136</v>
      </c>
      <c r="R13" s="1">
        <f>'4 Utsläpp data'!D13*1000/('6 Intensiteter data'!AT13*100)</f>
        <v>56.462253914038257</v>
      </c>
      <c r="S13" s="1">
        <f>'4 Utsläpp data'!E13*1000/('6 Intensiteter data'!AU13*100)</f>
        <v>49.723077292515143</v>
      </c>
      <c r="T13" s="1">
        <f>'4 Utsläpp data'!F13*1000/('6 Intensiteter data'!AV13*100)</f>
        <v>54.835121947874569</v>
      </c>
      <c r="U13" s="1">
        <f>'4 Utsläpp data'!G13*1000/('6 Intensiteter data'!AW13*100)</f>
        <v>50.64092001607829</v>
      </c>
      <c r="V13" s="1">
        <f>'4 Utsläpp data'!H13*1000/('6 Intensiteter data'!AX13*100)</f>
        <v>47.672604708457911</v>
      </c>
      <c r="W13" s="1">
        <f>'4 Utsläpp data'!I13*1000/('6 Intensiteter data'!AY13*100)</f>
        <v>40.990908346835674</v>
      </c>
      <c r="X13" s="1">
        <f>'4 Utsläpp data'!J13*1000/('6 Intensiteter data'!AZ13*100)</f>
        <v>36.545154024769943</v>
      </c>
      <c r="Y13" s="1">
        <f>'4 Utsläpp data'!K13*1000/('6 Intensiteter data'!BA13*100)</f>
        <v>34.71804810121975</v>
      </c>
      <c r="Z13" s="1">
        <f>'4 Utsläpp data'!L13*1000/('6 Intensiteter data'!BB13*100)</f>
        <v>41.211079473296991</v>
      </c>
      <c r="AA13" s="1">
        <f>'4 Utsläpp data'!M13*1000/('6 Intensiteter data'!BC13*100)</f>
        <v>40.002771303667544</v>
      </c>
      <c r="AB13" s="1">
        <f>'4 Utsläpp data'!N13*1000/('6 Intensiteter data'!BD13*100)</f>
        <v>42.38440460015255</v>
      </c>
      <c r="AC13" s="1">
        <f>'4 Utsläpp data'!O13*1000/('6 Intensiteter data'!BE13*100)</f>
        <v>40.487500817281116</v>
      </c>
      <c r="AD13" s="1">
        <f>'4 Utsläpp data'!P13*1000/('6 Intensiteter data'!BF13*100)</f>
        <v>38.124721198384648</v>
      </c>
      <c r="AE13" s="269">
        <f>'4 Utsläpp data'!Q13*1000/('6 Intensiteter data'!BG13*100)</f>
        <v>40.806580884744399</v>
      </c>
      <c r="AF13" s="229">
        <v>39478</v>
      </c>
      <c r="AG13" s="229">
        <v>36734</v>
      </c>
      <c r="AH13" s="229">
        <v>42779</v>
      </c>
      <c r="AI13" s="229">
        <v>41202</v>
      </c>
      <c r="AJ13" s="229">
        <v>42061</v>
      </c>
      <c r="AK13" s="229">
        <v>41409</v>
      </c>
      <c r="AL13" s="229">
        <v>39715</v>
      </c>
      <c r="AM13" s="229">
        <v>36847</v>
      </c>
      <c r="AN13" s="229">
        <v>38337</v>
      </c>
      <c r="AO13" s="229">
        <v>39954</v>
      </c>
      <c r="AP13" s="229">
        <v>41000</v>
      </c>
      <c r="AQ13" s="229">
        <v>39005</v>
      </c>
      <c r="AR13" s="229">
        <v>39798</v>
      </c>
      <c r="AS13" s="226">
        <v>48746</v>
      </c>
      <c r="AT13" s="246">
        <v>331</v>
      </c>
      <c r="AU13" s="241">
        <v>315</v>
      </c>
      <c r="AV13" s="241">
        <v>299</v>
      </c>
      <c r="AW13" s="241">
        <v>296</v>
      </c>
      <c r="AX13" s="241">
        <v>292</v>
      </c>
      <c r="AY13" s="241">
        <v>281</v>
      </c>
      <c r="AZ13" s="241">
        <v>272</v>
      </c>
      <c r="BA13" s="241">
        <v>267</v>
      </c>
      <c r="BB13" s="241">
        <v>258</v>
      </c>
      <c r="BC13" s="241">
        <v>261</v>
      </c>
      <c r="BD13" s="241">
        <v>261</v>
      </c>
      <c r="BE13" s="241">
        <v>260</v>
      </c>
      <c r="BF13" s="241">
        <v>259</v>
      </c>
      <c r="BG13" s="247">
        <v>250</v>
      </c>
    </row>
    <row r="14" spans="1:61" ht="15" x14ac:dyDescent="0.25">
      <c r="A14" s="66">
        <v>9</v>
      </c>
      <c r="B14" s="68" t="s">
        <v>6</v>
      </c>
      <c r="C14" s="30" t="s">
        <v>15</v>
      </c>
      <c r="D14" s="43">
        <f>'4 Utsläpp data'!D14*1000/'6 Intensiteter data'!AF14</f>
        <v>4.1708853974374467</v>
      </c>
      <c r="E14" s="1">
        <f>'4 Utsläpp data'!E14*1000/'6 Intensiteter data'!AG14</f>
        <v>3.5415413495477077</v>
      </c>
      <c r="F14" s="1">
        <f>'4 Utsläpp data'!F14*1000/'6 Intensiteter data'!AH14</f>
        <v>3.0365304749240005</v>
      </c>
      <c r="G14" s="1">
        <f>'4 Utsläpp data'!G14*1000/'6 Intensiteter data'!AI14</f>
        <v>3.0625827129329979</v>
      </c>
      <c r="H14" s="1">
        <f>'4 Utsläpp data'!H14*1000/'6 Intensiteter data'!AJ14</f>
        <v>2.8780134047910075</v>
      </c>
      <c r="I14" s="1">
        <f>'4 Utsläpp data'!I14*1000/'6 Intensiteter data'!AK14</f>
        <v>3.1060813845563295</v>
      </c>
      <c r="J14" s="1">
        <f>'4 Utsläpp data'!J14*1000/'6 Intensiteter data'!AL14</f>
        <v>2.8236185849238473</v>
      </c>
      <c r="K14" s="1">
        <f>'4 Utsläpp data'!K14*1000/'6 Intensiteter data'!AM14</f>
        <v>2.5211430743989212</v>
      </c>
      <c r="L14" s="1">
        <f>'4 Utsläpp data'!L14*1000/'6 Intensiteter data'!AN14</f>
        <v>2.0853716964046716</v>
      </c>
      <c r="M14" s="1">
        <f>'4 Utsläpp data'!M14*1000/'6 Intensiteter data'!AO14</f>
        <v>2.1281434319573105</v>
      </c>
      <c r="N14" s="1">
        <f>'4 Utsläpp data'!N14*1000/'6 Intensiteter data'!AP14</f>
        <v>2.0983262094430444</v>
      </c>
      <c r="O14" s="1">
        <f>'4 Utsläpp data'!O14*1000/'6 Intensiteter data'!AQ14</f>
        <v>2.4086867400208756</v>
      </c>
      <c r="P14" s="1">
        <f>'4 Utsläpp data'!P14*1000/'6 Intensiteter data'!AR14</f>
        <v>2.1053429103793708</v>
      </c>
      <c r="Q14" s="269">
        <f>'4 Utsläpp data'!Q14*1000/'6 Intensiteter data'!AS14</f>
        <v>1.7550477477482163</v>
      </c>
      <c r="R14" s="1">
        <f>'4 Utsläpp data'!D14*1000/('6 Intensiteter data'!AT14*100)</f>
        <v>2.2367985399453194</v>
      </c>
      <c r="S14" s="1">
        <f>'4 Utsläpp data'!E14*1000/('6 Intensiteter data'!AU14*100)</f>
        <v>1.88855676909589</v>
      </c>
      <c r="T14" s="1">
        <f>'4 Utsläpp data'!F14*1000/('6 Intensiteter data'!AV14*100)</f>
        <v>1.8222819412987024</v>
      </c>
      <c r="U14" s="1">
        <f>'4 Utsläpp data'!G14*1000/('6 Intensiteter data'!AW14*100)</f>
        <v>1.8701137983783269</v>
      </c>
      <c r="V14" s="1">
        <f>'4 Utsläpp data'!H14*1000/('6 Intensiteter data'!AX14*100)</f>
        <v>1.8790705088172639</v>
      </c>
      <c r="W14" s="1">
        <f>'4 Utsläpp data'!I14*1000/('6 Intensiteter data'!AY14*100)</f>
        <v>1.781639343817814</v>
      </c>
      <c r="X14" s="1">
        <f>'4 Utsläpp data'!J14*1000/('6 Intensiteter data'!AZ14*100)</f>
        <v>1.6901675126622522</v>
      </c>
      <c r="Y14" s="1">
        <f>'4 Utsläpp data'!K14*1000/('6 Intensiteter data'!BA14*100)</f>
        <v>1.5548303258830363</v>
      </c>
      <c r="Z14" s="1">
        <f>'4 Utsläpp data'!L14*1000/('6 Intensiteter data'!BB14*100)</f>
        <v>1.4347357271264138</v>
      </c>
      <c r="AA14" s="1">
        <f>'4 Utsläpp data'!M14*1000/('6 Intensiteter data'!BC14*100)</f>
        <v>1.6022679891657541</v>
      </c>
      <c r="AB14" s="1">
        <f>'4 Utsläpp data'!N14*1000/('6 Intensiteter data'!BD14*100)</f>
        <v>1.6045331818376627</v>
      </c>
      <c r="AC14" s="1">
        <f>'4 Utsläpp data'!O14*1000/('6 Intensiteter data'!BE14*100)</f>
        <v>1.7171204955922015</v>
      </c>
      <c r="AD14" s="1">
        <f>'4 Utsläpp data'!P14*1000/('6 Intensiteter data'!BF14*100)</f>
        <v>1.5598897011845316</v>
      </c>
      <c r="AE14" s="269">
        <f>'4 Utsläpp data'!Q14*1000/('6 Intensiteter data'!BG14*100)</f>
        <v>1.5173762214266506</v>
      </c>
      <c r="AF14" s="229">
        <v>10404</v>
      </c>
      <c r="AG14" s="229">
        <v>9492</v>
      </c>
      <c r="AH14" s="229">
        <v>10022</v>
      </c>
      <c r="AI14" s="229">
        <v>9648</v>
      </c>
      <c r="AJ14" s="229">
        <v>9663</v>
      </c>
      <c r="AK14" s="229">
        <v>7973</v>
      </c>
      <c r="AL14" s="229">
        <v>8021</v>
      </c>
      <c r="AM14" s="229">
        <v>8264</v>
      </c>
      <c r="AN14" s="229">
        <v>8256</v>
      </c>
      <c r="AO14" s="229">
        <v>8583</v>
      </c>
      <c r="AP14" s="229">
        <v>8182</v>
      </c>
      <c r="AQ14" s="229">
        <v>6915</v>
      </c>
      <c r="AR14" s="230">
        <v>6446</v>
      </c>
      <c r="AS14" s="226">
        <v>7176</v>
      </c>
      <c r="AT14" s="246">
        <v>194</v>
      </c>
      <c r="AU14" s="241">
        <v>178</v>
      </c>
      <c r="AV14" s="241">
        <v>167</v>
      </c>
      <c r="AW14" s="241">
        <v>158</v>
      </c>
      <c r="AX14" s="241">
        <v>148</v>
      </c>
      <c r="AY14" s="241">
        <v>139</v>
      </c>
      <c r="AZ14" s="241">
        <v>134</v>
      </c>
      <c r="BA14" s="241">
        <v>134</v>
      </c>
      <c r="BB14" s="241">
        <v>120</v>
      </c>
      <c r="BC14" s="241">
        <v>114</v>
      </c>
      <c r="BD14" s="241">
        <v>107</v>
      </c>
      <c r="BE14" s="241">
        <v>97</v>
      </c>
      <c r="BF14" s="241">
        <v>87</v>
      </c>
      <c r="BG14" s="247">
        <v>83</v>
      </c>
    </row>
    <row r="15" spans="1:61" ht="17.25" x14ac:dyDescent="0.25">
      <c r="A15" s="66">
        <v>10</v>
      </c>
      <c r="B15" s="68" t="s">
        <v>6</v>
      </c>
      <c r="C15" s="30" t="s">
        <v>16</v>
      </c>
      <c r="D15" s="43">
        <f>'4 Utsläpp data'!D15*1000/'6 Intensiteter data'!AF15</f>
        <v>149.11953103660252</v>
      </c>
      <c r="E15" s="1">
        <f>'4 Utsläpp data'!E15*1000/'6 Intensiteter data'!AG15</f>
        <v>130.85300724401483</v>
      </c>
      <c r="F15" s="1">
        <f>'4 Utsläpp data'!F15*1000/'6 Intensiteter data'!AH15</f>
        <v>162.66429873538408</v>
      </c>
      <c r="G15" s="1">
        <f>'4 Utsläpp data'!G15*1000/'6 Intensiteter data'!AI15</f>
        <v>118.3893377470899</v>
      </c>
      <c r="H15" s="1">
        <f>'4 Utsläpp data'!H15*1000/'6 Intensiteter data'!AJ15</f>
        <v>244.50740505886682</v>
      </c>
      <c r="I15" s="1">
        <f>'4 Utsläpp data'!I15*1000/'6 Intensiteter data'!AK15</f>
        <v>154.54161061916969</v>
      </c>
      <c r="J15" s="1">
        <f>'4 Utsläpp data'!J15*1000/'6 Intensiteter data'!AL15</f>
        <v>154.74980736446406</v>
      </c>
      <c r="K15" s="1">
        <f>'4 Utsläpp data'!K15*1000/'6 Intensiteter data'!AM15</f>
        <v>353.56816864911207</v>
      </c>
      <c r="L15" s="1">
        <f>'4 Utsläpp data'!L15*1000/'6 Intensiteter data'!AN15</f>
        <v>297.18436084035721</v>
      </c>
      <c r="M15" s="1">
        <f>'4 Utsläpp data'!M15*1000/'6 Intensiteter data'!AO15</f>
        <v>334.79010413966517</v>
      </c>
      <c r="N15" s="1">
        <f>'4 Utsläpp data'!N15*1000/'6 Intensiteter data'!AP15</f>
        <v>448.27497460176249</v>
      </c>
      <c r="O15" s="1">
        <f>'4 Utsläpp data'!O15*1000/'6 Intensiteter data'!AQ15</f>
        <v>375.54690699067925</v>
      </c>
      <c r="P15" s="231" t="s">
        <v>268</v>
      </c>
      <c r="Q15" s="271" t="s">
        <v>268</v>
      </c>
      <c r="R15" s="1">
        <f>'4 Utsläpp data'!D15*1000/('6 Intensiteter data'!AT15*100)</f>
        <v>1188.8841380222052</v>
      </c>
      <c r="S15" s="1">
        <f>'4 Utsläpp data'!E15*1000/('6 Intensiteter data'!AU15*100)</f>
        <v>1226.8254547169854</v>
      </c>
      <c r="T15" s="1">
        <f>'4 Utsläpp data'!F15*1000/('6 Intensiteter data'!AV15*100)</f>
        <v>1159.7964499832885</v>
      </c>
      <c r="U15" s="1">
        <f>'4 Utsläpp data'!G15*1000/('6 Intensiteter data'!AW15*100)</f>
        <v>1114.0436682001159</v>
      </c>
      <c r="V15" s="1">
        <f>'4 Utsläpp data'!H15*1000/('6 Intensiteter data'!AX15*100)</f>
        <v>1182.3813860788971</v>
      </c>
      <c r="W15" s="1">
        <f>'4 Utsläpp data'!I15*1000/('6 Intensiteter data'!AY15*100)</f>
        <v>1022.4710714888297</v>
      </c>
      <c r="X15" s="1">
        <f>'4 Utsläpp data'!J15*1000/('6 Intensiteter data'!AZ15*100)</f>
        <v>1188.027166954271</v>
      </c>
      <c r="Y15" s="1">
        <f>'4 Utsläpp data'!K15*1000/('6 Intensiteter data'!BA15*100)</f>
        <v>1125.1627028472126</v>
      </c>
      <c r="Z15" s="1">
        <f>'4 Utsläpp data'!L15*1000/('6 Intensiteter data'!BB15*100)</f>
        <v>1021.6773776604566</v>
      </c>
      <c r="AA15" s="1">
        <f>'4 Utsläpp data'!M15*1000/('6 Intensiteter data'!BC15*100)</f>
        <v>1014.8757949971713</v>
      </c>
      <c r="AB15" s="1">
        <f>'4 Utsläpp data'!N15*1000/('6 Intensiteter data'!BD15*100)</f>
        <v>1027.7450917703075</v>
      </c>
      <c r="AC15" s="1">
        <f>'4 Utsläpp data'!O15*1000/('6 Intensiteter data'!BE15*100)</f>
        <v>824.70100775153162</v>
      </c>
      <c r="AD15" s="1">
        <f>'4 Utsläpp data'!P15*1000/('6 Intensiteter data'!BF15*100)</f>
        <v>790.92315780292711</v>
      </c>
      <c r="AE15" s="269">
        <f>'4 Utsläpp data'!Q15*1000/('6 Intensiteter data'!BG15*100)</f>
        <v>1029.5781646246121</v>
      </c>
      <c r="AF15" s="229">
        <v>20729</v>
      </c>
      <c r="AG15" s="229">
        <v>23439</v>
      </c>
      <c r="AH15" s="229">
        <v>18538</v>
      </c>
      <c r="AI15" s="229">
        <v>24466</v>
      </c>
      <c r="AJ15" s="229">
        <v>12573</v>
      </c>
      <c r="AK15" s="229">
        <v>17202</v>
      </c>
      <c r="AL15" s="229">
        <v>18425</v>
      </c>
      <c r="AM15" s="229">
        <v>8274</v>
      </c>
      <c r="AN15" s="229">
        <v>9626</v>
      </c>
      <c r="AO15" s="229">
        <v>8791</v>
      </c>
      <c r="AP15" s="229">
        <v>6878</v>
      </c>
      <c r="AQ15" s="229">
        <v>6588</v>
      </c>
      <c r="AR15" s="230">
        <v>-3598</v>
      </c>
      <c r="AS15" s="226">
        <v>-74381</v>
      </c>
      <c r="AT15" s="246">
        <v>26</v>
      </c>
      <c r="AU15" s="241">
        <v>25</v>
      </c>
      <c r="AV15" s="241">
        <v>26</v>
      </c>
      <c r="AW15" s="241">
        <v>26</v>
      </c>
      <c r="AX15" s="241">
        <v>26</v>
      </c>
      <c r="AY15" s="241">
        <v>26</v>
      </c>
      <c r="AZ15" s="241">
        <v>24</v>
      </c>
      <c r="BA15" s="241">
        <v>26</v>
      </c>
      <c r="BB15" s="241">
        <v>28</v>
      </c>
      <c r="BC15" s="241">
        <v>29</v>
      </c>
      <c r="BD15" s="241">
        <v>30</v>
      </c>
      <c r="BE15" s="241">
        <v>30</v>
      </c>
      <c r="BF15" s="241">
        <v>30</v>
      </c>
      <c r="BG15" s="247">
        <v>27</v>
      </c>
    </row>
    <row r="16" spans="1:61" ht="15" x14ac:dyDescent="0.25">
      <c r="A16" s="66">
        <v>11</v>
      </c>
      <c r="B16" s="68" t="s">
        <v>6</v>
      </c>
      <c r="C16" s="30" t="s">
        <v>17</v>
      </c>
      <c r="D16" s="43">
        <f>'4 Utsläpp data'!D16*1000/'6 Intensiteter data'!AF16</f>
        <v>20.394616223430184</v>
      </c>
      <c r="E16" s="1">
        <f>'4 Utsläpp data'!E16*1000/'6 Intensiteter data'!AG16</f>
        <v>17.481768825917808</v>
      </c>
      <c r="F16" s="1">
        <f>'4 Utsläpp data'!F16*1000/'6 Intensiteter data'!AH16</f>
        <v>19.527035454015714</v>
      </c>
      <c r="G16" s="1">
        <f>'4 Utsläpp data'!G16*1000/'6 Intensiteter data'!AI16</f>
        <v>14.682570859084329</v>
      </c>
      <c r="H16" s="1">
        <f>'4 Utsläpp data'!H16*1000/'6 Intensiteter data'!AJ16</f>
        <v>14.581252921032352</v>
      </c>
      <c r="I16" s="1">
        <f>'4 Utsläpp data'!I16*1000/'6 Intensiteter data'!AK16</f>
        <v>15.270860496978669</v>
      </c>
      <c r="J16" s="1">
        <f>'4 Utsläpp data'!J16*1000/'6 Intensiteter data'!AL16</f>
        <v>16.103668791816869</v>
      </c>
      <c r="K16" s="1">
        <f>'4 Utsläpp data'!K16*1000/'6 Intensiteter data'!AM16</f>
        <v>15.668146051649995</v>
      </c>
      <c r="L16" s="1">
        <f>'4 Utsläpp data'!L16*1000/'6 Intensiteter data'!AN16</f>
        <v>18.771445541089257</v>
      </c>
      <c r="M16" s="1">
        <f>'4 Utsläpp data'!M16*1000/'6 Intensiteter data'!AO16</f>
        <v>20.020702750157792</v>
      </c>
      <c r="N16" s="1">
        <f>'4 Utsläpp data'!N16*1000/'6 Intensiteter data'!AP16</f>
        <v>18.708213799186556</v>
      </c>
      <c r="O16" s="1">
        <f>'4 Utsläpp data'!O16*1000/'6 Intensiteter data'!AQ16</f>
        <v>15.797233264963868</v>
      </c>
      <c r="P16" s="1">
        <f>'4 Utsläpp data'!P16*1000/'6 Intensiteter data'!AR16</f>
        <v>11.46041677522453</v>
      </c>
      <c r="Q16" s="269">
        <f>'4 Utsläpp data'!Q16*1000/'6 Intensiteter data'!AS16</f>
        <v>13.812274133651682</v>
      </c>
      <c r="R16" s="1">
        <f>'4 Utsläpp data'!D16*1000/('6 Intensiteter data'!AT16*100)</f>
        <v>41.360840457725274</v>
      </c>
      <c r="S16" s="1">
        <f>'4 Utsläpp data'!E16*1000/('6 Intensiteter data'!AU16*100)</f>
        <v>40.385971005898242</v>
      </c>
      <c r="T16" s="1">
        <f>'4 Utsläpp data'!F16*1000/('6 Intensiteter data'!AV16*100)</f>
        <v>49.456546675889342</v>
      </c>
      <c r="U16" s="1">
        <f>'4 Utsläpp data'!G16*1000/('6 Intensiteter data'!AW16*100)</f>
        <v>41.280117010617438</v>
      </c>
      <c r="V16" s="1">
        <f>'4 Utsläpp data'!H16*1000/('6 Intensiteter data'!AX16*100)</f>
        <v>42.830411878173756</v>
      </c>
      <c r="W16" s="1">
        <f>'4 Utsläpp data'!I16*1000/('6 Intensiteter data'!AY16*100)</f>
        <v>42.951409191958113</v>
      </c>
      <c r="X16" s="1">
        <f>'4 Utsläpp data'!J16*1000/('6 Intensiteter data'!AZ16*100)</f>
        <v>40.9655012146684</v>
      </c>
      <c r="Y16" s="1">
        <f>'4 Utsläpp data'!K16*1000/('6 Intensiteter data'!BA16*100)</f>
        <v>39.9666574202368</v>
      </c>
      <c r="Z16" s="1">
        <f>'4 Utsläpp data'!L16*1000/('6 Intensiteter data'!BB16*100)</f>
        <v>42.468669065970694</v>
      </c>
      <c r="AA16" s="1">
        <f>'4 Utsläpp data'!M16*1000/('6 Intensiteter data'!BC16*100)</f>
        <v>40.69175542513522</v>
      </c>
      <c r="AB16" s="1">
        <f>'4 Utsläpp data'!N16*1000/('6 Intensiteter data'!BD16*100)</f>
        <v>39.752586194942417</v>
      </c>
      <c r="AC16" s="1">
        <f>'4 Utsläpp data'!O16*1000/('6 Intensiteter data'!BE16*100)</f>
        <v>38.115976523442171</v>
      </c>
      <c r="AD16" s="1">
        <f>'4 Utsläpp data'!P16*1000/('6 Intensiteter data'!BF16*100)</f>
        <v>27.567480243560428</v>
      </c>
      <c r="AE16" s="269">
        <f>'4 Utsläpp data'!Q16*1000/('6 Intensiteter data'!BG16*100)</f>
        <v>38.645846654184723</v>
      </c>
      <c r="AF16" s="229">
        <v>74023</v>
      </c>
      <c r="AG16" s="229">
        <v>78546</v>
      </c>
      <c r="AH16" s="229">
        <v>82820</v>
      </c>
      <c r="AI16" s="229">
        <v>89687</v>
      </c>
      <c r="AJ16" s="229">
        <v>90177</v>
      </c>
      <c r="AK16" s="229">
        <v>86348</v>
      </c>
      <c r="AL16" s="229">
        <v>77079</v>
      </c>
      <c r="AM16" s="229">
        <v>77545</v>
      </c>
      <c r="AN16" s="229">
        <v>67646</v>
      </c>
      <c r="AO16" s="229">
        <v>63007</v>
      </c>
      <c r="AP16" s="229">
        <v>67146</v>
      </c>
      <c r="AQ16" s="229">
        <v>77693</v>
      </c>
      <c r="AR16" s="230">
        <v>79861</v>
      </c>
      <c r="AS16" s="226">
        <v>94850</v>
      </c>
      <c r="AT16" s="246">
        <v>365</v>
      </c>
      <c r="AU16" s="241">
        <v>340</v>
      </c>
      <c r="AV16" s="241">
        <v>327</v>
      </c>
      <c r="AW16" s="241">
        <v>319</v>
      </c>
      <c r="AX16" s="241">
        <v>307</v>
      </c>
      <c r="AY16" s="241">
        <v>307</v>
      </c>
      <c r="AZ16" s="241">
        <v>303</v>
      </c>
      <c r="BA16" s="241">
        <v>304</v>
      </c>
      <c r="BB16" s="241">
        <v>299</v>
      </c>
      <c r="BC16" s="241">
        <v>310</v>
      </c>
      <c r="BD16" s="241">
        <v>316</v>
      </c>
      <c r="BE16" s="241">
        <v>322</v>
      </c>
      <c r="BF16" s="241">
        <v>332</v>
      </c>
      <c r="BG16" s="247">
        <v>339</v>
      </c>
    </row>
    <row r="17" spans="1:59" ht="15" x14ac:dyDescent="0.25">
      <c r="A17" s="66">
        <v>12</v>
      </c>
      <c r="B17" s="68" t="s">
        <v>6</v>
      </c>
      <c r="C17" s="30" t="s">
        <v>18</v>
      </c>
      <c r="D17" s="43">
        <f>'4 Utsläpp data'!D17*1000/'6 Intensiteter data'!AF17</f>
        <v>6.6993320275216792</v>
      </c>
      <c r="E17" s="1">
        <f>'4 Utsläpp data'!E17*1000/'6 Intensiteter data'!AG17</f>
        <v>8.7138543392805854</v>
      </c>
      <c r="F17" s="1">
        <f>'4 Utsläpp data'!F17*1000/'6 Intensiteter data'!AH17</f>
        <v>7.9933364812413608</v>
      </c>
      <c r="G17" s="1">
        <f>'4 Utsläpp data'!G17*1000/'6 Intensiteter data'!AI17</f>
        <v>6.3059988238341385</v>
      </c>
      <c r="H17" s="1">
        <f>'4 Utsläpp data'!H17*1000/'6 Intensiteter data'!AJ17</f>
        <v>6.2275748891108824</v>
      </c>
      <c r="I17" s="1">
        <f>'4 Utsläpp data'!I17*1000/'6 Intensiteter data'!AK17</f>
        <v>6.3650500558446081</v>
      </c>
      <c r="J17" s="1">
        <f>'4 Utsläpp data'!J17*1000/'6 Intensiteter data'!AL17</f>
        <v>5.8098779600625603</v>
      </c>
      <c r="K17" s="1">
        <f>'4 Utsläpp data'!K17*1000/'6 Intensiteter data'!AM17</f>
        <v>5.4928904272402406</v>
      </c>
      <c r="L17" s="1">
        <f>'4 Utsläpp data'!L17*1000/'6 Intensiteter data'!AN17</f>
        <v>5.6663320983513321</v>
      </c>
      <c r="M17" s="1">
        <f>'4 Utsläpp data'!M17*1000/'6 Intensiteter data'!AO17</f>
        <v>4.5660045500652675</v>
      </c>
      <c r="N17" s="1">
        <f>'4 Utsläpp data'!N17*1000/'6 Intensiteter data'!AP17</f>
        <v>4.2883246201454215</v>
      </c>
      <c r="O17" s="1">
        <f>'4 Utsläpp data'!O17*1000/'6 Intensiteter data'!AQ17</f>
        <v>4.4622815317742228</v>
      </c>
      <c r="P17" s="1">
        <f>'4 Utsläpp data'!P17*1000/'6 Intensiteter data'!AR17</f>
        <v>4.6829142261570302</v>
      </c>
      <c r="Q17" s="269">
        <f>'4 Utsläpp data'!Q17*1000/'6 Intensiteter data'!AS17</f>
        <v>3.7318454361189417</v>
      </c>
      <c r="R17" s="1">
        <f>'4 Utsläpp data'!D17*1000/('6 Intensiteter data'!AT17*100)</f>
        <v>5.402512393768653</v>
      </c>
      <c r="S17" s="1">
        <f>'4 Utsläpp data'!E17*1000/('6 Intensiteter data'!AU17*100)</f>
        <v>5.6756237929847551</v>
      </c>
      <c r="T17" s="1">
        <f>'4 Utsläpp data'!F17*1000/('6 Intensiteter data'!AV17*100)</f>
        <v>6.1953783071123647</v>
      </c>
      <c r="U17" s="1">
        <f>'4 Utsläpp data'!G17*1000/('6 Intensiteter data'!AW17*100)</f>
        <v>5.0561612191102547</v>
      </c>
      <c r="V17" s="1">
        <f>'4 Utsläpp data'!H17*1000/('6 Intensiteter data'!AX17*100)</f>
        <v>4.5756744429434706</v>
      </c>
      <c r="W17" s="1">
        <f>'4 Utsläpp data'!I17*1000/('6 Intensiteter data'!AY17*100)</f>
        <v>4.4728942665162563</v>
      </c>
      <c r="X17" s="1">
        <f>'4 Utsläpp data'!J17*1000/('6 Intensiteter data'!AZ17*100)</f>
        <v>4.3096445695098673</v>
      </c>
      <c r="Y17" s="1">
        <f>'4 Utsläpp data'!K17*1000/('6 Intensiteter data'!BA17*100)</f>
        <v>4.3471538678802766</v>
      </c>
      <c r="Z17" s="1">
        <f>'4 Utsläpp data'!L17*1000/('6 Intensiteter data'!BB17*100)</f>
        <v>4.321917283573347</v>
      </c>
      <c r="AA17" s="1">
        <f>'4 Utsläpp data'!M17*1000/('6 Intensiteter data'!BC17*100)</f>
        <v>3.866331499893501</v>
      </c>
      <c r="AB17" s="1">
        <f>'4 Utsläpp data'!N17*1000/('6 Intensiteter data'!BD17*100)</f>
        <v>3.4310477797923684</v>
      </c>
      <c r="AC17" s="1">
        <f>'4 Utsläpp data'!O17*1000/('6 Intensiteter data'!BE17*100)</f>
        <v>3.6026608819739434</v>
      </c>
      <c r="AD17" s="1">
        <f>'4 Utsläpp data'!P17*1000/('6 Intensiteter data'!BF17*100)</f>
        <v>3.8365797764491356</v>
      </c>
      <c r="AE17" s="269">
        <f>'4 Utsläpp data'!Q17*1000/('6 Intensiteter data'!BG17*100)</f>
        <v>3.1865813529526741</v>
      </c>
      <c r="AF17" s="229">
        <v>18951</v>
      </c>
      <c r="AG17" s="229">
        <v>13678</v>
      </c>
      <c r="AH17" s="229">
        <v>17129</v>
      </c>
      <c r="AI17" s="229">
        <v>17800</v>
      </c>
      <c r="AJ17" s="229">
        <v>15797</v>
      </c>
      <c r="AK17" s="229">
        <v>14687</v>
      </c>
      <c r="AL17" s="229">
        <v>15429</v>
      </c>
      <c r="AM17" s="229">
        <v>16224</v>
      </c>
      <c r="AN17" s="229">
        <v>15331</v>
      </c>
      <c r="AO17" s="229">
        <v>17274</v>
      </c>
      <c r="AP17" s="229">
        <v>17682</v>
      </c>
      <c r="AQ17" s="229">
        <v>17116</v>
      </c>
      <c r="AR17" s="230">
        <v>16877</v>
      </c>
      <c r="AS17" s="226">
        <v>16907</v>
      </c>
      <c r="AT17" s="246">
        <v>235</v>
      </c>
      <c r="AU17" s="241">
        <v>210</v>
      </c>
      <c r="AV17" s="241">
        <v>221</v>
      </c>
      <c r="AW17" s="241">
        <v>222</v>
      </c>
      <c r="AX17" s="241">
        <v>215</v>
      </c>
      <c r="AY17" s="241">
        <v>209</v>
      </c>
      <c r="AZ17" s="241">
        <v>208</v>
      </c>
      <c r="BA17" s="241">
        <v>205</v>
      </c>
      <c r="BB17" s="241">
        <v>201</v>
      </c>
      <c r="BC17" s="241">
        <v>204</v>
      </c>
      <c r="BD17" s="241">
        <v>221</v>
      </c>
      <c r="BE17" s="241">
        <v>212</v>
      </c>
      <c r="BF17" s="241">
        <v>206</v>
      </c>
      <c r="BG17" s="247">
        <v>198</v>
      </c>
    </row>
    <row r="18" spans="1:59" ht="15" x14ac:dyDescent="0.25">
      <c r="A18" s="66">
        <v>13</v>
      </c>
      <c r="B18" s="68" t="s">
        <v>6</v>
      </c>
      <c r="C18" s="30" t="s">
        <v>19</v>
      </c>
      <c r="D18" s="43">
        <f>'4 Utsläpp data'!D18*1000/'6 Intensiteter data'!AF18</f>
        <v>213.00851986147805</v>
      </c>
      <c r="E18" s="1">
        <f>'4 Utsläpp data'!E18*1000/'6 Intensiteter data'!AG18</f>
        <v>237.71054993900816</v>
      </c>
      <c r="F18" s="1">
        <f>'4 Utsläpp data'!F18*1000/'6 Intensiteter data'!AH18</f>
        <v>221.38149045849823</v>
      </c>
      <c r="G18" s="1">
        <f>'4 Utsläpp data'!G18*1000/'6 Intensiteter data'!AI18</f>
        <v>184.85236326468379</v>
      </c>
      <c r="H18" s="1">
        <f>'4 Utsläpp data'!H18*1000/'6 Intensiteter data'!AJ18</f>
        <v>191.5168397800752</v>
      </c>
      <c r="I18" s="1">
        <f>'4 Utsläpp data'!I18*1000/'6 Intensiteter data'!AK18</f>
        <v>212.93709198414692</v>
      </c>
      <c r="J18" s="1">
        <f>'4 Utsläpp data'!J18*1000/'6 Intensiteter data'!AL18</f>
        <v>208.72456344019281</v>
      </c>
      <c r="K18" s="1">
        <f>'4 Utsläpp data'!K18*1000/'6 Intensiteter data'!AM18</f>
        <v>229.12897329635408</v>
      </c>
      <c r="L18" s="1">
        <f>'4 Utsläpp data'!L18*1000/'6 Intensiteter data'!AN18</f>
        <v>232.37408030894557</v>
      </c>
      <c r="M18" s="1">
        <f>'4 Utsläpp data'!M18*1000/'6 Intensiteter data'!AO18</f>
        <v>204.65854635629438</v>
      </c>
      <c r="N18" s="1">
        <f>'4 Utsläpp data'!N18*1000/'6 Intensiteter data'!AP18</f>
        <v>209.45726442122177</v>
      </c>
      <c r="O18" s="1">
        <f>'4 Utsläpp data'!O18*1000/'6 Intensiteter data'!AQ18</f>
        <v>169.33262158774426</v>
      </c>
      <c r="P18" s="1">
        <f>'4 Utsläpp data'!P18*1000/'6 Intensiteter data'!AR18</f>
        <v>175.9686624038026</v>
      </c>
      <c r="Q18" s="269">
        <f>'4 Utsläpp data'!Q18*1000/'6 Intensiteter data'!AS18</f>
        <v>160.08243740400098</v>
      </c>
      <c r="R18" s="1">
        <f>'4 Utsläpp data'!D18*1000/('6 Intensiteter data'!AT18*100)</f>
        <v>191.60175203672509</v>
      </c>
      <c r="S18" s="1">
        <f>'4 Utsläpp data'!E18*1000/('6 Intensiteter data'!AU18*100)</f>
        <v>176.20472441287319</v>
      </c>
      <c r="T18" s="1">
        <f>'4 Utsläpp data'!F18*1000/('6 Intensiteter data'!AV18*100)</f>
        <v>198.76895250452304</v>
      </c>
      <c r="U18" s="1">
        <f>'4 Utsläpp data'!G18*1000/('6 Intensiteter data'!AW18*100)</f>
        <v>190.25416010230734</v>
      </c>
      <c r="V18" s="1">
        <f>'4 Utsläpp data'!H18*1000/('6 Intensiteter data'!AX18*100)</f>
        <v>188.31101441853914</v>
      </c>
      <c r="W18" s="1">
        <f>'4 Utsläpp data'!I18*1000/('6 Intensiteter data'!AY18*100)</f>
        <v>174.4319482236987</v>
      </c>
      <c r="X18" s="1">
        <f>'4 Utsläpp data'!J18*1000/('6 Intensiteter data'!AZ18*100)</f>
        <v>182.38843470023906</v>
      </c>
      <c r="Y18" s="1">
        <f>'4 Utsläpp data'!K18*1000/('6 Intensiteter data'!BA18*100)</f>
        <v>189.27118910433714</v>
      </c>
      <c r="Z18" s="1">
        <f>'4 Utsläpp data'!L18*1000/('6 Intensiteter data'!BB18*100)</f>
        <v>190.71936659870772</v>
      </c>
      <c r="AA18" s="1">
        <f>'4 Utsläpp data'!M18*1000/('6 Intensiteter data'!BC18*100)</f>
        <v>179.58787442764833</v>
      </c>
      <c r="AB18" s="1">
        <f>'4 Utsläpp data'!N18*1000/('6 Intensiteter data'!BD18*100)</f>
        <v>180.88370925873318</v>
      </c>
      <c r="AC18" s="1">
        <f>'4 Utsläpp data'!O18*1000/('6 Intensiteter data'!BE18*100)</f>
        <v>160.17200435430891</v>
      </c>
      <c r="AD18" s="1">
        <f>'4 Utsläpp data'!P18*1000/('6 Intensiteter data'!BF18*100)</f>
        <v>151.69078815677247</v>
      </c>
      <c r="AE18" s="269">
        <f>'4 Utsläpp data'!Q18*1000/('6 Intensiteter data'!BG18*100)</f>
        <v>160.02659469327864</v>
      </c>
      <c r="AF18" s="229">
        <v>16281</v>
      </c>
      <c r="AG18" s="229">
        <v>12379</v>
      </c>
      <c r="AH18" s="229">
        <v>15084</v>
      </c>
      <c r="AI18" s="229">
        <v>18526</v>
      </c>
      <c r="AJ18" s="229">
        <v>18092</v>
      </c>
      <c r="AK18" s="229">
        <v>14827</v>
      </c>
      <c r="AL18" s="229">
        <v>14855</v>
      </c>
      <c r="AM18" s="229">
        <v>14208</v>
      </c>
      <c r="AN18" s="229">
        <v>14363</v>
      </c>
      <c r="AO18" s="229">
        <v>16146</v>
      </c>
      <c r="AP18" s="229">
        <v>16149</v>
      </c>
      <c r="AQ18" s="229">
        <v>17310</v>
      </c>
      <c r="AR18" s="230">
        <v>15689</v>
      </c>
      <c r="AS18" s="226">
        <v>17194</v>
      </c>
      <c r="AT18" s="246">
        <v>181</v>
      </c>
      <c r="AU18" s="241">
        <v>167</v>
      </c>
      <c r="AV18" s="241">
        <v>168</v>
      </c>
      <c r="AW18" s="241">
        <v>180</v>
      </c>
      <c r="AX18" s="241">
        <v>184</v>
      </c>
      <c r="AY18" s="241">
        <v>181</v>
      </c>
      <c r="AZ18" s="241">
        <v>170</v>
      </c>
      <c r="BA18" s="241">
        <v>172</v>
      </c>
      <c r="BB18" s="241">
        <v>175</v>
      </c>
      <c r="BC18" s="241">
        <v>184</v>
      </c>
      <c r="BD18" s="241">
        <v>187</v>
      </c>
      <c r="BE18" s="241">
        <v>183</v>
      </c>
      <c r="BF18" s="241">
        <v>182</v>
      </c>
      <c r="BG18" s="247">
        <v>172</v>
      </c>
    </row>
    <row r="19" spans="1:59" ht="15" x14ac:dyDescent="0.25">
      <c r="A19" s="66">
        <v>14</v>
      </c>
      <c r="B19" s="68" t="s">
        <v>6</v>
      </c>
      <c r="C19" s="30" t="s">
        <v>20</v>
      </c>
      <c r="D19" s="43">
        <f>'4 Utsläpp data'!D19*1000/'6 Intensiteter data'!AF19</f>
        <v>139.29252417661334</v>
      </c>
      <c r="E19" s="1">
        <f>'4 Utsläpp data'!E19*1000/'6 Intensiteter data'!AG19</f>
        <v>475.26129557187045</v>
      </c>
      <c r="F19" s="1">
        <f>'4 Utsläpp data'!F19*1000/'6 Intensiteter data'!AH19</f>
        <v>206.46694136240296</v>
      </c>
      <c r="G19" s="1">
        <f>'4 Utsläpp data'!G19*1000/'6 Intensiteter data'!AI19</f>
        <v>178.96175986305283</v>
      </c>
      <c r="H19" s="1">
        <f>'4 Utsläpp data'!H19*1000/'6 Intensiteter data'!AJ19</f>
        <v>160.6250816973847</v>
      </c>
      <c r="I19" s="1">
        <f>'4 Utsläpp data'!I19*1000/'6 Intensiteter data'!AK19</f>
        <v>150.13184153469268</v>
      </c>
      <c r="J19" s="1">
        <f>'4 Utsläpp data'!J19*1000/'6 Intensiteter data'!AL19</f>
        <v>147.93827974834517</v>
      </c>
      <c r="K19" s="1">
        <f>'4 Utsläpp data'!K19*1000/'6 Intensiteter data'!AM19</f>
        <v>165.41972247622232</v>
      </c>
      <c r="L19" s="1">
        <f>'4 Utsläpp data'!L19*1000/'6 Intensiteter data'!AN19</f>
        <v>147.25241296068901</v>
      </c>
      <c r="M19" s="1">
        <f>'4 Utsläpp data'!M19*1000/'6 Intensiteter data'!AO19</f>
        <v>161.10124440803264</v>
      </c>
      <c r="N19" s="1">
        <f>'4 Utsläpp data'!N19*1000/'6 Intensiteter data'!AP19</f>
        <v>139.73622611795798</v>
      </c>
      <c r="O19" s="1">
        <f>'4 Utsläpp data'!O19*1000/'6 Intensiteter data'!AQ19</f>
        <v>182.70005011106281</v>
      </c>
      <c r="P19" s="1">
        <f>'4 Utsläpp data'!P19*1000/'6 Intensiteter data'!AR19</f>
        <v>138.52583710610872</v>
      </c>
      <c r="Q19" s="269">
        <f>'4 Utsläpp data'!Q19*1000/'6 Intensiteter data'!AS19</f>
        <v>182.47341988178414</v>
      </c>
      <c r="R19" s="1">
        <f>'4 Utsläpp data'!D19*1000/('6 Intensiteter data'!AT19*100)</f>
        <v>164.9864000351194</v>
      </c>
      <c r="S19" s="1">
        <f>'4 Utsläpp data'!E19*1000/('6 Intensiteter data'!AU19*100)</f>
        <v>107.57501706118845</v>
      </c>
      <c r="T19" s="1">
        <f>'4 Utsläpp data'!F19*1000/('6 Intensiteter data'!AV19*100)</f>
        <v>175.14004371618157</v>
      </c>
      <c r="U19" s="1">
        <f>'4 Utsläpp data'!G19*1000/('6 Intensiteter data'!AW19*100)</f>
        <v>157.31110422620813</v>
      </c>
      <c r="V19" s="1">
        <f>'4 Utsläpp data'!H19*1000/('6 Intensiteter data'!AX19*100)</f>
        <v>140.7609454185075</v>
      </c>
      <c r="W19" s="1">
        <f>'4 Utsläpp data'!I19*1000/('6 Intensiteter data'!AY19*100)</f>
        <v>149.63960598867729</v>
      </c>
      <c r="X19" s="1">
        <f>'4 Utsläpp data'!J19*1000/('6 Intensiteter data'!AZ19*100)</f>
        <v>153.02091173573879</v>
      </c>
      <c r="Y19" s="1">
        <f>'4 Utsläpp data'!K19*1000/('6 Intensiteter data'!BA19*100)</f>
        <v>163.86577962871843</v>
      </c>
      <c r="Z19" s="1">
        <f>'4 Utsläpp data'!L19*1000/('6 Intensiteter data'!BB19*100)</f>
        <v>171.87426519143037</v>
      </c>
      <c r="AA19" s="1">
        <f>'4 Utsläpp data'!M19*1000/('6 Intensiteter data'!BC19*100)</f>
        <v>162.28153477504981</v>
      </c>
      <c r="AB19" s="1">
        <f>'4 Utsläpp data'!N19*1000/('6 Intensiteter data'!BD19*100)</f>
        <v>155.74503139586201</v>
      </c>
      <c r="AC19" s="1">
        <f>'4 Utsläpp data'!O19*1000/('6 Intensiteter data'!BE19*100)</f>
        <v>200.57624936044559</v>
      </c>
      <c r="AD19" s="1">
        <f>'4 Utsläpp data'!P19*1000/('6 Intensiteter data'!BF19*100)</f>
        <v>162.81369435460255</v>
      </c>
      <c r="AE19" s="269">
        <f>'4 Utsläpp data'!Q19*1000/('6 Intensiteter data'!BG19*100)</f>
        <v>177.52636272054465</v>
      </c>
      <c r="AF19" s="229">
        <v>42759</v>
      </c>
      <c r="AG19" s="229">
        <v>7130</v>
      </c>
      <c r="AH19" s="229">
        <v>27484</v>
      </c>
      <c r="AI19" s="229">
        <v>29623</v>
      </c>
      <c r="AJ19" s="229">
        <v>27955</v>
      </c>
      <c r="AK19" s="229">
        <v>30400</v>
      </c>
      <c r="AL19" s="229">
        <v>31341</v>
      </c>
      <c r="AM19" s="229">
        <v>29421</v>
      </c>
      <c r="AN19" s="229">
        <v>33032</v>
      </c>
      <c r="AO19" s="229">
        <v>29011</v>
      </c>
      <c r="AP19" s="229">
        <v>31988</v>
      </c>
      <c r="AQ19" s="229">
        <v>31069</v>
      </c>
      <c r="AR19" s="230">
        <v>31969</v>
      </c>
      <c r="AS19" s="226">
        <v>26268</v>
      </c>
      <c r="AT19" s="246">
        <v>361</v>
      </c>
      <c r="AU19" s="241">
        <v>315</v>
      </c>
      <c r="AV19" s="241">
        <v>324</v>
      </c>
      <c r="AW19" s="241">
        <v>337</v>
      </c>
      <c r="AX19" s="241">
        <v>319</v>
      </c>
      <c r="AY19" s="241">
        <v>305</v>
      </c>
      <c r="AZ19" s="241">
        <v>303</v>
      </c>
      <c r="BA19" s="241">
        <v>297</v>
      </c>
      <c r="BB19" s="241">
        <v>283</v>
      </c>
      <c r="BC19" s="241">
        <v>288</v>
      </c>
      <c r="BD19" s="241">
        <v>287</v>
      </c>
      <c r="BE19" s="241">
        <v>283</v>
      </c>
      <c r="BF19" s="241">
        <v>272</v>
      </c>
      <c r="BG19" s="247">
        <v>270</v>
      </c>
    </row>
    <row r="20" spans="1:59" ht="15" x14ac:dyDescent="0.25">
      <c r="A20" s="66">
        <v>15</v>
      </c>
      <c r="B20" s="68" t="s">
        <v>6</v>
      </c>
      <c r="C20" s="30" t="s">
        <v>21</v>
      </c>
      <c r="D20" s="43">
        <f>'4 Utsläpp data'!D20*1000/'6 Intensiteter data'!AF20</f>
        <v>4.2415723057525003</v>
      </c>
      <c r="E20" s="1">
        <f>'4 Utsläpp data'!E20*1000/'6 Intensiteter data'!AG20</f>
        <v>5.4795277897201524</v>
      </c>
      <c r="F20" s="1">
        <f>'4 Utsläpp data'!F20*1000/'6 Intensiteter data'!AH20</f>
        <v>4.9068903399839483</v>
      </c>
      <c r="G20" s="1">
        <f>'4 Utsläpp data'!G20*1000/'6 Intensiteter data'!AI20</f>
        <v>4.1944934067547965</v>
      </c>
      <c r="H20" s="1">
        <f>'4 Utsläpp data'!H20*1000/'6 Intensiteter data'!AJ20</f>
        <v>4.3983328978333374</v>
      </c>
      <c r="I20" s="1">
        <f>'4 Utsläpp data'!I20*1000/'6 Intensiteter data'!AK20</f>
        <v>4.1776738325267928</v>
      </c>
      <c r="J20" s="1">
        <f>'4 Utsläpp data'!J20*1000/'6 Intensiteter data'!AL20</f>
        <v>4.0706834791627706</v>
      </c>
      <c r="K20" s="1">
        <f>'4 Utsläpp data'!K20*1000/'6 Intensiteter data'!AM20</f>
        <v>3.7608963395774122</v>
      </c>
      <c r="L20" s="1">
        <f>'4 Utsläpp data'!L20*1000/'6 Intensiteter data'!AN20</f>
        <v>3.584257156614723</v>
      </c>
      <c r="M20" s="1">
        <f>'4 Utsläpp data'!M20*1000/'6 Intensiteter data'!AO20</f>
        <v>3.4104344121578403</v>
      </c>
      <c r="N20" s="1">
        <f>'4 Utsläpp data'!N20*1000/'6 Intensiteter data'!AP20</f>
        <v>3.1629795156188685</v>
      </c>
      <c r="O20" s="1">
        <f>'4 Utsläpp data'!O20*1000/'6 Intensiteter data'!AQ20</f>
        <v>3.34160674891316</v>
      </c>
      <c r="P20" s="1">
        <f>'4 Utsläpp data'!P20*1000/'6 Intensiteter data'!AR20</f>
        <v>3.1222208557769147</v>
      </c>
      <c r="Q20" s="269">
        <f>'4 Utsläpp data'!Q20*1000/'6 Intensiteter data'!AS20</f>
        <v>2.5283873263728327</v>
      </c>
      <c r="R20" s="1">
        <f>'4 Utsläpp data'!D20*1000/('6 Intensiteter data'!AT20*100)</f>
        <v>3.1256171125606587</v>
      </c>
      <c r="S20" s="1">
        <f>'4 Utsläpp data'!E20*1000/('6 Intensiteter data'!AU20*100)</f>
        <v>3.1616803531117919</v>
      </c>
      <c r="T20" s="1">
        <f>'4 Utsläpp data'!F20*1000/('6 Intensiteter data'!AV20*100)</f>
        <v>3.3940542167607508</v>
      </c>
      <c r="U20" s="1">
        <f>'4 Utsläpp data'!G20*1000/('6 Intensiteter data'!AW20*100)</f>
        <v>2.9106016402037347</v>
      </c>
      <c r="V20" s="1">
        <f>'4 Utsläpp data'!H20*1000/('6 Intensiteter data'!AX20*100)</f>
        <v>2.899933262366535</v>
      </c>
      <c r="W20" s="1">
        <f>'4 Utsläpp data'!I20*1000/('6 Intensiteter data'!AY20*100)</f>
        <v>2.8328633811108777</v>
      </c>
      <c r="X20" s="1">
        <f>'4 Utsläpp data'!J20*1000/('6 Intensiteter data'!AZ20*100)</f>
        <v>2.7707349598129998</v>
      </c>
      <c r="Y20" s="1">
        <f>'4 Utsläpp data'!K20*1000/('6 Intensiteter data'!BA20*100)</f>
        <v>2.6128981454309956</v>
      </c>
      <c r="Z20" s="1">
        <f>'4 Utsläpp data'!L20*1000/('6 Intensiteter data'!BB20*100)</f>
        <v>2.5401104109485964</v>
      </c>
      <c r="AA20" s="1">
        <f>'4 Utsläpp data'!M20*1000/('6 Intensiteter data'!BC20*100)</f>
        <v>2.6074064693999577</v>
      </c>
      <c r="AB20" s="1">
        <f>'4 Utsläpp data'!N20*1000/('6 Intensiteter data'!BD20*100)</f>
        <v>2.3524019002918926</v>
      </c>
      <c r="AC20" s="1">
        <f>'4 Utsläpp data'!O20*1000/('6 Intensiteter data'!BE20*100)</f>
        <v>2.3669038032855076</v>
      </c>
      <c r="AD20" s="1">
        <f>'4 Utsläpp data'!P20*1000/('6 Intensiteter data'!BF20*100)</f>
        <v>2.0355389031504019</v>
      </c>
      <c r="AE20" s="269">
        <f>'4 Utsläpp data'!Q20*1000/('6 Intensiteter data'!BG20*100)</f>
        <v>2.0632357856202708</v>
      </c>
      <c r="AF20" s="229">
        <v>63005</v>
      </c>
      <c r="AG20" s="229">
        <v>44025</v>
      </c>
      <c r="AH20" s="229">
        <v>51116</v>
      </c>
      <c r="AI20" s="229">
        <v>52529</v>
      </c>
      <c r="AJ20" s="229">
        <v>50834</v>
      </c>
      <c r="AK20" s="229">
        <v>50925</v>
      </c>
      <c r="AL20" s="229">
        <v>50845</v>
      </c>
      <c r="AM20" s="229">
        <v>50856</v>
      </c>
      <c r="AN20" s="229">
        <v>50671</v>
      </c>
      <c r="AO20" s="229">
        <v>55429</v>
      </c>
      <c r="AP20" s="229">
        <v>55036</v>
      </c>
      <c r="AQ20" s="229">
        <v>52486</v>
      </c>
      <c r="AR20" s="230">
        <v>46419</v>
      </c>
      <c r="AS20" s="226">
        <v>57530</v>
      </c>
      <c r="AT20" s="246">
        <v>855</v>
      </c>
      <c r="AU20" s="241">
        <v>763</v>
      </c>
      <c r="AV20" s="241">
        <v>739</v>
      </c>
      <c r="AW20" s="241">
        <v>757</v>
      </c>
      <c r="AX20" s="241">
        <v>771</v>
      </c>
      <c r="AY20" s="241">
        <v>751</v>
      </c>
      <c r="AZ20" s="241">
        <v>747</v>
      </c>
      <c r="BA20" s="241">
        <v>732</v>
      </c>
      <c r="BB20" s="241">
        <v>715</v>
      </c>
      <c r="BC20" s="241">
        <v>725</v>
      </c>
      <c r="BD20" s="241">
        <v>740</v>
      </c>
      <c r="BE20" s="241">
        <v>741</v>
      </c>
      <c r="BF20" s="241">
        <v>712</v>
      </c>
      <c r="BG20" s="247">
        <v>705</v>
      </c>
    </row>
    <row r="21" spans="1:59" ht="15" x14ac:dyDescent="0.25">
      <c r="A21" s="66">
        <v>16</v>
      </c>
      <c r="B21" s="68" t="s">
        <v>6</v>
      </c>
      <c r="C21" s="30" t="s">
        <v>22</v>
      </c>
      <c r="D21" s="43">
        <f>'4 Utsläpp data'!D21*1000/'6 Intensiteter data'!AF21</f>
        <v>0.66275196687824278</v>
      </c>
      <c r="E21" s="1">
        <f>'4 Utsläpp data'!E21*1000/'6 Intensiteter data'!AG21</f>
        <v>0.71774773554079863</v>
      </c>
      <c r="F21" s="1">
        <f>'4 Utsläpp data'!F21*1000/'6 Intensiteter data'!AH21</f>
        <v>0.81341947451613372</v>
      </c>
      <c r="G21" s="1">
        <f>'4 Utsläpp data'!G21*1000/'6 Intensiteter data'!AI21</f>
        <v>0.90203476389052473</v>
      </c>
      <c r="H21" s="1">
        <f>'4 Utsläpp data'!H21*1000/'6 Intensiteter data'!AJ21</f>
        <v>0.69677178096854486</v>
      </c>
      <c r="I21" s="1">
        <f>'4 Utsläpp data'!I21*1000/'6 Intensiteter data'!AK21</f>
        <v>0.64838899848419818</v>
      </c>
      <c r="J21" s="1">
        <f>'4 Utsläpp data'!J21*1000/'6 Intensiteter data'!AL21</f>
        <v>0.60112541242701101</v>
      </c>
      <c r="K21" s="1">
        <f>'4 Utsläpp data'!K21*1000/'6 Intensiteter data'!AM21</f>
        <v>0.53736186183060819</v>
      </c>
      <c r="L21" s="1">
        <f>'4 Utsläpp data'!L21*1000/'6 Intensiteter data'!AN21</f>
        <v>0.55462830757472459</v>
      </c>
      <c r="M21" s="1">
        <f>'4 Utsläpp data'!M21*1000/'6 Intensiteter data'!AO21</f>
        <v>0.46148179710816467</v>
      </c>
      <c r="N21" s="1">
        <f>'4 Utsläpp data'!N21*1000/'6 Intensiteter data'!AP21</f>
        <v>0.42389580387972031</v>
      </c>
      <c r="O21" s="1">
        <f>'4 Utsläpp data'!O21*1000/'6 Intensiteter data'!AQ21</f>
        <v>0.40622928863555346</v>
      </c>
      <c r="P21" s="1">
        <f>'4 Utsläpp data'!P21*1000/'6 Intensiteter data'!AR21</f>
        <v>0.43674520961408342</v>
      </c>
      <c r="Q21" s="269">
        <f>'4 Utsläpp data'!Q21*1000/'6 Intensiteter data'!AS21</f>
        <v>0.35360925009159805</v>
      </c>
      <c r="R21" s="1">
        <f>'4 Utsläpp data'!D21*1000/('6 Intensiteter data'!AT21*100)</f>
        <v>0.97023154137076839</v>
      </c>
      <c r="S21" s="1">
        <f>'4 Utsläpp data'!E21*1000/('6 Intensiteter data'!AU21*100)</f>
        <v>0.74108053818112152</v>
      </c>
      <c r="T21" s="1">
        <f>'4 Utsläpp data'!F21*1000/('6 Intensiteter data'!AV21*100)</f>
        <v>0.74518893887402871</v>
      </c>
      <c r="U21" s="1">
        <f>'4 Utsläpp data'!G21*1000/('6 Intensiteter data'!AW21*100)</f>
        <v>0.70472277111288872</v>
      </c>
      <c r="V21" s="1">
        <f>'4 Utsläpp data'!H21*1000/('6 Intensiteter data'!AX21*100)</f>
        <v>0.6697292398190664</v>
      </c>
      <c r="W21" s="1">
        <f>'4 Utsläpp data'!I21*1000/('6 Intensiteter data'!AY21*100)</f>
        <v>0.58221839059175362</v>
      </c>
      <c r="X21" s="1">
        <f>'4 Utsläpp data'!J21*1000/('6 Intensiteter data'!AZ21*100)</f>
        <v>0.50856050626167693</v>
      </c>
      <c r="Y21" s="1">
        <f>'4 Utsläpp data'!K21*1000/('6 Intensiteter data'!BA21*100)</f>
        <v>0.59065673633970184</v>
      </c>
      <c r="Z21" s="1">
        <f>'4 Utsläpp data'!L21*1000/('6 Intensiteter data'!BB21*100)</f>
        <v>0.6385775451243858</v>
      </c>
      <c r="AA21" s="1">
        <f>'4 Utsläpp data'!M21*1000/('6 Intensiteter data'!BC21*100)</f>
        <v>0.59237945160282313</v>
      </c>
      <c r="AB21" s="1">
        <f>'4 Utsläpp data'!N21*1000/('6 Intensiteter data'!BD21*100)</f>
        <v>0.52153946417639219</v>
      </c>
      <c r="AC21" s="1">
        <f>'4 Utsläpp data'!O21*1000/('6 Intensiteter data'!BE21*100)</f>
        <v>0.44721818983121292</v>
      </c>
      <c r="AD21" s="1">
        <f>'4 Utsläpp data'!P21*1000/('6 Intensiteter data'!BF21*100)</f>
        <v>0.4500488309760608</v>
      </c>
      <c r="AE21" s="269">
        <f>'4 Utsläpp data'!Q21*1000/('6 Intensiteter data'!BG21*100)</f>
        <v>0.47612342012333381</v>
      </c>
      <c r="AF21" s="229">
        <v>41576</v>
      </c>
      <c r="AG21" s="229">
        <v>30872</v>
      </c>
      <c r="AH21" s="229">
        <v>26201</v>
      </c>
      <c r="AI21" s="229">
        <v>21719</v>
      </c>
      <c r="AJ21" s="229">
        <v>27490</v>
      </c>
      <c r="AK21" s="229">
        <v>26669</v>
      </c>
      <c r="AL21" s="229">
        <v>24196</v>
      </c>
      <c r="AM21" s="229">
        <v>22753</v>
      </c>
      <c r="AN21" s="229">
        <v>21991</v>
      </c>
      <c r="AO21" s="229">
        <v>23234</v>
      </c>
      <c r="AP21" s="229">
        <v>24730</v>
      </c>
      <c r="AQ21" s="229">
        <v>24440</v>
      </c>
      <c r="AR21" s="230">
        <v>22361</v>
      </c>
      <c r="AS21" s="226">
        <v>27064</v>
      </c>
      <c r="AT21" s="246">
        <v>284</v>
      </c>
      <c r="AU21" s="241">
        <v>299</v>
      </c>
      <c r="AV21" s="241">
        <v>286</v>
      </c>
      <c r="AW21" s="241">
        <v>278</v>
      </c>
      <c r="AX21" s="241">
        <v>286</v>
      </c>
      <c r="AY21" s="241">
        <v>297</v>
      </c>
      <c r="AZ21" s="241">
        <v>286</v>
      </c>
      <c r="BA21" s="241">
        <v>207</v>
      </c>
      <c r="BB21" s="241">
        <v>191</v>
      </c>
      <c r="BC21" s="241">
        <v>181</v>
      </c>
      <c r="BD21" s="241">
        <v>201</v>
      </c>
      <c r="BE21" s="241">
        <v>222</v>
      </c>
      <c r="BF21" s="241">
        <v>217</v>
      </c>
      <c r="BG21" s="247">
        <v>201</v>
      </c>
    </row>
    <row r="22" spans="1:59" ht="15" x14ac:dyDescent="0.25">
      <c r="A22" s="66">
        <v>17</v>
      </c>
      <c r="B22" s="68" t="s">
        <v>6</v>
      </c>
      <c r="C22" s="30" t="s">
        <v>23</v>
      </c>
      <c r="D22" s="43">
        <f>'4 Utsläpp data'!D22*1000/'6 Intensiteter data'!AF22</f>
        <v>1.9441080507200814</v>
      </c>
      <c r="E22" s="1">
        <f>'4 Utsläpp data'!E22*1000/'6 Intensiteter data'!AG22</f>
        <v>3.3518449007970479</v>
      </c>
      <c r="F22" s="1">
        <f>'4 Utsläpp data'!F22*1000/'6 Intensiteter data'!AH22</f>
        <v>3.067778376078508</v>
      </c>
      <c r="G22" s="1">
        <f>'4 Utsläpp data'!G22*1000/'6 Intensiteter data'!AI22</f>
        <v>1.6570110326331187</v>
      </c>
      <c r="H22" s="1">
        <f>'4 Utsläpp data'!H22*1000/'6 Intensiteter data'!AJ22</f>
        <v>1.5967350030921765</v>
      </c>
      <c r="I22" s="1">
        <f>'4 Utsläpp data'!I22*1000/'6 Intensiteter data'!AK22</f>
        <v>1.696272676390149</v>
      </c>
      <c r="J22" s="1">
        <f>'4 Utsläpp data'!J22*1000/'6 Intensiteter data'!AL22</f>
        <v>1.7761706372903925</v>
      </c>
      <c r="K22" s="1">
        <f>'4 Utsläpp data'!K22*1000/'6 Intensiteter data'!AM22</f>
        <v>1.4181469208709665</v>
      </c>
      <c r="L22" s="1">
        <f>'4 Utsläpp data'!L22*1000/'6 Intensiteter data'!AN22</f>
        <v>1.6175328939409306</v>
      </c>
      <c r="M22" s="1">
        <f>'4 Utsläpp data'!M22*1000/'6 Intensiteter data'!AO22</f>
        <v>1.2335204620370219</v>
      </c>
      <c r="N22" s="1">
        <f>'4 Utsläpp data'!N22*1000/'6 Intensiteter data'!AP22</f>
        <v>1.0009728500683883</v>
      </c>
      <c r="O22" s="1">
        <f>'4 Utsläpp data'!O22*1000/'6 Intensiteter data'!AQ22</f>
        <v>1.0525151159400647</v>
      </c>
      <c r="P22" s="1">
        <f>'4 Utsläpp data'!P22*1000/'6 Intensiteter data'!AR22</f>
        <v>0.91878499974652938</v>
      </c>
      <c r="Q22" s="269">
        <f>'4 Utsläpp data'!Q22*1000/'6 Intensiteter data'!AS22</f>
        <v>0.80059994119449351</v>
      </c>
      <c r="R22" s="1">
        <f>'4 Utsläpp data'!D22*1000/('6 Intensiteter data'!AT22*100)</f>
        <v>1.6706635747201743</v>
      </c>
      <c r="S22" s="1">
        <f>'4 Utsläpp data'!E22*1000/('6 Intensiteter data'!AU22*100)</f>
        <v>2.2300281756963387</v>
      </c>
      <c r="T22" s="1">
        <f>'4 Utsläpp data'!F22*1000/('6 Intensiteter data'!AV22*100)</f>
        <v>2.4122425757164692</v>
      </c>
      <c r="U22" s="1">
        <f>'4 Utsläpp data'!G22*1000/('6 Intensiteter data'!AW22*100)</f>
        <v>1.5320550887170166</v>
      </c>
      <c r="V22" s="1">
        <f>'4 Utsläpp data'!H22*1000/('6 Intensiteter data'!AX22*100)</f>
        <v>1.3128306809514689</v>
      </c>
      <c r="W22" s="1">
        <f>'4 Utsläpp data'!I22*1000/('6 Intensiteter data'!AY22*100)</f>
        <v>1.3032703440479563</v>
      </c>
      <c r="X22" s="1">
        <f>'4 Utsläpp data'!J22*1000/('6 Intensiteter data'!AZ22*100)</f>
        <v>1.1261054886910773</v>
      </c>
      <c r="Y22" s="1">
        <f>'4 Utsläpp data'!K22*1000/('6 Intensiteter data'!BA22*100)</f>
        <v>1.2885748252492013</v>
      </c>
      <c r="Z22" s="1">
        <f>'4 Utsläpp data'!L22*1000/('6 Intensiteter data'!BB22*100)</f>
        <v>1.4786833266165054</v>
      </c>
      <c r="AA22" s="1">
        <f>'4 Utsläpp data'!M22*1000/('6 Intensiteter data'!BC22*100)</f>
        <v>1.1869550645951243</v>
      </c>
      <c r="AB22" s="1">
        <f>'4 Utsläpp data'!N22*1000/('6 Intensiteter data'!BD22*100)</f>
        <v>1.0989606468374797</v>
      </c>
      <c r="AC22" s="1">
        <f>'4 Utsläpp data'!O22*1000/('6 Intensiteter data'!BE22*100)</f>
        <v>1.0315081270005204</v>
      </c>
      <c r="AD22" s="1">
        <f>'4 Utsläpp data'!P22*1000/('6 Intensiteter data'!BF22*100)</f>
        <v>0.78937077112369503</v>
      </c>
      <c r="AE22" s="269">
        <f>'4 Utsläpp data'!Q22*1000/('6 Intensiteter data'!BG22*100)</f>
        <v>0.88879992634784499</v>
      </c>
      <c r="AF22" s="229">
        <v>25007</v>
      </c>
      <c r="AG22" s="229">
        <v>18030</v>
      </c>
      <c r="AH22" s="229">
        <v>20916</v>
      </c>
      <c r="AI22" s="229">
        <v>24779</v>
      </c>
      <c r="AJ22" s="229">
        <v>21706</v>
      </c>
      <c r="AK22" s="229">
        <v>20053</v>
      </c>
      <c r="AL22" s="229">
        <v>16928</v>
      </c>
      <c r="AM22" s="229">
        <v>23261</v>
      </c>
      <c r="AN22" s="229">
        <v>21757</v>
      </c>
      <c r="AO22" s="229">
        <v>23094</v>
      </c>
      <c r="AP22" s="229">
        <v>26569</v>
      </c>
      <c r="AQ22" s="229">
        <v>23815</v>
      </c>
      <c r="AR22" s="230">
        <v>21135</v>
      </c>
      <c r="AS22" s="226">
        <v>26533</v>
      </c>
      <c r="AT22" s="246">
        <v>291</v>
      </c>
      <c r="AU22" s="241">
        <v>271</v>
      </c>
      <c r="AV22" s="241">
        <v>266</v>
      </c>
      <c r="AW22" s="241">
        <v>268</v>
      </c>
      <c r="AX22" s="241">
        <v>264</v>
      </c>
      <c r="AY22" s="241">
        <v>261</v>
      </c>
      <c r="AZ22" s="241">
        <v>267</v>
      </c>
      <c r="BA22" s="241">
        <v>256</v>
      </c>
      <c r="BB22" s="241">
        <v>238</v>
      </c>
      <c r="BC22" s="241">
        <v>240</v>
      </c>
      <c r="BD22" s="241">
        <v>242</v>
      </c>
      <c r="BE22" s="241">
        <v>243</v>
      </c>
      <c r="BF22" s="241">
        <v>246</v>
      </c>
      <c r="BG22" s="247">
        <v>239</v>
      </c>
    </row>
    <row r="23" spans="1:59" ht="15" x14ac:dyDescent="0.25">
      <c r="A23" s="66">
        <v>18</v>
      </c>
      <c r="B23" s="68" t="s">
        <v>6</v>
      </c>
      <c r="C23" s="30" t="s">
        <v>24</v>
      </c>
      <c r="D23" s="43">
        <f>'4 Utsläpp data'!D23*1000/'6 Intensiteter data'!AF23</f>
        <v>1.9914496398389068</v>
      </c>
      <c r="E23" s="1">
        <f>'4 Utsläpp data'!E23*1000/'6 Intensiteter data'!AG23</f>
        <v>2.8684592007662171</v>
      </c>
      <c r="F23" s="1">
        <f>'4 Utsläpp data'!F23*1000/'6 Intensiteter data'!AH23</f>
        <v>2.024280772381287</v>
      </c>
      <c r="G23" s="1">
        <f>'4 Utsläpp data'!G23*1000/'6 Intensiteter data'!AI23</f>
        <v>1.5061678267529082</v>
      </c>
      <c r="H23" s="1">
        <f>'4 Utsläpp data'!H23*1000/'6 Intensiteter data'!AJ23</f>
        <v>1.6274655949114381</v>
      </c>
      <c r="I23" s="1">
        <f>'4 Utsläpp data'!I23*1000/'6 Intensiteter data'!AK23</f>
        <v>1.9733602632201255</v>
      </c>
      <c r="J23" s="1">
        <f>'4 Utsläpp data'!J23*1000/'6 Intensiteter data'!AL23</f>
        <v>2.0958713375056695</v>
      </c>
      <c r="K23" s="1">
        <f>'4 Utsläpp data'!K23*1000/'6 Intensiteter data'!AM23</f>
        <v>1.9897284557855643</v>
      </c>
      <c r="L23" s="1">
        <f>'4 Utsläpp data'!L23*1000/'6 Intensiteter data'!AN23</f>
        <v>1.9935836856531373</v>
      </c>
      <c r="M23" s="1">
        <f>'4 Utsläpp data'!M23*1000/'6 Intensiteter data'!AO23</f>
        <v>1.7184731894594383</v>
      </c>
      <c r="N23" s="1">
        <f>'4 Utsläpp data'!N23*1000/'6 Intensiteter data'!AP23</f>
        <v>1.5499374499886307</v>
      </c>
      <c r="O23" s="1">
        <f>'4 Utsläpp data'!O23*1000/'6 Intensiteter data'!AQ23</f>
        <v>1.4585927410230057</v>
      </c>
      <c r="P23" s="1">
        <f>'4 Utsläpp data'!P23*1000/'6 Intensiteter data'!AR23</f>
        <v>1.3303862313336936</v>
      </c>
      <c r="Q23" s="269">
        <f>'4 Utsläpp data'!Q23*1000/'6 Intensiteter data'!AS23</f>
        <v>1.1291286866408716</v>
      </c>
      <c r="R23" s="1">
        <f>'4 Utsläpp data'!D23*1000/('6 Intensiteter data'!AT23*100)</f>
        <v>2.1212282918825798</v>
      </c>
      <c r="S23" s="1">
        <f>'4 Utsläpp data'!E23*1000/('6 Intensiteter data'!AU23*100)</f>
        <v>1.8976762730081567</v>
      </c>
      <c r="T23" s="1">
        <f>'4 Utsläpp data'!F23*1000/('6 Intensiteter data'!AV23*100)</f>
        <v>2.0816483207071372</v>
      </c>
      <c r="U23" s="1">
        <f>'4 Utsläpp data'!G23*1000/('6 Intensiteter data'!AW23*100)</f>
        <v>1.7249831402171971</v>
      </c>
      <c r="V23" s="1">
        <f>'4 Utsläpp data'!H23*1000/('6 Intensiteter data'!AX23*100)</f>
        <v>1.7283973761593086</v>
      </c>
      <c r="W23" s="1">
        <f>'4 Utsläpp data'!I23*1000/('6 Intensiteter data'!AY23*100)</f>
        <v>1.701740584281324</v>
      </c>
      <c r="X23" s="1">
        <f>'4 Utsläpp data'!J23*1000/('6 Intensiteter data'!AZ23*100)</f>
        <v>1.9029825511098541</v>
      </c>
      <c r="Y23" s="1">
        <f>'4 Utsläpp data'!K23*1000/('6 Intensiteter data'!BA23*100)</f>
        <v>1.9849608238901226</v>
      </c>
      <c r="Z23" s="1">
        <f>'4 Utsläpp data'!L23*1000/('6 Intensiteter data'!BB23*100)</f>
        <v>2.0756923018588513</v>
      </c>
      <c r="AA23" s="1">
        <f>'4 Utsläpp data'!M23*1000/('6 Intensiteter data'!BC23*100)</f>
        <v>1.9600814878115156</v>
      </c>
      <c r="AB23" s="1">
        <f>'4 Utsläpp data'!N23*1000/('6 Intensiteter data'!BD23*100)</f>
        <v>1.7768881304166848</v>
      </c>
      <c r="AC23" s="1">
        <f>'4 Utsläpp data'!O23*1000/('6 Intensiteter data'!BE23*100)</f>
        <v>1.5677390067354211</v>
      </c>
      <c r="AD23" s="1">
        <f>'4 Utsläpp data'!P23*1000/('6 Intensiteter data'!BF23*100)</f>
        <v>1.3449090339113416</v>
      </c>
      <c r="AE23" s="269">
        <f>'4 Utsläpp data'!Q23*1000/('6 Intensiteter data'!BG23*100)</f>
        <v>1.4541574486795235</v>
      </c>
      <c r="AF23" s="229">
        <v>98315</v>
      </c>
      <c r="AG23" s="229">
        <v>52793</v>
      </c>
      <c r="AH23" s="229">
        <v>80519</v>
      </c>
      <c r="AI23" s="229">
        <v>92195</v>
      </c>
      <c r="AJ23" s="229">
        <v>83687</v>
      </c>
      <c r="AK23" s="229">
        <v>66229</v>
      </c>
      <c r="AL23" s="229">
        <v>66554</v>
      </c>
      <c r="AM23" s="229">
        <v>72027</v>
      </c>
      <c r="AN23" s="229">
        <v>73716</v>
      </c>
      <c r="AO23" s="229">
        <v>82465</v>
      </c>
      <c r="AP23" s="229">
        <v>85638</v>
      </c>
      <c r="AQ23" s="229">
        <v>82117</v>
      </c>
      <c r="AR23" s="230">
        <v>77234</v>
      </c>
      <c r="AS23" s="226">
        <v>103415</v>
      </c>
      <c r="AT23" s="246">
        <v>923</v>
      </c>
      <c r="AU23" s="241">
        <v>798</v>
      </c>
      <c r="AV23" s="241">
        <v>783</v>
      </c>
      <c r="AW23" s="241">
        <v>805</v>
      </c>
      <c r="AX23" s="241">
        <v>788</v>
      </c>
      <c r="AY23" s="241">
        <v>768</v>
      </c>
      <c r="AZ23" s="241">
        <v>733</v>
      </c>
      <c r="BA23" s="241">
        <v>722</v>
      </c>
      <c r="BB23" s="241">
        <v>708</v>
      </c>
      <c r="BC23" s="241">
        <v>723</v>
      </c>
      <c r="BD23" s="241">
        <v>747</v>
      </c>
      <c r="BE23" s="241">
        <v>764</v>
      </c>
      <c r="BF23" s="241">
        <v>764</v>
      </c>
      <c r="BG23" s="247">
        <v>803</v>
      </c>
    </row>
    <row r="24" spans="1:59" ht="15" x14ac:dyDescent="0.25">
      <c r="A24" s="66">
        <v>19</v>
      </c>
      <c r="B24" s="68" t="s">
        <v>6</v>
      </c>
      <c r="C24" s="30" t="s">
        <v>25</v>
      </c>
      <c r="D24" s="43">
        <f>'4 Utsläpp data'!D24*1000/'6 Intensiteter data'!AF24</f>
        <v>3.760071357697496</v>
      </c>
      <c r="E24" s="1">
        <f>'4 Utsläpp data'!E24*1000/'6 Intensiteter data'!AG24</f>
        <v>5.2710296111455959</v>
      </c>
      <c r="F24" s="1">
        <f>'4 Utsläpp data'!F24*1000/'6 Intensiteter data'!AH24</f>
        <v>3.489061616598168</v>
      </c>
      <c r="G24" s="1">
        <f>'4 Utsläpp data'!G24*1000/'6 Intensiteter data'!AI24</f>
        <v>2.7755333702978415</v>
      </c>
      <c r="H24" s="1">
        <f>'4 Utsläpp data'!H24*1000/'6 Intensiteter data'!AJ24</f>
        <v>3.5124575387771952</v>
      </c>
      <c r="I24" s="1">
        <f>'4 Utsläpp data'!I24*1000/'6 Intensiteter data'!AK24</f>
        <v>3.510649338285881</v>
      </c>
      <c r="J24" s="1">
        <f>'4 Utsläpp data'!J24*1000/'6 Intensiteter data'!AL24</f>
        <v>2.6532217590884284</v>
      </c>
      <c r="K24" s="1">
        <f>'4 Utsläpp data'!K24*1000/'6 Intensiteter data'!AM24</f>
        <v>1.9571670885973389</v>
      </c>
      <c r="L24" s="1">
        <f>'4 Utsläpp data'!L24*1000/'6 Intensiteter data'!AN24</f>
        <v>1.5232844333687932</v>
      </c>
      <c r="M24" s="1">
        <f>'4 Utsläpp data'!M24*1000/'6 Intensiteter data'!AO24</f>
        <v>1.6806633603795809</v>
      </c>
      <c r="N24" s="1">
        <f>'4 Utsläpp data'!N24*1000/'6 Intensiteter data'!AP24</f>
        <v>1.6650195878916099</v>
      </c>
      <c r="O24" s="1">
        <f>'4 Utsläpp data'!O24*1000/'6 Intensiteter data'!AQ24</f>
        <v>1.647669250174647</v>
      </c>
      <c r="P24" s="1">
        <f>'4 Utsläpp data'!P24*1000/'6 Intensiteter data'!AR24</f>
        <v>1.3751036686039888</v>
      </c>
      <c r="Q24" s="269">
        <f>'4 Utsläpp data'!Q24*1000/'6 Intensiteter data'!AS24</f>
        <v>1.1731141258398545</v>
      </c>
      <c r="R24" s="1">
        <f>'4 Utsläpp data'!D24*1000/('6 Intensiteter data'!AT24*100)</f>
        <v>3.4766891488483904</v>
      </c>
      <c r="S24" s="1">
        <f>'4 Utsläpp data'!E24*1000/('6 Intensiteter data'!AU24*100)</f>
        <v>3.4613388260882338</v>
      </c>
      <c r="T24" s="1">
        <f>'4 Utsläpp data'!F24*1000/('6 Intensiteter data'!AV24*100)</f>
        <v>4.0400279122831986</v>
      </c>
      <c r="U24" s="1">
        <f>'4 Utsläpp data'!G24*1000/('6 Intensiteter data'!AW24*100)</f>
        <v>3.4238806185158528</v>
      </c>
      <c r="V24" s="1">
        <f>'4 Utsläpp data'!H24*1000/('6 Intensiteter data'!AX24*100)</f>
        <v>3.587024328387781</v>
      </c>
      <c r="W24" s="1">
        <f>'4 Utsläpp data'!I24*1000/('6 Intensiteter data'!AY24*100)</f>
        <v>3.6916943950702104</v>
      </c>
      <c r="X24" s="1">
        <f>'4 Utsläpp data'!J24*1000/('6 Intensiteter data'!AZ24*100)</f>
        <v>2.9245876226876022</v>
      </c>
      <c r="Y24" s="1">
        <f>'4 Utsläpp data'!K24*1000/('6 Intensiteter data'!BA24*100)</f>
        <v>2.9682025366282883</v>
      </c>
      <c r="Z24" s="1">
        <f>'4 Utsläpp data'!L24*1000/('6 Intensiteter data'!BB24*100)</f>
        <v>2.4022171823954741</v>
      </c>
      <c r="AA24" s="1">
        <f>'4 Utsläpp data'!M24*1000/('6 Intensiteter data'!BC24*100)</f>
        <v>2.6055549122055637</v>
      </c>
      <c r="AB24" s="1">
        <f>'4 Utsläpp data'!N24*1000/('6 Intensiteter data'!BD24*100)</f>
        <v>2.46197837305133</v>
      </c>
      <c r="AC24" s="1">
        <f>'4 Utsläpp data'!O24*1000/('6 Intensiteter data'!BE24*100)</f>
        <v>2.371027477935244</v>
      </c>
      <c r="AD24" s="1">
        <f>'4 Utsläpp data'!P24*1000/('6 Intensiteter data'!BF24*100)</f>
        <v>1.9653389651036381</v>
      </c>
      <c r="AE24" s="269">
        <f>'4 Utsläpp data'!Q24*1000/('6 Intensiteter data'!BG24*100)</f>
        <v>2.0702515151483332</v>
      </c>
      <c r="AF24" s="229">
        <v>69440</v>
      </c>
      <c r="AG24" s="229">
        <v>39269</v>
      </c>
      <c r="AH24" s="229">
        <v>68780</v>
      </c>
      <c r="AI24" s="229">
        <v>78950</v>
      </c>
      <c r="AJ24" s="229">
        <v>61478</v>
      </c>
      <c r="AK24" s="229">
        <v>63620</v>
      </c>
      <c r="AL24" s="229">
        <v>68231</v>
      </c>
      <c r="AM24" s="229">
        <v>94483</v>
      </c>
      <c r="AN24" s="229">
        <v>101401</v>
      </c>
      <c r="AO24" s="229">
        <v>108832</v>
      </c>
      <c r="AP24" s="229">
        <v>112673</v>
      </c>
      <c r="AQ24" s="229">
        <v>105624</v>
      </c>
      <c r="AR24" s="230">
        <v>100189</v>
      </c>
      <c r="AS24" s="226">
        <v>126356</v>
      </c>
      <c r="AT24" s="246">
        <v>751</v>
      </c>
      <c r="AU24" s="241">
        <v>598</v>
      </c>
      <c r="AV24" s="241">
        <v>594</v>
      </c>
      <c r="AW24" s="241">
        <v>640</v>
      </c>
      <c r="AX24" s="241">
        <v>602</v>
      </c>
      <c r="AY24" s="241">
        <v>605</v>
      </c>
      <c r="AZ24" s="241">
        <v>619</v>
      </c>
      <c r="BA24" s="241">
        <v>623</v>
      </c>
      <c r="BB24" s="241">
        <v>643</v>
      </c>
      <c r="BC24" s="241">
        <v>702</v>
      </c>
      <c r="BD24" s="241">
        <v>762</v>
      </c>
      <c r="BE24" s="241">
        <v>734</v>
      </c>
      <c r="BF24" s="241">
        <v>701</v>
      </c>
      <c r="BG24" s="247">
        <v>716</v>
      </c>
    </row>
    <row r="25" spans="1:59" ht="15" x14ac:dyDescent="0.25">
      <c r="A25" s="66">
        <v>20</v>
      </c>
      <c r="B25" s="68" t="s">
        <v>6</v>
      </c>
      <c r="C25" s="30" t="s">
        <v>26</v>
      </c>
      <c r="D25" s="43">
        <f>'4 Utsläpp data'!D25*1000/'6 Intensiteter data'!AF25</f>
        <v>1.7597671113661213</v>
      </c>
      <c r="E25" s="1">
        <f>'4 Utsläpp data'!E25*1000/'6 Intensiteter data'!AG25</f>
        <v>1.3043243533734334</v>
      </c>
      <c r="F25" s="1">
        <f>'4 Utsläpp data'!F25*1000/'6 Intensiteter data'!AH25</f>
        <v>1.6518953329274035</v>
      </c>
      <c r="G25" s="1">
        <f>'4 Utsläpp data'!G25*1000/'6 Intensiteter data'!AI25</f>
        <v>1.4739897850453128</v>
      </c>
      <c r="H25" s="1">
        <f>'4 Utsläpp data'!H25*1000/'6 Intensiteter data'!AJ25</f>
        <v>1.2510204493194237</v>
      </c>
      <c r="I25" s="1">
        <f>'4 Utsläpp data'!I25*1000/'6 Intensiteter data'!AK25</f>
        <v>0.78476485118362305</v>
      </c>
      <c r="J25" s="1">
        <f>'4 Utsläpp data'!J25*1000/'6 Intensiteter data'!AL25</f>
        <v>0.72855061133572219</v>
      </c>
      <c r="K25" s="1">
        <f>'4 Utsläpp data'!K25*1000/'6 Intensiteter data'!AM25</f>
        <v>0.7265543160021275</v>
      </c>
      <c r="L25" s="1">
        <f>'4 Utsläpp data'!L25*1000/'6 Intensiteter data'!AN25</f>
        <v>0.84668919509505391</v>
      </c>
      <c r="M25" s="1">
        <f>'4 Utsläpp data'!M25*1000/'6 Intensiteter data'!AO25</f>
        <v>0.66249608927280002</v>
      </c>
      <c r="N25" s="1">
        <f>'4 Utsläpp data'!N25*1000/'6 Intensiteter data'!AP25</f>
        <v>0.72839071929397781</v>
      </c>
      <c r="O25" s="1">
        <f>'4 Utsläpp data'!O25*1000/'6 Intensiteter data'!AQ25</f>
        <v>0.72068787492131614</v>
      </c>
      <c r="P25" s="1">
        <f>'4 Utsläpp data'!P25*1000/'6 Intensiteter data'!AR25</f>
        <v>1.0195715072336251</v>
      </c>
      <c r="Q25" s="269">
        <f>'4 Utsläpp data'!Q25*1000/'6 Intensiteter data'!AS25</f>
        <v>0.50018611380725253</v>
      </c>
      <c r="R25" s="1">
        <f>'4 Utsläpp data'!D25*1000/('6 Intensiteter data'!AT25*100)</f>
        <v>2.1853961167018738</v>
      </c>
      <c r="S25" s="1">
        <f>'4 Utsläpp data'!E25*1000/('6 Intensiteter data'!AU25*100)</f>
        <v>1.7162875777116398</v>
      </c>
      <c r="T25" s="1">
        <f>'4 Utsläpp data'!F25*1000/('6 Intensiteter data'!AV25*100)</f>
        <v>1.9107676974299994</v>
      </c>
      <c r="U25" s="1">
        <f>'4 Utsläpp data'!G25*1000/('6 Intensiteter data'!AW25*100)</f>
        <v>1.7466778952786957</v>
      </c>
      <c r="V25" s="1">
        <f>'4 Utsläpp data'!H25*1000/('6 Intensiteter data'!AX25*100)</f>
        <v>1.2983003945764611</v>
      </c>
      <c r="W25" s="1">
        <f>'4 Utsläpp data'!I25*1000/('6 Intensiteter data'!AY25*100)</f>
        <v>1.2597878202878325</v>
      </c>
      <c r="X25" s="1">
        <f>'4 Utsläpp data'!J25*1000/('6 Intensiteter data'!AZ25*100)</f>
        <v>1.1676500338434683</v>
      </c>
      <c r="Y25" s="1">
        <f>'4 Utsläpp data'!K25*1000/('6 Intensiteter data'!BA25*100)</f>
        <v>1.1350867853201865</v>
      </c>
      <c r="Z25" s="1">
        <f>'4 Utsläpp data'!L25*1000/('6 Intensiteter data'!BB25*100)</f>
        <v>1.3348890330287735</v>
      </c>
      <c r="AA25" s="1">
        <f>'4 Utsläpp data'!M25*1000/('6 Intensiteter data'!BC25*100)</f>
        <v>1.1075375798313516</v>
      </c>
      <c r="AB25" s="1">
        <f>'4 Utsläpp data'!N25*1000/('6 Intensiteter data'!BD25*100)</f>
        <v>1.1260513028973402</v>
      </c>
      <c r="AC25" s="1">
        <f>'4 Utsläpp data'!O25*1000/('6 Intensiteter data'!BE25*100)</f>
        <v>1.1372553390624796</v>
      </c>
      <c r="AD25" s="1">
        <f>'4 Utsläpp data'!P25*1000/('6 Intensiteter data'!BF25*100)</f>
        <v>1.3457673124755409</v>
      </c>
      <c r="AE25" s="269">
        <f>'4 Utsläpp data'!Q25*1000/('6 Intensiteter data'!BG25*100)</f>
        <v>0.88000485958217922</v>
      </c>
      <c r="AF25" s="229">
        <v>18628</v>
      </c>
      <c r="AG25" s="229">
        <v>20264</v>
      </c>
      <c r="AH25" s="229">
        <v>16888</v>
      </c>
      <c r="AI25" s="229">
        <v>17064</v>
      </c>
      <c r="AJ25" s="229">
        <v>15048</v>
      </c>
      <c r="AK25" s="229">
        <v>23598</v>
      </c>
      <c r="AL25" s="229">
        <v>23720</v>
      </c>
      <c r="AM25" s="229">
        <v>23903</v>
      </c>
      <c r="AN25" s="229">
        <v>23176</v>
      </c>
      <c r="AO25" s="229">
        <v>25578</v>
      </c>
      <c r="AP25" s="229">
        <v>22107</v>
      </c>
      <c r="AQ25" s="229">
        <v>23039</v>
      </c>
      <c r="AR25" s="230">
        <v>20063</v>
      </c>
      <c r="AS25" s="226">
        <v>27270</v>
      </c>
      <c r="AT25" s="246">
        <v>150</v>
      </c>
      <c r="AU25" s="241">
        <v>154</v>
      </c>
      <c r="AV25" s="241">
        <v>146</v>
      </c>
      <c r="AW25" s="241">
        <v>144</v>
      </c>
      <c r="AX25" s="241">
        <v>145</v>
      </c>
      <c r="AY25" s="241">
        <v>147</v>
      </c>
      <c r="AZ25" s="241">
        <v>148</v>
      </c>
      <c r="BA25" s="241">
        <v>153</v>
      </c>
      <c r="BB25" s="241">
        <v>147</v>
      </c>
      <c r="BC25" s="241">
        <v>153</v>
      </c>
      <c r="BD25" s="241">
        <v>143</v>
      </c>
      <c r="BE25" s="241">
        <v>146</v>
      </c>
      <c r="BF25" s="241">
        <v>152</v>
      </c>
      <c r="BG25" s="247">
        <v>155</v>
      </c>
    </row>
    <row r="26" spans="1:59" ht="15" x14ac:dyDescent="0.25">
      <c r="A26" s="66">
        <v>21</v>
      </c>
      <c r="B26" s="68" t="s">
        <v>6</v>
      </c>
      <c r="C26" s="30" t="s">
        <v>27</v>
      </c>
      <c r="D26" s="43">
        <f>'4 Utsläpp data'!D26*1000/'6 Intensiteter data'!AF26</f>
        <v>3.0926325029589439</v>
      </c>
      <c r="E26" s="1">
        <f>'4 Utsläpp data'!E26*1000/'6 Intensiteter data'!AG26</f>
        <v>2.8394169850324436</v>
      </c>
      <c r="F26" s="1">
        <f>'4 Utsläpp data'!F26*1000/'6 Intensiteter data'!AH26</f>
        <v>3.0428936971799945</v>
      </c>
      <c r="G26" s="1">
        <f>'4 Utsläpp data'!G26*1000/'6 Intensiteter data'!AI26</f>
        <v>2.680413640318545</v>
      </c>
      <c r="H26" s="1">
        <f>'4 Utsläpp data'!H26*1000/'6 Intensiteter data'!AJ26</f>
        <v>2.9198323901662082</v>
      </c>
      <c r="I26" s="1">
        <f>'4 Utsläpp data'!I26*1000/'6 Intensiteter data'!AK26</f>
        <v>3.35068554304998</v>
      </c>
      <c r="J26" s="1">
        <f>'4 Utsläpp data'!J26*1000/'6 Intensiteter data'!AL26</f>
        <v>2.8031447572466477</v>
      </c>
      <c r="K26" s="1">
        <f>'4 Utsläpp data'!K26*1000/'6 Intensiteter data'!AM26</f>
        <v>2.6069194073545958</v>
      </c>
      <c r="L26" s="1">
        <f>'4 Utsläpp data'!L26*1000/'6 Intensiteter data'!AN26</f>
        <v>2.2813768656099964</v>
      </c>
      <c r="M26" s="1">
        <f>'4 Utsläpp data'!M26*1000/'6 Intensiteter data'!AO26</f>
        <v>2.3703097215214135</v>
      </c>
      <c r="N26" s="1">
        <f>'4 Utsläpp data'!N26*1000/'6 Intensiteter data'!AP26</f>
        <v>2.2256310504150227</v>
      </c>
      <c r="O26" s="1">
        <f>'4 Utsläpp data'!O26*1000/'6 Intensiteter data'!AQ26</f>
        <v>2.1285398470897365</v>
      </c>
      <c r="P26" s="1">
        <f>'4 Utsläpp data'!P26*1000/'6 Intensiteter data'!AR26</f>
        <v>1.8102491816702075</v>
      </c>
      <c r="Q26" s="269">
        <f>'4 Utsläpp data'!Q26*1000/'6 Intensiteter data'!AS26</f>
        <v>2.0555184083023881</v>
      </c>
      <c r="R26" s="1">
        <f>'4 Utsläpp data'!D26*1000/('6 Intensiteter data'!AT26*100)</f>
        <v>2.3636270550916407</v>
      </c>
      <c r="S26" s="1">
        <f>'4 Utsläpp data'!E26*1000/('6 Intensiteter data'!AU26*100)</f>
        <v>2.0786036657316971</v>
      </c>
      <c r="T26" s="1">
        <f>'4 Utsläpp data'!F26*1000/('6 Intensiteter data'!AV26*100)</f>
        <v>2.2998780823602241</v>
      </c>
      <c r="U26" s="1">
        <f>'4 Utsläpp data'!G26*1000/('6 Intensiteter data'!AW26*100)</f>
        <v>2.1529117744037105</v>
      </c>
      <c r="V26" s="1">
        <f>'4 Utsläpp data'!H26*1000/('6 Intensiteter data'!AX26*100)</f>
        <v>2.1085924720335427</v>
      </c>
      <c r="W26" s="1">
        <f>'4 Utsläpp data'!I26*1000/('6 Intensiteter data'!AY26*100)</f>
        <v>2.3052471960596779</v>
      </c>
      <c r="X26" s="1">
        <f>'4 Utsläpp data'!J26*1000/('6 Intensiteter data'!AZ26*100)</f>
        <v>2.086501362191437</v>
      </c>
      <c r="Y26" s="1">
        <f>'4 Utsläpp data'!K26*1000/('6 Intensiteter data'!BA26*100)</f>
        <v>1.9190637060507334</v>
      </c>
      <c r="Z26" s="1">
        <f>'4 Utsläpp data'!L26*1000/('6 Intensiteter data'!BB26*100)</f>
        <v>1.8446561513360828</v>
      </c>
      <c r="AA26" s="1">
        <f>'4 Utsläpp data'!M26*1000/('6 Intensiteter data'!BC26*100)</f>
        <v>1.7608415013932106</v>
      </c>
      <c r="AB26" s="1">
        <f>'4 Utsläpp data'!N26*1000/('6 Intensiteter data'!BD26*100)</f>
        <v>1.5895971251310803</v>
      </c>
      <c r="AC26" s="1">
        <f>'4 Utsläpp data'!O26*1000/('6 Intensiteter data'!BE26*100)</f>
        <v>1.6503846558394981</v>
      </c>
      <c r="AD26" s="1">
        <f>'4 Utsläpp data'!P26*1000/('6 Intensiteter data'!BF26*100)</f>
        <v>1.5289928436492339</v>
      </c>
      <c r="AE26" s="269">
        <f>'4 Utsläpp data'!Q26*1000/('6 Intensiteter data'!BG26*100)</f>
        <v>1.8142109111260489</v>
      </c>
      <c r="AF26" s="229">
        <v>24304</v>
      </c>
      <c r="AG26" s="229">
        <v>22108</v>
      </c>
      <c r="AH26" s="229">
        <v>22599</v>
      </c>
      <c r="AI26" s="229">
        <v>24337</v>
      </c>
      <c r="AJ26" s="229">
        <v>21376</v>
      </c>
      <c r="AK26" s="229">
        <v>18851</v>
      </c>
      <c r="AL26" s="229">
        <v>20395</v>
      </c>
      <c r="AM26" s="229">
        <v>19655</v>
      </c>
      <c r="AN26" s="229">
        <v>20942</v>
      </c>
      <c r="AO26" s="229">
        <v>18869</v>
      </c>
      <c r="AP26" s="229">
        <v>17927</v>
      </c>
      <c r="AQ26" s="229">
        <v>19384</v>
      </c>
      <c r="AR26" s="230">
        <v>20609</v>
      </c>
      <c r="AS26" s="226">
        <v>21006</v>
      </c>
      <c r="AT26" s="246">
        <v>318</v>
      </c>
      <c r="AU26" s="241">
        <v>302</v>
      </c>
      <c r="AV26" s="241">
        <v>299</v>
      </c>
      <c r="AW26" s="241">
        <v>303</v>
      </c>
      <c r="AX26" s="241">
        <v>296</v>
      </c>
      <c r="AY26" s="241">
        <v>274</v>
      </c>
      <c r="AZ26" s="241">
        <v>274</v>
      </c>
      <c r="BA26" s="241">
        <v>267</v>
      </c>
      <c r="BB26" s="241">
        <v>259</v>
      </c>
      <c r="BC26" s="241">
        <v>254</v>
      </c>
      <c r="BD26" s="241">
        <v>251</v>
      </c>
      <c r="BE26" s="241">
        <v>250</v>
      </c>
      <c r="BF26" s="241">
        <v>244</v>
      </c>
      <c r="BG26" s="247">
        <v>238</v>
      </c>
    </row>
    <row r="27" spans="1:59" ht="15" x14ac:dyDescent="0.25">
      <c r="A27" s="66">
        <v>22</v>
      </c>
      <c r="B27" s="68" t="s">
        <v>6</v>
      </c>
      <c r="C27" s="30" t="s">
        <v>28</v>
      </c>
      <c r="D27" s="43">
        <f>'4 Utsläpp data'!D27*1000/'6 Intensiteter data'!AF27</f>
        <v>4.5838875824002772</v>
      </c>
      <c r="E27" s="1">
        <f>'4 Utsläpp data'!E27*1000/'6 Intensiteter data'!AG27</f>
        <v>5.3205627403790885</v>
      </c>
      <c r="F27" s="1">
        <f>'4 Utsläpp data'!F27*1000/'6 Intensiteter data'!AH27</f>
        <v>5.6560622172046573</v>
      </c>
      <c r="G27" s="1">
        <f>'4 Utsläpp data'!G27*1000/'6 Intensiteter data'!AI27</f>
        <v>6.0754230478577096</v>
      </c>
      <c r="H27" s="1">
        <f>'4 Utsläpp data'!H27*1000/'6 Intensiteter data'!AJ27</f>
        <v>6.548531057606402</v>
      </c>
      <c r="I27" s="1">
        <f>'4 Utsläpp data'!I27*1000/'6 Intensiteter data'!AK27</f>
        <v>6.9738023318856959</v>
      </c>
      <c r="J27" s="1">
        <f>'4 Utsläpp data'!J27*1000/'6 Intensiteter data'!AL27</f>
        <v>6.5836023552028635</v>
      </c>
      <c r="K27" s="1">
        <f>'4 Utsläpp data'!K27*1000/'6 Intensiteter data'!AM27</f>
        <v>6.5177796720465651</v>
      </c>
      <c r="L27" s="1">
        <f>'4 Utsläpp data'!L27*1000/'6 Intensiteter data'!AN27</f>
        <v>6.1596809102617067</v>
      </c>
      <c r="M27" s="1">
        <f>'4 Utsläpp data'!M27*1000/'6 Intensiteter data'!AO27</f>
        <v>6.3468080400536087</v>
      </c>
      <c r="N27" s="1">
        <f>'4 Utsläpp data'!N27*1000/'6 Intensiteter data'!AP27</f>
        <v>5.733332718642739</v>
      </c>
      <c r="O27" s="1">
        <f>'4 Utsläpp data'!O27*1000/'6 Intensiteter data'!AQ27</f>
        <v>6.0810383293434782</v>
      </c>
      <c r="P27" s="1">
        <f>'4 Utsläpp data'!P27*1000/'6 Intensiteter data'!AR27</f>
        <v>6.8288056116326219</v>
      </c>
      <c r="Q27" s="269">
        <f>'4 Utsläpp data'!Q27*1000/'6 Intensiteter data'!AS27</f>
        <v>5.6223620579779272</v>
      </c>
      <c r="R27" s="1">
        <f>'4 Utsläpp data'!D27*1000/('6 Intensiteter data'!AT27*100)</f>
        <v>3.5380821191563618</v>
      </c>
      <c r="S27" s="1">
        <f>'4 Utsläpp data'!E27*1000/('6 Intensiteter data'!AU27*100)</f>
        <v>3.6693353585639268</v>
      </c>
      <c r="T27" s="1">
        <f>'4 Utsläpp data'!F27*1000/('6 Intensiteter data'!AV27*100)</f>
        <v>4.3350980090575053</v>
      </c>
      <c r="U27" s="1">
        <f>'4 Utsläpp data'!G27*1000/('6 Intensiteter data'!AW27*100)</f>
        <v>4.14538014868518</v>
      </c>
      <c r="V27" s="1">
        <f>'4 Utsläpp data'!H27*1000/('6 Intensiteter data'!AX27*100)</f>
        <v>4.097743309297206</v>
      </c>
      <c r="W27" s="1">
        <f>'4 Utsläpp data'!I27*1000/('6 Intensiteter data'!AY27*100)</f>
        <v>4.2667986413830494</v>
      </c>
      <c r="X27" s="1">
        <f>'4 Utsläpp data'!J27*1000/('6 Intensiteter data'!AZ27*100)</f>
        <v>4.0480352877070871</v>
      </c>
      <c r="Y27" s="1">
        <f>'4 Utsläpp data'!K27*1000/('6 Intensiteter data'!BA27*100)</f>
        <v>3.8941981449168535</v>
      </c>
      <c r="Z27" s="1">
        <f>'4 Utsläpp data'!L27*1000/('6 Intensiteter data'!BB27*100)</f>
        <v>4.0104159044768419</v>
      </c>
      <c r="AA27" s="1">
        <f>'4 Utsläpp data'!M27*1000/('6 Intensiteter data'!BC27*100)</f>
        <v>3.8418444412664927</v>
      </c>
      <c r="AB27" s="1">
        <f>'4 Utsläpp data'!N27*1000/('6 Intensiteter data'!BD27*100)</f>
        <v>3.6440474725568262</v>
      </c>
      <c r="AC27" s="1">
        <f>'4 Utsläpp data'!O27*1000/('6 Intensiteter data'!BE27*100)</f>
        <v>3.6362062177713015</v>
      </c>
      <c r="AD27" s="1">
        <f>'4 Utsläpp data'!P27*1000/('6 Intensiteter data'!BF27*100)</f>
        <v>3.7149413861199339</v>
      </c>
      <c r="AE27" s="269">
        <f>'4 Utsläpp data'!Q27*1000/('6 Intensiteter data'!BG27*100)</f>
        <v>3.5454116603042092</v>
      </c>
      <c r="AF27" s="229">
        <v>16672</v>
      </c>
      <c r="AG27" s="229">
        <v>13862</v>
      </c>
      <c r="AH27" s="229">
        <v>14256</v>
      </c>
      <c r="AI27" s="229">
        <v>13237</v>
      </c>
      <c r="AJ27" s="229">
        <v>12515</v>
      </c>
      <c r="AK27" s="229">
        <v>11686</v>
      </c>
      <c r="AL27" s="229">
        <v>11498</v>
      </c>
      <c r="AM27" s="229">
        <v>11113</v>
      </c>
      <c r="AN27" s="229">
        <v>12110</v>
      </c>
      <c r="AO27" s="229">
        <v>11380</v>
      </c>
      <c r="AP27" s="229">
        <v>12394</v>
      </c>
      <c r="AQ27" s="229">
        <v>11421</v>
      </c>
      <c r="AR27" s="230">
        <v>10445</v>
      </c>
      <c r="AS27" s="226">
        <v>12801</v>
      </c>
      <c r="AT27" s="246">
        <v>216</v>
      </c>
      <c r="AU27" s="241">
        <v>201</v>
      </c>
      <c r="AV27" s="241">
        <v>186</v>
      </c>
      <c r="AW27" s="241">
        <v>194</v>
      </c>
      <c r="AX27" s="241">
        <v>200</v>
      </c>
      <c r="AY27" s="241">
        <v>191</v>
      </c>
      <c r="AZ27" s="241">
        <v>187</v>
      </c>
      <c r="BA27" s="241">
        <v>186</v>
      </c>
      <c r="BB27" s="241">
        <v>186</v>
      </c>
      <c r="BC27" s="241">
        <v>188</v>
      </c>
      <c r="BD27" s="241">
        <v>195</v>
      </c>
      <c r="BE27" s="241">
        <v>191</v>
      </c>
      <c r="BF27" s="241">
        <v>192</v>
      </c>
      <c r="BG27" s="247">
        <v>203</v>
      </c>
    </row>
    <row r="28" spans="1:59" ht="15" x14ac:dyDescent="0.25">
      <c r="A28" s="66">
        <v>23</v>
      </c>
      <c r="B28" s="68" t="s">
        <v>83</v>
      </c>
      <c r="C28" s="30" t="s">
        <v>29</v>
      </c>
      <c r="D28" s="43">
        <f>'4 Utsläpp data'!D28*1000/'6 Intensiteter data'!AF28</f>
        <v>97.663376118827244</v>
      </c>
      <c r="E28" s="1">
        <f>'4 Utsläpp data'!E28*1000/'6 Intensiteter data'!AG28</f>
        <v>107.41719016942669</v>
      </c>
      <c r="F28" s="1">
        <f>'4 Utsläpp data'!F28*1000/'6 Intensiteter data'!AH28</f>
        <v>134.21486878117352</v>
      </c>
      <c r="G28" s="1">
        <f>'4 Utsläpp data'!G28*1000/'6 Intensiteter data'!AI28</f>
        <v>102.52005706680994</v>
      </c>
      <c r="H28" s="1">
        <f>'4 Utsläpp data'!H28*1000/'6 Intensiteter data'!AJ28</f>
        <v>85.32273447866919</v>
      </c>
      <c r="I28" s="1">
        <f>'4 Utsläpp data'!I28*1000/'6 Intensiteter data'!AK28</f>
        <v>89.103818016270708</v>
      </c>
      <c r="J28" s="1">
        <f>'4 Utsläpp data'!J28*1000/'6 Intensiteter data'!AL28</f>
        <v>74.564047176995913</v>
      </c>
      <c r="K28" s="1">
        <f>'4 Utsläpp data'!K28*1000/'6 Intensiteter data'!AM28</f>
        <v>72.921595504938978</v>
      </c>
      <c r="L28" s="1">
        <f>'4 Utsläpp data'!L28*1000/'6 Intensiteter data'!AN28</f>
        <v>82.897857460814649</v>
      </c>
      <c r="M28" s="1">
        <f>'4 Utsläpp data'!M28*1000/'6 Intensiteter data'!AO28</f>
        <v>76.817554308269862</v>
      </c>
      <c r="N28" s="1">
        <f>'4 Utsläpp data'!N28*1000/'6 Intensiteter data'!AP28</f>
        <v>92.191497711279112</v>
      </c>
      <c r="O28" s="1">
        <f>'4 Utsläpp data'!O28*1000/'6 Intensiteter data'!AQ28</f>
        <v>66.207782183417507</v>
      </c>
      <c r="P28" s="1">
        <f>'4 Utsläpp data'!P28*1000/'6 Intensiteter data'!AR28</f>
        <v>51.085417066021996</v>
      </c>
      <c r="Q28" s="269">
        <f>'4 Utsläpp data'!Q28*1000/'6 Intensiteter data'!AS28</f>
        <v>72.281450376578363</v>
      </c>
      <c r="R28" s="1">
        <f>'4 Utsläpp data'!D28*1000/('6 Intensiteter data'!AT28*100)</f>
        <v>280.29037638995078</v>
      </c>
      <c r="S28" s="1">
        <f>'4 Utsläpp data'!E28*1000/('6 Intensiteter data'!AU28*100)</f>
        <v>289.02487239608587</v>
      </c>
      <c r="T28" s="1">
        <f>'4 Utsläpp data'!F28*1000/('6 Intensiteter data'!AV28*100)</f>
        <v>383.28966357576064</v>
      </c>
      <c r="U28" s="1">
        <f>'4 Utsläpp data'!G28*1000/('6 Intensiteter data'!AW28*100)</f>
        <v>303.92570563943315</v>
      </c>
      <c r="V28" s="1">
        <f>'4 Utsläpp data'!H28*1000/('6 Intensiteter data'!AX28*100)</f>
        <v>283.59798424011092</v>
      </c>
      <c r="W28" s="1">
        <f>'4 Utsläpp data'!I28*1000/('6 Intensiteter data'!AY28*100)</f>
        <v>269.45876160666006</v>
      </c>
      <c r="X28" s="1">
        <f>'4 Utsläpp data'!J28*1000/('6 Intensiteter data'!AZ28*100)</f>
        <v>234.91585562528729</v>
      </c>
      <c r="Y28" s="1">
        <f>'4 Utsläpp data'!K28*1000/('6 Intensiteter data'!BA28*100)</f>
        <v>224.59851415521203</v>
      </c>
      <c r="Z28" s="1">
        <f>'4 Utsläpp data'!L28*1000/('6 Intensiteter data'!BB28*100)</f>
        <v>244.31307507240933</v>
      </c>
      <c r="AA28" s="1">
        <f>'4 Utsläpp data'!M28*1000/('6 Intensiteter data'!BC28*100)</f>
        <v>225.38428820756289</v>
      </c>
      <c r="AB28" s="1">
        <f>'4 Utsläpp data'!N28*1000/('6 Intensiteter data'!BD28*100)</f>
        <v>233.06707601806428</v>
      </c>
      <c r="AC28" s="1">
        <f>'4 Utsläpp data'!O28*1000/('6 Intensiteter data'!BE28*100)</f>
        <v>191.0261707360745</v>
      </c>
      <c r="AD28" s="1">
        <f>'4 Utsläpp data'!P28*1000/('6 Intensiteter data'!BF28*100)</f>
        <v>168.56539715107709</v>
      </c>
      <c r="AE28" s="269">
        <f>'4 Utsläpp data'!Q28*1000/('6 Intensiteter data'!BG28*100)</f>
        <v>193.79485550487269</v>
      </c>
      <c r="AF28" s="229">
        <v>79785</v>
      </c>
      <c r="AG28" s="229">
        <v>75608</v>
      </c>
      <c r="AH28" s="229">
        <v>79391</v>
      </c>
      <c r="AI28" s="229">
        <v>82118</v>
      </c>
      <c r="AJ28" s="229">
        <v>92070</v>
      </c>
      <c r="AK28" s="229">
        <v>85582</v>
      </c>
      <c r="AL28" s="229">
        <v>90105</v>
      </c>
      <c r="AM28" s="229">
        <v>87780</v>
      </c>
      <c r="AN28" s="229">
        <v>83994</v>
      </c>
      <c r="AO28" s="229">
        <v>85380</v>
      </c>
      <c r="AP28" s="229">
        <v>73567</v>
      </c>
      <c r="AQ28" s="229">
        <v>85692</v>
      </c>
      <c r="AR28" s="230">
        <v>102290</v>
      </c>
      <c r="AS28" s="226">
        <v>84187</v>
      </c>
      <c r="AT28" s="246">
        <v>278</v>
      </c>
      <c r="AU28" s="241">
        <v>281</v>
      </c>
      <c r="AV28" s="241">
        <v>278</v>
      </c>
      <c r="AW28" s="241">
        <v>277</v>
      </c>
      <c r="AX28" s="241">
        <v>277</v>
      </c>
      <c r="AY28" s="241">
        <v>283</v>
      </c>
      <c r="AZ28" s="241">
        <v>286</v>
      </c>
      <c r="BA28" s="241">
        <v>285</v>
      </c>
      <c r="BB28" s="241">
        <v>285</v>
      </c>
      <c r="BC28" s="241">
        <v>291</v>
      </c>
      <c r="BD28" s="241">
        <v>291</v>
      </c>
      <c r="BE28" s="241">
        <v>297</v>
      </c>
      <c r="BF28" s="241">
        <v>310</v>
      </c>
      <c r="BG28" s="247">
        <v>314</v>
      </c>
    </row>
    <row r="29" spans="1:59" ht="15" x14ac:dyDescent="0.25">
      <c r="A29" s="66">
        <v>24</v>
      </c>
      <c r="B29" s="68" t="s">
        <v>83</v>
      </c>
      <c r="C29" s="30" t="s">
        <v>251</v>
      </c>
      <c r="D29" s="43">
        <f>'4 Utsläpp data'!D29*1000/'6 Intensiteter data'!AF29</f>
        <v>3.5069963549309695</v>
      </c>
      <c r="E29" s="1">
        <f>'4 Utsläpp data'!E29*1000/'6 Intensiteter data'!AG29</f>
        <v>4.5153703278347654</v>
      </c>
      <c r="F29" s="1">
        <f>'4 Utsläpp data'!F29*1000/'6 Intensiteter data'!AH29</f>
        <v>6.2400509909328177</v>
      </c>
      <c r="G29" s="1">
        <f>'4 Utsläpp data'!G29*1000/'6 Intensiteter data'!AI29</f>
        <v>5.9898382611568435</v>
      </c>
      <c r="H29" s="1">
        <f>'4 Utsläpp data'!H29*1000/'6 Intensiteter data'!AJ29</f>
        <v>5.1832890036631971</v>
      </c>
      <c r="I29" s="1">
        <f>'4 Utsläpp data'!I29*1000/'6 Intensiteter data'!AK29</f>
        <v>4.9155165020265601</v>
      </c>
      <c r="J29" s="1">
        <f>'4 Utsläpp data'!J29*1000/'6 Intensiteter data'!AL29</f>
        <v>5.2982920008932375</v>
      </c>
      <c r="K29" s="1">
        <f>'4 Utsläpp data'!K29*1000/'6 Intensiteter data'!AM29</f>
        <v>4.7594537436611128</v>
      </c>
      <c r="L29" s="1">
        <f>'4 Utsläpp data'!L29*1000/'6 Intensiteter data'!AN29</f>
        <v>4.3219643674456423</v>
      </c>
      <c r="M29" s="1">
        <f>'4 Utsläpp data'!M29*1000/'6 Intensiteter data'!AO29</f>
        <v>4.5098900639348347</v>
      </c>
      <c r="N29" s="1">
        <f>'4 Utsläpp data'!N29*1000/'6 Intensiteter data'!AP29</f>
        <v>4.1664672866108861</v>
      </c>
      <c r="O29" s="1">
        <f>'4 Utsläpp data'!O29*1000/'6 Intensiteter data'!AQ29</f>
        <v>4.6670047214956298</v>
      </c>
      <c r="P29" s="1">
        <f>'4 Utsläpp data'!P29*1000/'6 Intensiteter data'!AR29</f>
        <v>5.0248849070303203</v>
      </c>
      <c r="Q29" s="269">
        <f>'4 Utsläpp data'!Q29*1000/'6 Intensiteter data'!AS29</f>
        <v>4.6005375569411067</v>
      </c>
      <c r="R29" s="1">
        <f>'4 Utsläpp data'!D29*1000/('6 Intensiteter data'!AT29*100)</f>
        <v>4.5346525595425593</v>
      </c>
      <c r="S29" s="1">
        <f>'4 Utsläpp data'!E29*1000/('6 Intensiteter data'!AU29*100)</f>
        <v>4.2683530099002756</v>
      </c>
      <c r="T29" s="1">
        <f>'4 Utsläpp data'!F29*1000/('6 Intensiteter data'!AV29*100)</f>
        <v>4.9957114109762149</v>
      </c>
      <c r="U29" s="1">
        <f>'4 Utsläpp data'!G29*1000/('6 Intensiteter data'!AW29*100)</f>
        <v>5.2197161990081069</v>
      </c>
      <c r="V29" s="1">
        <f>'4 Utsläpp data'!H29*1000/('6 Intensiteter data'!AX29*100)</f>
        <v>5.2491307828989191</v>
      </c>
      <c r="W29" s="1">
        <f>'4 Utsläpp data'!I29*1000/('6 Intensiteter data'!AY29*100)</f>
        <v>4.9548406340427729</v>
      </c>
      <c r="X29" s="1">
        <f>'4 Utsläpp data'!J29*1000/('6 Intensiteter data'!AZ29*100)</f>
        <v>5.1406047389618914</v>
      </c>
      <c r="Y29" s="1">
        <f>'4 Utsläpp data'!K29*1000/('6 Intensiteter data'!BA29*100)</f>
        <v>5.1202867484130943</v>
      </c>
      <c r="Z29" s="1">
        <f>'4 Utsläpp data'!L29*1000/('6 Intensiteter data'!BB29*100)</f>
        <v>4.4457297106952218</v>
      </c>
      <c r="AA29" s="1">
        <f>'4 Utsläpp data'!M29*1000/('6 Intensiteter data'!BC29*100)</f>
        <v>4.1618442003050813</v>
      </c>
      <c r="AB29" s="1">
        <f>'4 Utsläpp data'!N29*1000/('6 Intensiteter data'!BD29*100)</f>
        <v>3.9481806309427938</v>
      </c>
      <c r="AC29" s="1">
        <f>'4 Utsläpp data'!O29*1000/('6 Intensiteter data'!BE29*100)</f>
        <v>3.7730938171476205</v>
      </c>
      <c r="AD29" s="1">
        <f>'4 Utsläpp data'!P29*1000/('6 Intensiteter data'!BF29*100)</f>
        <v>3.3642016328380047</v>
      </c>
      <c r="AE29" s="269">
        <f>'4 Utsläpp data'!Q29*1000/('6 Intensiteter data'!BG29*100)</f>
        <v>3.3583924165670078</v>
      </c>
      <c r="AF29" s="229">
        <v>4267</v>
      </c>
      <c r="AG29" s="229">
        <v>3214</v>
      </c>
      <c r="AH29" s="229">
        <v>2722</v>
      </c>
      <c r="AI29" s="229">
        <v>3050</v>
      </c>
      <c r="AJ29" s="229">
        <v>3747</v>
      </c>
      <c r="AK29" s="229">
        <v>4032</v>
      </c>
      <c r="AL29" s="229">
        <v>4075</v>
      </c>
      <c r="AM29" s="229">
        <v>4626</v>
      </c>
      <c r="AN29" s="229">
        <v>4526</v>
      </c>
      <c r="AO29" s="229">
        <v>4245</v>
      </c>
      <c r="AP29" s="229">
        <v>4359</v>
      </c>
      <c r="AQ29" s="229">
        <v>4204</v>
      </c>
      <c r="AR29" s="230">
        <v>4084</v>
      </c>
      <c r="AS29" s="226">
        <v>4526</v>
      </c>
      <c r="AT29" s="246">
        <v>33</v>
      </c>
      <c r="AU29" s="241">
        <v>34</v>
      </c>
      <c r="AV29" s="241">
        <v>34</v>
      </c>
      <c r="AW29" s="241">
        <v>35</v>
      </c>
      <c r="AX29" s="241">
        <v>37</v>
      </c>
      <c r="AY29" s="241">
        <v>40</v>
      </c>
      <c r="AZ29" s="241">
        <v>42</v>
      </c>
      <c r="BA29" s="241">
        <v>43</v>
      </c>
      <c r="BB29" s="241">
        <v>44</v>
      </c>
      <c r="BC29" s="241">
        <v>46</v>
      </c>
      <c r="BD29" s="241">
        <v>46</v>
      </c>
      <c r="BE29" s="241">
        <v>52</v>
      </c>
      <c r="BF29" s="241">
        <v>61</v>
      </c>
      <c r="BG29" s="247">
        <v>62</v>
      </c>
    </row>
    <row r="30" spans="1:59" ht="15" x14ac:dyDescent="0.25">
      <c r="A30" s="66">
        <v>25</v>
      </c>
      <c r="B30" s="68" t="s">
        <v>83</v>
      </c>
      <c r="C30" s="193" t="s">
        <v>253</v>
      </c>
      <c r="D30" s="43">
        <f>'4 Utsläpp data'!D30*1000/'6 Intensiteter data'!AF30</f>
        <v>152.28462569412793</v>
      </c>
      <c r="E30" s="1">
        <f>'4 Utsläpp data'!E30*1000/'6 Intensiteter data'!AG30</f>
        <v>124.20637474503631</v>
      </c>
      <c r="F30" s="1">
        <f>'4 Utsläpp data'!F30*1000/'6 Intensiteter data'!AH30</f>
        <v>156.23543714387191</v>
      </c>
      <c r="G30" s="1">
        <f>'4 Utsläpp data'!G30*1000/'6 Intensiteter data'!AI30</f>
        <v>161.68464814806526</v>
      </c>
      <c r="H30" s="1">
        <f>'4 Utsläpp data'!H30*1000/'6 Intensiteter data'!AJ30</f>
        <v>136.33759874958892</v>
      </c>
      <c r="I30" s="1">
        <f>'4 Utsläpp data'!I30*1000/'6 Intensiteter data'!AK30</f>
        <v>108.8179638100558</v>
      </c>
      <c r="J30" s="1">
        <f>'4 Utsläpp data'!J30*1000/'6 Intensiteter data'!AL30</f>
        <v>105.01490434244982</v>
      </c>
      <c r="K30" s="1">
        <f>'4 Utsläpp data'!K30*1000/'6 Intensiteter data'!AM30</f>
        <v>82.539970618405022</v>
      </c>
      <c r="L30" s="1">
        <f>'4 Utsläpp data'!L30*1000/'6 Intensiteter data'!AN30</f>
        <v>81.960300712380302</v>
      </c>
      <c r="M30" s="1">
        <f>'4 Utsläpp data'!M30*1000/'6 Intensiteter data'!AO30</f>
        <v>110.66493211698688</v>
      </c>
      <c r="N30" s="1">
        <f>'4 Utsläpp data'!N30*1000/'6 Intensiteter data'!AP30</f>
        <v>95.917778985291847</v>
      </c>
      <c r="O30" s="1">
        <f>'4 Utsläpp data'!O30*1000/'6 Intensiteter data'!AQ30</f>
        <v>82.007156024083059</v>
      </c>
      <c r="P30" s="1">
        <f>'4 Utsläpp data'!P30*1000/'6 Intensiteter data'!AR30</f>
        <v>68.716138279561321</v>
      </c>
      <c r="Q30" s="269">
        <f>'4 Utsläpp data'!Q30*1000/'6 Intensiteter data'!AS30</f>
        <v>82.786975933751677</v>
      </c>
      <c r="R30" s="1">
        <f>'4 Utsläpp data'!D30*1000/('6 Intensiteter data'!AT30*100)</f>
        <v>133.57873584726673</v>
      </c>
      <c r="S30" s="1">
        <f>'4 Utsläpp data'!E30*1000/('6 Intensiteter data'!AU30*100)</f>
        <v>127.40659001270178</v>
      </c>
      <c r="T30" s="1">
        <f>'4 Utsläpp data'!F30*1000/('6 Intensiteter data'!AV30*100)</f>
        <v>125.0941341256637</v>
      </c>
      <c r="U30" s="1">
        <f>'4 Utsläpp data'!G30*1000/('6 Intensiteter data'!AW30*100)</f>
        <v>108.02508111714162</v>
      </c>
      <c r="V30" s="1">
        <f>'4 Utsläpp data'!H30*1000/('6 Intensiteter data'!AX30*100)</f>
        <v>99.071988424701289</v>
      </c>
      <c r="W30" s="1">
        <f>'4 Utsläpp data'!I30*1000/('6 Intensiteter data'!AY30*100)</f>
        <v>90.645851826708366</v>
      </c>
      <c r="X30" s="1">
        <f>'4 Utsläpp data'!J30*1000/('6 Intensiteter data'!AZ30*100)</f>
        <v>81.564619616240165</v>
      </c>
      <c r="Y30" s="1">
        <f>'4 Utsläpp data'!K30*1000/('6 Intensiteter data'!BA30*100)</f>
        <v>75.600236608042124</v>
      </c>
      <c r="Z30" s="1">
        <f>'4 Utsläpp data'!L30*1000/('6 Intensiteter data'!BB30*100)</f>
        <v>71.864761525919732</v>
      </c>
      <c r="AA30" s="1">
        <f>'4 Utsläpp data'!M30*1000/('6 Intensiteter data'!BC30*100)</f>
        <v>68.702499702670181</v>
      </c>
      <c r="AB30" s="1">
        <f>'4 Utsläpp data'!N30*1000/('6 Intensiteter data'!BD30*100)</f>
        <v>61.534029700275035</v>
      </c>
      <c r="AC30" s="1">
        <f>'4 Utsläpp data'!O30*1000/('6 Intensiteter data'!BE30*100)</f>
        <v>55.835157944397125</v>
      </c>
      <c r="AD30" s="1">
        <f>'4 Utsläpp data'!P30*1000/('6 Intensiteter data'!BF30*100)</f>
        <v>51.82921684810637</v>
      </c>
      <c r="AE30" s="269">
        <f>'4 Utsläpp data'!Q30*1000/('6 Intensiteter data'!BG30*100)</f>
        <v>47.321796703281272</v>
      </c>
      <c r="AF30" s="229">
        <v>17017</v>
      </c>
      <c r="AG30" s="229">
        <v>20105</v>
      </c>
      <c r="AH30" s="229">
        <v>15373</v>
      </c>
      <c r="AI30" s="229">
        <v>14231</v>
      </c>
      <c r="AJ30" s="229">
        <v>15696</v>
      </c>
      <c r="AK30" s="229">
        <v>18576</v>
      </c>
      <c r="AL30" s="229">
        <v>17864</v>
      </c>
      <c r="AM30" s="229">
        <v>21341</v>
      </c>
      <c r="AN30" s="229">
        <v>20430</v>
      </c>
      <c r="AO30" s="229">
        <v>14465</v>
      </c>
      <c r="AP30" s="229">
        <v>15525</v>
      </c>
      <c r="AQ30" s="229">
        <v>16681</v>
      </c>
      <c r="AR30" s="230">
        <v>18630</v>
      </c>
      <c r="AS30" s="226">
        <v>14919</v>
      </c>
      <c r="AT30" s="246">
        <v>194</v>
      </c>
      <c r="AU30" s="241">
        <v>196</v>
      </c>
      <c r="AV30" s="241">
        <v>192</v>
      </c>
      <c r="AW30" s="241">
        <v>213</v>
      </c>
      <c r="AX30" s="241">
        <v>216</v>
      </c>
      <c r="AY30" s="241">
        <v>223</v>
      </c>
      <c r="AZ30" s="241">
        <v>230</v>
      </c>
      <c r="BA30" s="241">
        <v>233</v>
      </c>
      <c r="BB30" s="241">
        <v>233</v>
      </c>
      <c r="BC30" s="241">
        <v>233</v>
      </c>
      <c r="BD30" s="241">
        <v>242</v>
      </c>
      <c r="BE30" s="241">
        <v>245</v>
      </c>
      <c r="BF30" s="241">
        <v>247</v>
      </c>
      <c r="BG30" s="247">
        <v>261</v>
      </c>
    </row>
    <row r="31" spans="1:59" ht="15" x14ac:dyDescent="0.25">
      <c r="A31" s="66">
        <v>26</v>
      </c>
      <c r="B31" s="68" t="s">
        <v>68</v>
      </c>
      <c r="C31" s="30" t="s">
        <v>30</v>
      </c>
      <c r="D31" s="43">
        <f>'4 Utsläpp data'!D31*1000/'6 Intensiteter data'!AF31</f>
        <v>9.1040806856511765</v>
      </c>
      <c r="E31" s="1">
        <f>'4 Utsläpp data'!E31*1000/'6 Intensiteter data'!AG31</f>
        <v>8.8259573385774601</v>
      </c>
      <c r="F31" s="1">
        <f>'4 Utsläpp data'!F31*1000/'6 Intensiteter data'!AH31</f>
        <v>9.3849823955702529</v>
      </c>
      <c r="G31" s="1">
        <f>'4 Utsläpp data'!G31*1000/'6 Intensiteter data'!AI31</f>
        <v>9.2045606457171907</v>
      </c>
      <c r="H31" s="1">
        <f>'4 Utsläpp data'!H31*1000/'6 Intensiteter data'!AJ31</f>
        <v>9.0093808702352138</v>
      </c>
      <c r="I31" s="1">
        <f>'4 Utsläpp data'!I31*1000/'6 Intensiteter data'!AK31</f>
        <v>9.234476981342743</v>
      </c>
      <c r="J31" s="1">
        <f>'4 Utsläpp data'!J31*1000/'6 Intensiteter data'!AL31</f>
        <v>8.6534631713074361</v>
      </c>
      <c r="K31" s="1">
        <f>'4 Utsläpp data'!K31*1000/'6 Intensiteter data'!AM31</f>
        <v>8.3598193866489598</v>
      </c>
      <c r="L31" s="1">
        <f>'4 Utsläpp data'!L31*1000/'6 Intensiteter data'!AN31</f>
        <v>8.5091037185152434</v>
      </c>
      <c r="M31" s="1">
        <f>'4 Utsläpp data'!M31*1000/'6 Intensiteter data'!AO31</f>
        <v>7.4291561157830186</v>
      </c>
      <c r="N31" s="1">
        <f>'4 Utsläpp data'!N31*1000/'6 Intensiteter data'!AP31</f>
        <v>7.1590506478143157</v>
      </c>
      <c r="O31" s="1">
        <f>'4 Utsläpp data'!O31*1000/'6 Intensiteter data'!AQ31</f>
        <v>7.5132523430566449</v>
      </c>
      <c r="P31" s="1">
        <f>'4 Utsläpp data'!P31*1000/'6 Intensiteter data'!AR31</f>
        <v>7.2785942027802646</v>
      </c>
      <c r="Q31" s="269">
        <f>'4 Utsläpp data'!Q31*1000/'6 Intensiteter data'!AS31</f>
        <v>7.7969511984696842</v>
      </c>
      <c r="R31" s="1">
        <f>'4 Utsläpp data'!D31*1000/('6 Intensiteter data'!AT31*100)</f>
        <v>6.7169869678566254</v>
      </c>
      <c r="S31" s="1">
        <f>'4 Utsläpp data'!E31*1000/('6 Intensiteter data'!AU31*100)</f>
        <v>6.6065252919667135</v>
      </c>
      <c r="T31" s="1">
        <f>'4 Utsläpp data'!F31*1000/('6 Intensiteter data'!AV31*100)</f>
        <v>6.8411431503763778</v>
      </c>
      <c r="U31" s="1">
        <f>'4 Utsläpp data'!G31*1000/('6 Intensiteter data'!AW31*100)</f>
        <v>6.5784733980901837</v>
      </c>
      <c r="V31" s="1">
        <f>'4 Utsläpp data'!H31*1000/('6 Intensiteter data'!AX31*100)</f>
        <v>6.2943925407102492</v>
      </c>
      <c r="W31" s="1">
        <f>'4 Utsläpp data'!I31*1000/('6 Intensiteter data'!AY31*100)</f>
        <v>6.1689547418139536</v>
      </c>
      <c r="X31" s="1">
        <f>'4 Utsläpp data'!J31*1000/('6 Intensiteter data'!AZ31*100)</f>
        <v>5.8357652841532266</v>
      </c>
      <c r="Y31" s="1">
        <f>'4 Utsläpp data'!K31*1000/('6 Intensiteter data'!BA31*100)</f>
        <v>5.8570766744416742</v>
      </c>
      <c r="Z31" s="1">
        <f>'4 Utsläpp data'!L31*1000/('6 Intensiteter data'!BB31*100)</f>
        <v>5.7915429490101449</v>
      </c>
      <c r="AA31" s="1">
        <f>'4 Utsläpp data'!M31*1000/('6 Intensiteter data'!BC31*100)</f>
        <v>5.1549807903428349</v>
      </c>
      <c r="AB31" s="1">
        <f>'4 Utsläpp data'!N31*1000/('6 Intensiteter data'!BD31*100)</f>
        <v>4.9116133802695359</v>
      </c>
      <c r="AC31" s="1">
        <f>'4 Utsläpp data'!O31*1000/('6 Intensiteter data'!BE31*100)</f>
        <v>5.104073861717624</v>
      </c>
      <c r="AD31" s="1">
        <f>'4 Utsläpp data'!P31*1000/('6 Intensiteter data'!BF31*100)</f>
        <v>5.1196125706314426</v>
      </c>
      <c r="AE31" s="269">
        <f>'4 Utsläpp data'!Q31*1000/('6 Intensiteter data'!BG31*100)</f>
        <v>5.1921120211785592</v>
      </c>
      <c r="AF31" s="229">
        <v>214257</v>
      </c>
      <c r="AG31" s="229">
        <v>217449</v>
      </c>
      <c r="AH31" s="229">
        <v>215039</v>
      </c>
      <c r="AI31" s="229">
        <v>221842</v>
      </c>
      <c r="AJ31" s="229">
        <v>220773</v>
      </c>
      <c r="AK31" s="229">
        <v>213170</v>
      </c>
      <c r="AL31" s="229">
        <v>220389</v>
      </c>
      <c r="AM31" s="229">
        <v>235269</v>
      </c>
      <c r="AN31" s="229">
        <v>232639</v>
      </c>
      <c r="AO31" s="229">
        <v>254864</v>
      </c>
      <c r="AP31" s="229">
        <v>260844</v>
      </c>
      <c r="AQ31" s="229">
        <v>258422</v>
      </c>
      <c r="AR31" s="230">
        <v>265174</v>
      </c>
      <c r="AS31" s="226">
        <v>257443</v>
      </c>
      <c r="AT31" s="246">
        <v>2904</v>
      </c>
      <c r="AU31" s="241">
        <v>2905</v>
      </c>
      <c r="AV31" s="241">
        <v>2950</v>
      </c>
      <c r="AW31" s="241">
        <v>3104</v>
      </c>
      <c r="AX31" s="241">
        <v>3160</v>
      </c>
      <c r="AY31" s="241">
        <v>3191</v>
      </c>
      <c r="AZ31" s="241">
        <v>3268</v>
      </c>
      <c r="BA31" s="241">
        <v>3358</v>
      </c>
      <c r="BB31" s="241">
        <v>3418</v>
      </c>
      <c r="BC31" s="241">
        <v>3673</v>
      </c>
      <c r="BD31" s="241">
        <v>3802</v>
      </c>
      <c r="BE31" s="241">
        <v>3804</v>
      </c>
      <c r="BF31" s="241">
        <v>3770</v>
      </c>
      <c r="BG31" s="247">
        <v>3866</v>
      </c>
    </row>
    <row r="32" spans="1:59" ht="15" x14ac:dyDescent="0.25">
      <c r="A32" s="66">
        <v>27</v>
      </c>
      <c r="B32" s="68" t="s">
        <v>84</v>
      </c>
      <c r="C32" s="30" t="s">
        <v>31</v>
      </c>
      <c r="D32" s="43">
        <f>'4 Utsläpp data'!D32*1000/'6 Intensiteter data'!AF32</f>
        <v>6.6497856428502091</v>
      </c>
      <c r="E32" s="1">
        <f>'4 Utsläpp data'!E32*1000/'6 Intensiteter data'!AG32</f>
        <v>6.040340033088178</v>
      </c>
      <c r="F32" s="1">
        <f>'4 Utsläpp data'!F32*1000/'6 Intensiteter data'!AH32</f>
        <v>6.0403886236217668</v>
      </c>
      <c r="G32" s="1">
        <f>'4 Utsläpp data'!G32*1000/'6 Intensiteter data'!AI32</f>
        <v>6.0024907446379885</v>
      </c>
      <c r="H32" s="1">
        <f>'4 Utsläpp data'!H32*1000/'6 Intensiteter data'!AJ32</f>
        <v>5.4313286291377807</v>
      </c>
      <c r="I32" s="1">
        <f>'4 Utsläpp data'!I32*1000/'6 Intensiteter data'!AK32</f>
        <v>5.0622560031663815</v>
      </c>
      <c r="J32" s="1">
        <f>'4 Utsläpp data'!J32*1000/'6 Intensiteter data'!AL32</f>
        <v>4.4294657015044807</v>
      </c>
      <c r="K32" s="1">
        <f>'4 Utsläpp data'!K32*1000/'6 Intensiteter data'!AM32</f>
        <v>4.2183439898943114</v>
      </c>
      <c r="L32" s="1">
        <f>'4 Utsläpp data'!L32*1000/'6 Intensiteter data'!AN32</f>
        <v>3.9325806092769562</v>
      </c>
      <c r="M32" s="1">
        <f>'4 Utsläpp data'!M32*1000/'6 Intensiteter data'!AO32</f>
        <v>3.7090030341943487</v>
      </c>
      <c r="N32" s="1">
        <f>'4 Utsläpp data'!N32*1000/'6 Intensiteter data'!AP32</f>
        <v>3.8127196445764877</v>
      </c>
      <c r="O32" s="1">
        <f>'4 Utsläpp data'!O32*1000/'6 Intensiteter data'!AQ32</f>
        <v>3.6998825580839343</v>
      </c>
      <c r="P32" s="1">
        <f>'4 Utsläpp data'!P32*1000/'6 Intensiteter data'!AR32</f>
        <v>3.2945239392449541</v>
      </c>
      <c r="Q32" s="269">
        <f>'4 Utsläpp data'!Q32*1000/'6 Intensiteter data'!AS32</f>
        <v>2.8604704731547921</v>
      </c>
      <c r="R32" s="1">
        <f>'4 Utsläpp data'!D32*1000/('6 Intensiteter data'!AT32*100)</f>
        <v>4.0293647792994722</v>
      </c>
      <c r="S32" s="1">
        <f>'4 Utsläpp data'!E32*1000/('6 Intensiteter data'!AU32*100)</f>
        <v>3.6403473912672317</v>
      </c>
      <c r="T32" s="1">
        <f>'4 Utsläpp data'!F32*1000/('6 Intensiteter data'!AV32*100)</f>
        <v>3.7571920005102402</v>
      </c>
      <c r="U32" s="1">
        <f>'4 Utsläpp data'!G32*1000/('6 Intensiteter data'!AW32*100)</f>
        <v>3.81688315753828</v>
      </c>
      <c r="V32" s="1">
        <f>'4 Utsläpp data'!H32*1000/('6 Intensiteter data'!AX32*100)</f>
        <v>3.4619292702352662</v>
      </c>
      <c r="W32" s="1">
        <f>'4 Utsläpp data'!I32*1000/('6 Intensiteter data'!AY32*100)</f>
        <v>3.4212693480101701</v>
      </c>
      <c r="X32" s="1">
        <f>'4 Utsläpp data'!J32*1000/('6 Intensiteter data'!AZ32*100)</f>
        <v>3.1394190055408</v>
      </c>
      <c r="Y32" s="1">
        <f>'4 Utsläpp data'!K32*1000/('6 Intensiteter data'!BA32*100)</f>
        <v>3.1273303096125979</v>
      </c>
      <c r="Z32" s="1">
        <f>'4 Utsläpp data'!L32*1000/('6 Intensiteter data'!BB32*100)</f>
        <v>3.0721242972525613</v>
      </c>
      <c r="AA32" s="1">
        <f>'4 Utsläpp data'!M32*1000/('6 Intensiteter data'!BC32*100)</f>
        <v>2.9300662897124532</v>
      </c>
      <c r="AB32" s="1">
        <f>'4 Utsläpp data'!N32*1000/('6 Intensiteter data'!BD32*100)</f>
        <v>2.8884928657736779</v>
      </c>
      <c r="AC32" s="1">
        <f>'4 Utsläpp data'!O32*1000/('6 Intensiteter data'!BE32*100)</f>
        <v>2.9309778046181272</v>
      </c>
      <c r="AD32" s="1">
        <f>'4 Utsläpp data'!P32*1000/('6 Intensiteter data'!BF32*100)</f>
        <v>2.7214102318572477</v>
      </c>
      <c r="AE32" s="269">
        <f>'4 Utsläpp data'!Q32*1000/('6 Intensiteter data'!BG32*100)</f>
        <v>2.6444850384101035</v>
      </c>
      <c r="AF32" s="229">
        <v>318118</v>
      </c>
      <c r="AG32" s="229">
        <v>318633</v>
      </c>
      <c r="AH32" s="229">
        <v>331470</v>
      </c>
      <c r="AI32" s="229">
        <v>344140</v>
      </c>
      <c r="AJ32" s="229">
        <v>344451</v>
      </c>
      <c r="AK32" s="229">
        <v>366575</v>
      </c>
      <c r="AL32" s="229">
        <v>390313</v>
      </c>
      <c r="AM32" s="229">
        <v>409678</v>
      </c>
      <c r="AN32" s="229">
        <v>432315</v>
      </c>
      <c r="AO32" s="229">
        <v>444842</v>
      </c>
      <c r="AP32" s="229">
        <v>431980</v>
      </c>
      <c r="AQ32" s="229">
        <v>451781</v>
      </c>
      <c r="AR32" s="230">
        <v>460848</v>
      </c>
      <c r="AS32" s="226">
        <v>517901</v>
      </c>
      <c r="AT32" s="246">
        <v>5250</v>
      </c>
      <c r="AU32" s="241">
        <v>5287</v>
      </c>
      <c r="AV32" s="241">
        <v>5329</v>
      </c>
      <c r="AW32" s="241">
        <v>5412</v>
      </c>
      <c r="AX32" s="241">
        <v>5404</v>
      </c>
      <c r="AY32" s="241">
        <v>5424</v>
      </c>
      <c r="AZ32" s="241">
        <v>5507</v>
      </c>
      <c r="BA32" s="241">
        <v>5526</v>
      </c>
      <c r="BB32" s="241">
        <v>5534</v>
      </c>
      <c r="BC32" s="241">
        <v>5631</v>
      </c>
      <c r="BD32" s="241">
        <v>5702</v>
      </c>
      <c r="BE32" s="241">
        <v>5703</v>
      </c>
      <c r="BF32" s="241">
        <v>5579</v>
      </c>
      <c r="BG32" s="247">
        <v>5602</v>
      </c>
    </row>
    <row r="33" spans="1:59" ht="15" x14ac:dyDescent="0.25">
      <c r="A33" s="66">
        <v>28</v>
      </c>
      <c r="B33" s="68" t="s">
        <v>1</v>
      </c>
      <c r="C33" s="30" t="s">
        <v>32</v>
      </c>
      <c r="D33" s="43">
        <f>'4 Utsläpp data'!D33*1000/'6 Intensiteter data'!AF33</f>
        <v>38.747010477697984</v>
      </c>
      <c r="E33" s="1">
        <f>'4 Utsläpp data'!E33*1000/'6 Intensiteter data'!AG33</f>
        <v>39.029948202950742</v>
      </c>
      <c r="F33" s="1">
        <f>'4 Utsläpp data'!F33*1000/'6 Intensiteter data'!AH33</f>
        <v>37.616471745376316</v>
      </c>
      <c r="G33" s="1">
        <f>'4 Utsläpp data'!G33*1000/'6 Intensiteter data'!AI33</f>
        <v>34.627105559737544</v>
      </c>
      <c r="H33" s="1">
        <f>'4 Utsläpp data'!H33*1000/'6 Intensiteter data'!AJ33</f>
        <v>31.698241428510066</v>
      </c>
      <c r="I33" s="1">
        <f>'4 Utsläpp data'!I33*1000/'6 Intensiteter data'!AK33</f>
        <v>29.651042210988404</v>
      </c>
      <c r="J33" s="1">
        <f>'4 Utsläpp data'!J33*1000/'6 Intensiteter data'!AL33</f>
        <v>27.721400339141628</v>
      </c>
      <c r="K33" s="1">
        <f>'4 Utsläpp data'!K33*1000/'6 Intensiteter data'!AM33</f>
        <v>26.124248834966657</v>
      </c>
      <c r="L33" s="1">
        <f>'4 Utsläpp data'!L33*1000/'6 Intensiteter data'!AN33</f>
        <v>23.975599824472958</v>
      </c>
      <c r="M33" s="1">
        <f>'4 Utsläpp data'!M33*1000/'6 Intensiteter data'!AO33</f>
        <v>21.307603585195526</v>
      </c>
      <c r="N33" s="1">
        <f>'4 Utsläpp data'!N33*1000/'6 Intensiteter data'!AP33</f>
        <v>18.78454886317666</v>
      </c>
      <c r="O33" s="1">
        <f>'4 Utsläpp data'!O33*1000/'6 Intensiteter data'!AQ33</f>
        <v>17.398800553677379</v>
      </c>
      <c r="P33" s="1">
        <f>'4 Utsläpp data'!P33*1000/'6 Intensiteter data'!AR33</f>
        <v>20.520032810198494</v>
      </c>
      <c r="Q33" s="269">
        <f>'4 Utsläpp data'!Q33*1000/'6 Intensiteter data'!AS33</f>
        <v>18.200380718134163</v>
      </c>
      <c r="R33" s="1">
        <f>'4 Utsläpp data'!D33*1000/('6 Intensiteter data'!AT33*100)</f>
        <v>28.1832716698671</v>
      </c>
      <c r="S33" s="1">
        <f>'4 Utsläpp data'!E33*1000/('6 Intensiteter data'!AU33*100)</f>
        <v>26.086579082153285</v>
      </c>
      <c r="T33" s="1">
        <f>'4 Utsläpp data'!F33*1000/('6 Intensiteter data'!AV33*100)</f>
        <v>26.63669795051457</v>
      </c>
      <c r="U33" s="1">
        <f>'4 Utsläpp data'!G33*1000/('6 Intensiteter data'!AW33*100)</f>
        <v>25.539713491324864</v>
      </c>
      <c r="V33" s="1">
        <f>'4 Utsläpp data'!H33*1000/('6 Intensiteter data'!AX33*100)</f>
        <v>22.897216035162543</v>
      </c>
      <c r="W33" s="1">
        <f>'4 Utsläpp data'!I33*1000/('6 Intensiteter data'!AY33*100)</f>
        <v>20.847599546796417</v>
      </c>
      <c r="X33" s="1">
        <f>'4 Utsläpp data'!J33*1000/('6 Intensiteter data'!AZ33*100)</f>
        <v>20.054035211980437</v>
      </c>
      <c r="Y33" s="1">
        <f>'4 Utsläpp data'!K33*1000/('6 Intensiteter data'!BA33*100)</f>
        <v>18.441574696559652</v>
      </c>
      <c r="Z33" s="1">
        <f>'4 Utsläpp data'!L33*1000/('6 Intensiteter data'!BB33*100)</f>
        <v>16.153719915197563</v>
      </c>
      <c r="AA33" s="1">
        <f>'4 Utsläpp data'!M33*1000/('6 Intensiteter data'!BC33*100)</f>
        <v>14.856619506460977</v>
      </c>
      <c r="AB33" s="1">
        <f>'4 Utsläpp data'!N33*1000/('6 Intensiteter data'!BD33*100)</f>
        <v>13.477675771961326</v>
      </c>
      <c r="AC33" s="1">
        <f>'4 Utsläpp data'!O33*1000/('6 Intensiteter data'!BE33*100)</f>
        <v>12.790147242353125</v>
      </c>
      <c r="AD33" s="1">
        <f>'4 Utsläpp data'!P33*1000/('6 Intensiteter data'!BF33*100)</f>
        <v>12.215728756167872</v>
      </c>
      <c r="AE33" s="269">
        <f>'4 Utsläpp data'!Q33*1000/('6 Intensiteter data'!BG33*100)</f>
        <v>12.851777790526661</v>
      </c>
      <c r="AF33" s="229">
        <v>92521</v>
      </c>
      <c r="AG33" s="229">
        <v>83413</v>
      </c>
      <c r="AH33" s="229">
        <v>89293</v>
      </c>
      <c r="AI33" s="229">
        <v>94777</v>
      </c>
      <c r="AJ33" s="229">
        <v>92533</v>
      </c>
      <c r="AK33" s="229">
        <v>90770</v>
      </c>
      <c r="AL33" s="229">
        <v>93248</v>
      </c>
      <c r="AM33" s="229">
        <v>91134</v>
      </c>
      <c r="AN33" s="229">
        <v>88599</v>
      </c>
      <c r="AO33" s="229">
        <v>93640</v>
      </c>
      <c r="AP33" s="229">
        <v>99085</v>
      </c>
      <c r="AQ33" s="229">
        <v>104019</v>
      </c>
      <c r="AR33" s="230">
        <v>81319</v>
      </c>
      <c r="AS33" s="226">
        <v>94621</v>
      </c>
      <c r="AT33" s="246">
        <v>1272</v>
      </c>
      <c r="AU33" s="241">
        <v>1248</v>
      </c>
      <c r="AV33" s="241">
        <v>1261</v>
      </c>
      <c r="AW33" s="241">
        <v>1285</v>
      </c>
      <c r="AX33" s="241">
        <v>1281</v>
      </c>
      <c r="AY33" s="241">
        <v>1291</v>
      </c>
      <c r="AZ33" s="241">
        <v>1289</v>
      </c>
      <c r="BA33" s="241">
        <v>1291</v>
      </c>
      <c r="BB33" s="241">
        <v>1315</v>
      </c>
      <c r="BC33" s="241">
        <v>1343</v>
      </c>
      <c r="BD33" s="241">
        <v>1381</v>
      </c>
      <c r="BE33" s="241">
        <v>1415</v>
      </c>
      <c r="BF33" s="241">
        <v>1366</v>
      </c>
      <c r="BG33" s="247">
        <v>1340</v>
      </c>
    </row>
    <row r="34" spans="1:59" ht="15" x14ac:dyDescent="0.25">
      <c r="A34" s="66">
        <v>29</v>
      </c>
      <c r="B34" s="68" t="s">
        <v>1</v>
      </c>
      <c r="C34" s="30" t="s">
        <v>33</v>
      </c>
      <c r="D34" s="43">
        <f>'4 Utsläpp data'!D34*1000/'6 Intensiteter data'!AF34</f>
        <v>467.34533937088372</v>
      </c>
      <c r="E34" s="1">
        <f>'4 Utsläpp data'!E34*1000/'6 Intensiteter data'!AG34</f>
        <v>461.48961620130302</v>
      </c>
      <c r="F34" s="1">
        <f>'4 Utsläpp data'!F34*1000/'6 Intensiteter data'!AH34</f>
        <v>388.47014926660995</v>
      </c>
      <c r="G34" s="1">
        <f>'4 Utsläpp data'!G34*1000/'6 Intensiteter data'!AI34</f>
        <v>248.21951525789962</v>
      </c>
      <c r="H34" s="1">
        <f>'4 Utsläpp data'!H34*1000/'6 Intensiteter data'!AJ34</f>
        <v>166.03435373906828</v>
      </c>
      <c r="I34" s="1">
        <f>'4 Utsläpp data'!I34*1000/'6 Intensiteter data'!AK34</f>
        <v>195.74575860047247</v>
      </c>
      <c r="J34" s="1">
        <f>'4 Utsläpp data'!J34*1000/'6 Intensiteter data'!AL34</f>
        <v>242.64130583497376</v>
      </c>
      <c r="K34" s="1">
        <f>'4 Utsläpp data'!K34*1000/'6 Intensiteter data'!AM34</f>
        <v>349.22079060130943</v>
      </c>
      <c r="L34" s="1">
        <f>'4 Utsläpp data'!L34*1000/'6 Intensiteter data'!AN34</f>
        <v>420.78979369381182</v>
      </c>
      <c r="M34" s="1">
        <f>'4 Utsläpp data'!M34*1000/'6 Intensiteter data'!AO34</f>
        <v>348.19022268193442</v>
      </c>
      <c r="N34" s="1">
        <f>'4 Utsläpp data'!N34*1000/'6 Intensiteter data'!AP34</f>
        <v>319.46199501772389</v>
      </c>
      <c r="O34" s="1">
        <f>'4 Utsläpp data'!O34*1000/'6 Intensiteter data'!AQ34</f>
        <v>249.73823164510989</v>
      </c>
      <c r="P34" s="1">
        <f>'4 Utsläpp data'!P34*1000/'6 Intensiteter data'!AR34</f>
        <v>336.83504147728871</v>
      </c>
      <c r="Q34" s="269">
        <f>'4 Utsläpp data'!Q34*1000/'6 Intensiteter data'!AS34</f>
        <v>287.45660738026527</v>
      </c>
      <c r="R34" s="1">
        <f>'4 Utsläpp data'!D34*1000/('6 Intensiteter data'!AT34*100)</f>
        <v>309.51614190334527</v>
      </c>
      <c r="S34" s="1">
        <f>'4 Utsläpp data'!E34*1000/('6 Intensiteter data'!AU34*100)</f>
        <v>262.98498545471477</v>
      </c>
      <c r="T34" s="1">
        <f>'4 Utsläpp data'!F34*1000/('6 Intensiteter data'!AV34*100)</f>
        <v>225.91033295812088</v>
      </c>
      <c r="U34" s="1">
        <f>'4 Utsläpp data'!G34*1000/('6 Intensiteter data'!AW34*100)</f>
        <v>143.32166115093406</v>
      </c>
      <c r="V34" s="1">
        <f>'4 Utsläpp data'!H34*1000/('6 Intensiteter data'!AX34*100)</f>
        <v>115.73325424465997</v>
      </c>
      <c r="W34" s="1">
        <f>'4 Utsläpp data'!I34*1000/('6 Intensiteter data'!AY34*100)</f>
        <v>155.76740609741762</v>
      </c>
      <c r="X34" s="1">
        <f>'4 Utsläpp data'!J34*1000/('6 Intensiteter data'!AZ34*100)</f>
        <v>179.31560139546735</v>
      </c>
      <c r="Y34" s="1">
        <f>'4 Utsläpp data'!K34*1000/('6 Intensiteter data'!BA34*100)</f>
        <v>245.81263427325501</v>
      </c>
      <c r="Z34" s="1">
        <f>'4 Utsläpp data'!L34*1000/('6 Intensiteter data'!BB34*100)</f>
        <v>294.68643964715835</v>
      </c>
      <c r="AA34" s="1">
        <f>'4 Utsläpp data'!M34*1000/('6 Intensiteter data'!BC34*100)</f>
        <v>262.14157338799731</v>
      </c>
      <c r="AB34" s="1">
        <f>'4 Utsläpp data'!N34*1000/('6 Intensiteter data'!BD34*100)</f>
        <v>283.9184923787771</v>
      </c>
      <c r="AC34" s="1">
        <f>'4 Utsläpp data'!O34*1000/('6 Intensiteter data'!BE34*100)</f>
        <v>282.14176720106292</v>
      </c>
      <c r="AD34" s="1">
        <f>'4 Utsläpp data'!P34*1000/('6 Intensiteter data'!BF34*100)</f>
        <v>270.86071652640049</v>
      </c>
      <c r="AE34" s="269">
        <f>'4 Utsläpp data'!Q34*1000/('6 Intensiteter data'!BG34*100)</f>
        <v>291.50446572908942</v>
      </c>
      <c r="AF34" s="229">
        <v>9272</v>
      </c>
      <c r="AG34" s="229">
        <v>8206</v>
      </c>
      <c r="AH34" s="229">
        <v>9828</v>
      </c>
      <c r="AI34" s="229">
        <v>9989</v>
      </c>
      <c r="AJ34" s="229">
        <v>11083</v>
      </c>
      <c r="AK34" s="229">
        <v>11459</v>
      </c>
      <c r="AL34" s="229">
        <v>9755</v>
      </c>
      <c r="AM34" s="229">
        <v>8869</v>
      </c>
      <c r="AN34" s="229">
        <v>8824</v>
      </c>
      <c r="AO34" s="229">
        <v>9185</v>
      </c>
      <c r="AP34" s="229">
        <v>10576</v>
      </c>
      <c r="AQ34" s="229">
        <v>13557</v>
      </c>
      <c r="AR34" s="230">
        <v>8363</v>
      </c>
      <c r="AS34" s="226">
        <v>9938</v>
      </c>
      <c r="AT34" s="246">
        <v>140</v>
      </c>
      <c r="AU34" s="241">
        <v>144</v>
      </c>
      <c r="AV34" s="241">
        <v>169</v>
      </c>
      <c r="AW34" s="241">
        <v>173</v>
      </c>
      <c r="AX34" s="241">
        <v>159</v>
      </c>
      <c r="AY34" s="241">
        <v>144</v>
      </c>
      <c r="AZ34" s="241">
        <v>132</v>
      </c>
      <c r="BA34" s="241">
        <v>126</v>
      </c>
      <c r="BB34" s="241">
        <v>126</v>
      </c>
      <c r="BC34" s="241">
        <v>122</v>
      </c>
      <c r="BD34" s="241">
        <v>119</v>
      </c>
      <c r="BE34" s="241">
        <v>120</v>
      </c>
      <c r="BF34" s="241">
        <v>104</v>
      </c>
      <c r="BG34" s="247">
        <v>98</v>
      </c>
    </row>
    <row r="35" spans="1:59" ht="17.25" x14ac:dyDescent="0.25">
      <c r="A35" s="66">
        <v>30</v>
      </c>
      <c r="B35" s="68" t="s">
        <v>1</v>
      </c>
      <c r="C35" s="30" t="s">
        <v>34</v>
      </c>
      <c r="D35" s="43">
        <f>'4 Utsläpp data'!D35*1000/'6 Intensiteter data'!AF35</f>
        <v>176.14658279895687</v>
      </c>
      <c r="E35" s="1">
        <f>'4 Utsläpp data'!E35*1000/'6 Intensiteter data'!AG35</f>
        <v>251.56836696999244</v>
      </c>
      <c r="F35" s="1">
        <f>'4 Utsläpp data'!F35*1000/'6 Intensiteter data'!AH35</f>
        <v>211.99315402826946</v>
      </c>
      <c r="G35" s="1">
        <f>'4 Utsläpp data'!G35*1000/'6 Intensiteter data'!AI35</f>
        <v>176.69233908996065</v>
      </c>
      <c r="H35" s="1">
        <f>'4 Utsläpp data'!H35*1000/'6 Intensiteter data'!AJ35</f>
        <v>147.45476550805671</v>
      </c>
      <c r="I35" s="1">
        <f>'4 Utsläpp data'!I35*1000/'6 Intensiteter data'!AK35</f>
        <v>141.0060033978427</v>
      </c>
      <c r="J35" s="1">
        <f>'4 Utsläpp data'!J35*1000/'6 Intensiteter data'!AL35</f>
        <v>184.05932997691909</v>
      </c>
      <c r="K35" s="1">
        <f>'4 Utsläpp data'!K35*1000/'6 Intensiteter data'!AM35</f>
        <v>314.00190390067087</v>
      </c>
      <c r="L35" s="1">
        <f>'4 Utsläpp data'!L35*1000/'6 Intensiteter data'!AN35</f>
        <v>373.5571620379493</v>
      </c>
      <c r="M35" s="1">
        <f>'4 Utsläpp data'!M35*1000/'6 Intensiteter data'!AO35</f>
        <v>294.4821330415478</v>
      </c>
      <c r="N35" s="1">
        <f>'4 Utsläpp data'!N35*1000/'6 Intensiteter data'!AP35</f>
        <v>252.44459999485127</v>
      </c>
      <c r="O35" s="1">
        <f>'4 Utsläpp data'!O35*1000/'6 Intensiteter data'!AQ35</f>
        <v>317.13853024654077</v>
      </c>
      <c r="P35" s="231" t="s">
        <v>268</v>
      </c>
      <c r="Q35" s="231" t="s">
        <v>268</v>
      </c>
      <c r="R35" s="1">
        <f>'4 Utsläpp data'!D35*1000/('6 Intensiteter data'!AT35*100)</f>
        <v>321.27179518276409</v>
      </c>
      <c r="S35" s="1">
        <f>'4 Utsläpp data'!E35*1000/('6 Intensiteter data'!AU35*100)</f>
        <v>287.97178948447367</v>
      </c>
      <c r="T35" s="1">
        <f>'4 Utsläpp data'!F35*1000/('6 Intensiteter data'!AV35*100)</f>
        <v>275.97925671595698</v>
      </c>
      <c r="U35" s="1">
        <f>'4 Utsläpp data'!G35*1000/('6 Intensiteter data'!AW35*100)</f>
        <v>268.48289094125164</v>
      </c>
      <c r="V35" s="1">
        <f>'4 Utsläpp data'!H35*1000/('6 Intensiteter data'!AX35*100)</f>
        <v>233.8259706838104</v>
      </c>
      <c r="W35" s="1">
        <f>'4 Utsläpp data'!I35*1000/('6 Intensiteter data'!AY35*100)</f>
        <v>242.71068236026341</v>
      </c>
      <c r="X35" s="1">
        <f>'4 Utsläpp data'!J35*1000/('6 Intensiteter data'!AZ35*100)</f>
        <v>347.47987606790167</v>
      </c>
      <c r="Y35" s="1">
        <f>'4 Utsläpp data'!K35*1000/('6 Intensiteter data'!BA35*100)</f>
        <v>374.78370101287214</v>
      </c>
      <c r="Z35" s="1">
        <f>'4 Utsläpp data'!L35*1000/('6 Intensiteter data'!BB35*100)</f>
        <v>446.17143143058928</v>
      </c>
      <c r="AA35" s="1">
        <f>'4 Utsläpp data'!M35*1000/('6 Intensiteter data'!BC35*100)</f>
        <v>441.92284846607873</v>
      </c>
      <c r="AB35" s="1">
        <f>'4 Utsläpp data'!N35*1000/('6 Intensiteter data'!BD35*100)</f>
        <v>419.57148263551045</v>
      </c>
      <c r="AC35" s="1">
        <f>'4 Utsläpp data'!O35*1000/('6 Intensiteter data'!BE35*100)</f>
        <v>444.89150422321336</v>
      </c>
      <c r="AD35" s="1">
        <f>'4 Utsläpp data'!P35*1000/('6 Intensiteter data'!BF35*100)</f>
        <v>201.83212930302676</v>
      </c>
      <c r="AE35" s="269">
        <f>'4 Utsläpp data'!Q35*1000/('6 Intensiteter data'!BG35*100)</f>
        <v>338.69612246763859</v>
      </c>
      <c r="AF35" s="229">
        <v>13132</v>
      </c>
      <c r="AG35" s="229">
        <v>7784</v>
      </c>
      <c r="AH35" s="229">
        <v>9243</v>
      </c>
      <c r="AI35" s="229">
        <v>12004</v>
      </c>
      <c r="AJ35" s="229">
        <v>13796</v>
      </c>
      <c r="AK35" s="229">
        <v>14803</v>
      </c>
      <c r="AL35" s="229">
        <v>11516</v>
      </c>
      <c r="AM35" s="229">
        <v>6684</v>
      </c>
      <c r="AN35" s="229">
        <v>6808</v>
      </c>
      <c r="AO35" s="229">
        <v>8854</v>
      </c>
      <c r="AP35" s="229">
        <v>9806</v>
      </c>
      <c r="AQ35" s="229">
        <v>7435</v>
      </c>
      <c r="AR35" s="230">
        <v>-3555</v>
      </c>
      <c r="AS35" s="226">
        <v>-4019</v>
      </c>
      <c r="AT35" s="246">
        <v>72</v>
      </c>
      <c r="AU35" s="241">
        <v>68</v>
      </c>
      <c r="AV35" s="241">
        <v>71</v>
      </c>
      <c r="AW35" s="241">
        <v>79</v>
      </c>
      <c r="AX35" s="241">
        <v>87</v>
      </c>
      <c r="AY35" s="241">
        <v>86</v>
      </c>
      <c r="AZ35" s="241">
        <v>61</v>
      </c>
      <c r="BA35" s="241">
        <v>56</v>
      </c>
      <c r="BB35" s="241">
        <v>57</v>
      </c>
      <c r="BC35" s="241">
        <v>59</v>
      </c>
      <c r="BD35" s="241">
        <v>59</v>
      </c>
      <c r="BE35" s="241">
        <v>53</v>
      </c>
      <c r="BF35" s="241">
        <v>45</v>
      </c>
      <c r="BG35" s="247">
        <v>32</v>
      </c>
    </row>
    <row r="36" spans="1:59" ht="15" x14ac:dyDescent="0.25">
      <c r="A36" s="66">
        <v>31</v>
      </c>
      <c r="B36" s="68" t="s">
        <v>1</v>
      </c>
      <c r="C36" s="30" t="s">
        <v>35</v>
      </c>
      <c r="D36" s="43">
        <f>'4 Utsläpp data'!D36*1000/'6 Intensiteter data'!AF36</f>
        <v>15.00322898209348</v>
      </c>
      <c r="E36" s="1">
        <f>'4 Utsläpp data'!E36*1000/'6 Intensiteter data'!AG36</f>
        <v>17.106587754112748</v>
      </c>
      <c r="F36" s="1">
        <f>'4 Utsläpp data'!F36*1000/'6 Intensiteter data'!AH36</f>
        <v>15.784023954173218</v>
      </c>
      <c r="G36" s="1">
        <f>'4 Utsläpp data'!G36*1000/'6 Intensiteter data'!AI36</f>
        <v>13.95484485026121</v>
      </c>
      <c r="H36" s="1">
        <f>'4 Utsläpp data'!H36*1000/'6 Intensiteter data'!AJ36</f>
        <v>13.798638286274258</v>
      </c>
      <c r="I36" s="1">
        <f>'4 Utsläpp data'!I36*1000/'6 Intensiteter data'!AK36</f>
        <v>12.275472045358931</v>
      </c>
      <c r="J36" s="1">
        <f>'4 Utsläpp data'!J36*1000/'6 Intensiteter data'!AL36</f>
        <v>11.605803747381991</v>
      </c>
      <c r="K36" s="1">
        <f>'4 Utsläpp data'!K36*1000/'6 Intensiteter data'!AM36</f>
        <v>11.425499756784959</v>
      </c>
      <c r="L36" s="1">
        <f>'4 Utsläpp data'!L36*1000/'6 Intensiteter data'!AN36</f>
        <v>9.6041478169031897</v>
      </c>
      <c r="M36" s="1">
        <f>'4 Utsläpp data'!M36*1000/'6 Intensiteter data'!AO36</f>
        <v>10.606089345901458</v>
      </c>
      <c r="N36" s="1">
        <f>'4 Utsläpp data'!N36*1000/'6 Intensiteter data'!AP36</f>
        <v>9.7425016221578407</v>
      </c>
      <c r="O36" s="1">
        <f>'4 Utsläpp data'!O36*1000/'6 Intensiteter data'!AQ36</f>
        <v>10.785094176797649</v>
      </c>
      <c r="P36" s="1">
        <f>'4 Utsläpp data'!P36*1000/'6 Intensiteter data'!AR36</f>
        <v>12.431601596015749</v>
      </c>
      <c r="Q36" s="269">
        <f>'4 Utsläpp data'!Q36*1000/'6 Intensiteter data'!AS36</f>
        <v>15.447672518733357</v>
      </c>
      <c r="R36" s="1">
        <f>'4 Utsläpp data'!D36*1000/('6 Intensiteter data'!AT36*100)</f>
        <v>8.0666040554700089</v>
      </c>
      <c r="S36" s="1">
        <f>'4 Utsläpp data'!E36*1000/('6 Intensiteter data'!AU36*100)</f>
        <v>8.9866469767524588</v>
      </c>
      <c r="T36" s="1">
        <f>'4 Utsläpp data'!F36*1000/('6 Intensiteter data'!AV36*100)</f>
        <v>8.6140388539078909</v>
      </c>
      <c r="U36" s="1">
        <f>'4 Utsläpp data'!G36*1000/('6 Intensiteter data'!AW36*100)</f>
        <v>8.6276300314087262</v>
      </c>
      <c r="V36" s="1">
        <f>'4 Utsläpp data'!H36*1000/('6 Intensiteter data'!AX36*100)</f>
        <v>8.297791822379633</v>
      </c>
      <c r="W36" s="1">
        <f>'4 Utsläpp data'!I36*1000/('6 Intensiteter data'!AY36*100)</f>
        <v>8.1071487116957464</v>
      </c>
      <c r="X36" s="1">
        <f>'4 Utsläpp data'!J36*1000/('6 Intensiteter data'!AZ36*100)</f>
        <v>8.0389337581167997</v>
      </c>
      <c r="Y36" s="1">
        <f>'4 Utsläpp data'!K36*1000/('6 Intensiteter data'!BA36*100)</f>
        <v>8.379294899754635</v>
      </c>
      <c r="Z36" s="1">
        <f>'4 Utsläpp data'!L36*1000/('6 Intensiteter data'!BB36*100)</f>
        <v>7.4099128195011321</v>
      </c>
      <c r="AA36" s="1">
        <f>'4 Utsläpp data'!M36*1000/('6 Intensiteter data'!BC36*100)</f>
        <v>7.069320868865697</v>
      </c>
      <c r="AB36" s="1">
        <f>'4 Utsläpp data'!N36*1000/('6 Intensiteter data'!BD36*100)</f>
        <v>6.4777812387137494</v>
      </c>
      <c r="AC36" s="1">
        <f>'4 Utsläpp data'!O36*1000/('6 Intensiteter data'!BE36*100)</f>
        <v>6.7221193541286333</v>
      </c>
      <c r="AD36" s="1">
        <f>'4 Utsläpp data'!P36*1000/('6 Intensiteter data'!BF36*100)</f>
        <v>6.7961909373464735</v>
      </c>
      <c r="AE36" s="269">
        <f>'4 Utsläpp data'!Q36*1000/('6 Intensiteter data'!BG36*100)</f>
        <v>7.1146939955074062</v>
      </c>
      <c r="AF36" s="229">
        <v>46830</v>
      </c>
      <c r="AG36" s="229">
        <v>43445</v>
      </c>
      <c r="AH36" s="229">
        <v>44369</v>
      </c>
      <c r="AI36" s="229">
        <v>50264</v>
      </c>
      <c r="AJ36" s="229">
        <v>47266</v>
      </c>
      <c r="AK36" s="229">
        <v>51646</v>
      </c>
      <c r="AL36" s="229">
        <v>54582</v>
      </c>
      <c r="AM36" s="229">
        <v>56324</v>
      </c>
      <c r="AN36" s="229">
        <v>60411</v>
      </c>
      <c r="AO36" s="229">
        <v>53656</v>
      </c>
      <c r="AP36" s="229">
        <v>56051</v>
      </c>
      <c r="AQ36" s="229">
        <v>53228</v>
      </c>
      <c r="AR36" s="230">
        <v>45539</v>
      </c>
      <c r="AS36" s="226">
        <v>38964</v>
      </c>
      <c r="AT36" s="246">
        <v>871</v>
      </c>
      <c r="AU36" s="241">
        <v>827</v>
      </c>
      <c r="AV36" s="241">
        <v>813</v>
      </c>
      <c r="AW36" s="241">
        <v>813</v>
      </c>
      <c r="AX36" s="241">
        <v>786</v>
      </c>
      <c r="AY36" s="241">
        <v>782</v>
      </c>
      <c r="AZ36" s="241">
        <v>788</v>
      </c>
      <c r="BA36" s="241">
        <v>768</v>
      </c>
      <c r="BB36" s="241">
        <v>783</v>
      </c>
      <c r="BC36" s="241">
        <v>805</v>
      </c>
      <c r="BD36" s="241">
        <v>843</v>
      </c>
      <c r="BE36" s="241">
        <v>854</v>
      </c>
      <c r="BF36" s="241">
        <v>833</v>
      </c>
      <c r="BG36" s="247">
        <v>846</v>
      </c>
    </row>
    <row r="37" spans="1:59" ht="15" x14ac:dyDescent="0.25">
      <c r="A37" s="66">
        <v>32</v>
      </c>
      <c r="B37" s="68" t="s">
        <v>84</v>
      </c>
      <c r="C37" s="30" t="s">
        <v>36</v>
      </c>
      <c r="D37" s="43">
        <f>'4 Utsläpp data'!D37*1000/'6 Intensiteter data'!AF37</f>
        <v>1.6147658236150559</v>
      </c>
      <c r="E37" s="1">
        <f>'4 Utsläpp data'!E37*1000/'6 Intensiteter data'!AG37</f>
        <v>1.645633487893958</v>
      </c>
      <c r="F37" s="1">
        <f>'4 Utsläpp data'!F37*1000/'6 Intensiteter data'!AH37</f>
        <v>1.6890847276935652</v>
      </c>
      <c r="G37" s="1">
        <f>'4 Utsläpp data'!G37*1000/'6 Intensiteter data'!AI37</f>
        <v>1.5517752136242735</v>
      </c>
      <c r="H37" s="1">
        <f>'4 Utsläpp data'!H37*1000/'6 Intensiteter data'!AJ37</f>
        <v>1.4330048519116767</v>
      </c>
      <c r="I37" s="1">
        <f>'4 Utsläpp data'!I37*1000/'6 Intensiteter data'!AK37</f>
        <v>1.3710083431398201</v>
      </c>
      <c r="J37" s="1">
        <f>'4 Utsläpp data'!J37*1000/'6 Intensiteter data'!AL37</f>
        <v>1.2787350559483897</v>
      </c>
      <c r="K37" s="1">
        <f>'4 Utsläpp data'!K37*1000/'6 Intensiteter data'!AM37</f>
        <v>1.2357182377145937</v>
      </c>
      <c r="L37" s="1">
        <f>'4 Utsläpp data'!L37*1000/'6 Intensiteter data'!AN37</f>
        <v>1.1544478862919885</v>
      </c>
      <c r="M37" s="1">
        <f>'4 Utsläpp data'!M37*1000/'6 Intensiteter data'!AO37</f>
        <v>1.1110959642487785</v>
      </c>
      <c r="N37" s="1">
        <f>'4 Utsläpp data'!N37*1000/'6 Intensiteter data'!AP37</f>
        <v>1.0501680655452221</v>
      </c>
      <c r="O37" s="1">
        <f>'4 Utsläpp data'!O37*1000/'6 Intensiteter data'!AQ37</f>
        <v>1.0505005942194268</v>
      </c>
      <c r="P37" s="1">
        <f>'4 Utsläpp data'!P37*1000/'6 Intensiteter data'!AR37</f>
        <v>1.5954838081678731</v>
      </c>
      <c r="Q37" s="269">
        <f>'4 Utsläpp data'!Q37*1000/'6 Intensiteter data'!AS37</f>
        <v>1.3553448993388859</v>
      </c>
      <c r="R37" s="1">
        <f>'4 Utsläpp data'!D37*1000/('6 Intensiteter data'!AT37*100)</f>
        <v>0.63628166218356608</v>
      </c>
      <c r="S37" s="1">
        <f>'4 Utsläpp data'!E37*1000/('6 Intensiteter data'!AU37*100)</f>
        <v>0.61846537410152791</v>
      </c>
      <c r="T37" s="1">
        <f>'4 Utsläpp data'!F37*1000/('6 Intensiteter data'!AV37*100)</f>
        <v>0.63309225365993027</v>
      </c>
      <c r="U37" s="1">
        <f>'4 Utsläpp data'!G37*1000/('6 Intensiteter data'!AW37*100)</f>
        <v>0.57473423377163213</v>
      </c>
      <c r="V37" s="1">
        <f>'4 Utsläpp data'!H37*1000/('6 Intensiteter data'!AX37*100)</f>
        <v>0.51577270383327056</v>
      </c>
      <c r="W37" s="1">
        <f>'4 Utsläpp data'!I37*1000/('6 Intensiteter data'!AY37*100)</f>
        <v>0.48487940403640539</v>
      </c>
      <c r="X37" s="1">
        <f>'4 Utsläpp data'!J37*1000/('6 Intensiteter data'!AZ37*100)</f>
        <v>0.45281224419226029</v>
      </c>
      <c r="Y37" s="1">
        <f>'4 Utsläpp data'!K37*1000/('6 Intensiteter data'!BA37*100)</f>
        <v>0.44367746472021158</v>
      </c>
      <c r="Z37" s="1">
        <f>'4 Utsläpp data'!L37*1000/('6 Intensiteter data'!BB37*100)</f>
        <v>0.40324620309049891</v>
      </c>
      <c r="AA37" s="1">
        <f>'4 Utsläpp data'!M37*1000/('6 Intensiteter data'!BC37*100)</f>
        <v>0.39046521875290707</v>
      </c>
      <c r="AB37" s="1">
        <f>'4 Utsläpp data'!N37*1000/('6 Intensiteter data'!BD37*100)</f>
        <v>0.37644404237133949</v>
      </c>
      <c r="AC37" s="1">
        <f>'4 Utsläpp data'!O37*1000/('6 Intensiteter data'!BE37*100)</f>
        <v>0.36964623925531948</v>
      </c>
      <c r="AD37" s="1">
        <f>'4 Utsläpp data'!P37*1000/('6 Intensiteter data'!BF37*100)</f>
        <v>0.39613985917033973</v>
      </c>
      <c r="AE37" s="269">
        <f>'4 Utsläpp data'!Q37*1000/('6 Intensiteter data'!BG37*100)</f>
        <v>0.40543198321400192</v>
      </c>
      <c r="AF37" s="229">
        <v>53747</v>
      </c>
      <c r="AG37" s="229">
        <v>52803</v>
      </c>
      <c r="AH37" s="229">
        <v>54348</v>
      </c>
      <c r="AI37" s="229">
        <v>55741</v>
      </c>
      <c r="AJ37" s="229">
        <v>56760</v>
      </c>
      <c r="AK37" s="229">
        <v>59133</v>
      </c>
      <c r="AL37" s="229">
        <v>61438</v>
      </c>
      <c r="AM37" s="229">
        <v>64987</v>
      </c>
      <c r="AN37" s="229">
        <v>67659</v>
      </c>
      <c r="AO37" s="229">
        <v>69125</v>
      </c>
      <c r="AP37" s="229">
        <v>70796</v>
      </c>
      <c r="AQ37" s="229">
        <v>68827</v>
      </c>
      <c r="AR37" s="230">
        <v>42209</v>
      </c>
      <c r="AS37" s="226">
        <v>49836</v>
      </c>
      <c r="AT37" s="246">
        <v>1364</v>
      </c>
      <c r="AU37" s="241">
        <v>1405</v>
      </c>
      <c r="AV37" s="241">
        <v>1450</v>
      </c>
      <c r="AW37" s="241">
        <v>1505</v>
      </c>
      <c r="AX37" s="241">
        <v>1577</v>
      </c>
      <c r="AY37" s="241">
        <v>1672</v>
      </c>
      <c r="AZ37" s="241">
        <v>1735</v>
      </c>
      <c r="BA37" s="241">
        <v>1810</v>
      </c>
      <c r="BB37" s="241">
        <v>1937</v>
      </c>
      <c r="BC37" s="241">
        <v>1967</v>
      </c>
      <c r="BD37" s="241">
        <v>1975</v>
      </c>
      <c r="BE37" s="241">
        <v>1956</v>
      </c>
      <c r="BF37" s="241">
        <v>1700</v>
      </c>
      <c r="BG37" s="247">
        <v>1666</v>
      </c>
    </row>
    <row r="38" spans="1:59" ht="15" x14ac:dyDescent="0.25">
      <c r="A38" s="66">
        <v>33</v>
      </c>
      <c r="B38" s="68" t="s">
        <v>84</v>
      </c>
      <c r="C38" s="30" t="s">
        <v>37</v>
      </c>
      <c r="D38" s="43">
        <f>'4 Utsläpp data'!D38*1000/'6 Intensiteter data'!AF38</f>
        <v>0.53807619744886659</v>
      </c>
      <c r="E38" s="1">
        <f>'4 Utsläpp data'!E38*1000/'6 Intensiteter data'!AG38</f>
        <v>0.46268026465266598</v>
      </c>
      <c r="F38" s="1">
        <f>'4 Utsläpp data'!F38*1000/'6 Intensiteter data'!AH38</f>
        <v>0.33742737736896022</v>
      </c>
      <c r="G38" s="1">
        <f>'4 Utsläpp data'!G38*1000/'6 Intensiteter data'!AI38</f>
        <v>0.26214389337170135</v>
      </c>
      <c r="H38" s="1">
        <f>'4 Utsläpp data'!H38*1000/'6 Intensiteter data'!AJ38</f>
        <v>0.24392753364277006</v>
      </c>
      <c r="I38" s="1">
        <f>'4 Utsläpp data'!I38*1000/'6 Intensiteter data'!AK38</f>
        <v>0.22053946663414634</v>
      </c>
      <c r="J38" s="1">
        <f>'4 Utsläpp data'!J38*1000/'6 Intensiteter data'!AL38</f>
        <v>0.18458674428696037</v>
      </c>
      <c r="K38" s="1">
        <f>'4 Utsläpp data'!K38*1000/'6 Intensiteter data'!AM38</f>
        <v>0.13906754708886224</v>
      </c>
      <c r="L38" s="1">
        <f>'4 Utsläpp data'!L38*1000/'6 Intensiteter data'!AN38</f>
        <v>0.1450205426505361</v>
      </c>
      <c r="M38" s="1">
        <f>'4 Utsläpp data'!M38*1000/'6 Intensiteter data'!AO38</f>
        <v>0.14398971908997207</v>
      </c>
      <c r="N38" s="1">
        <f>'4 Utsläpp data'!N38*1000/'6 Intensiteter data'!AP38</f>
        <v>0.12262125757072283</v>
      </c>
      <c r="O38" s="1">
        <f>'4 Utsläpp data'!O38*1000/'6 Intensiteter data'!AQ38</f>
        <v>0.10275513538031694</v>
      </c>
      <c r="P38" s="1">
        <f>'4 Utsläpp data'!P38*1000/'6 Intensiteter data'!AR38</f>
        <v>9.6900330933559153E-2</v>
      </c>
      <c r="Q38" s="269">
        <f>'4 Utsläpp data'!Q38*1000/'6 Intensiteter data'!AS38</f>
        <v>7.5063426489395749E-2</v>
      </c>
      <c r="R38" s="1">
        <f>'4 Utsläpp data'!D38*1000/('6 Intensiteter data'!AT38*100)</f>
        <v>0.5156539771254669</v>
      </c>
      <c r="S38" s="1">
        <f>'4 Utsläpp data'!E38*1000/('6 Intensiteter data'!AU38*100)</f>
        <v>0.52378683802518566</v>
      </c>
      <c r="T38" s="1">
        <f>'4 Utsläpp data'!F38*1000/('6 Intensiteter data'!AV38*100)</f>
        <v>0.5570610278838849</v>
      </c>
      <c r="U38" s="1">
        <f>'4 Utsläpp data'!G38*1000/('6 Intensiteter data'!AW38*100)</f>
        <v>0.51463472337571536</v>
      </c>
      <c r="V38" s="1">
        <f>'4 Utsläpp data'!H38*1000/('6 Intensiteter data'!AX38*100)</f>
        <v>0.47163138264325855</v>
      </c>
      <c r="W38" s="1">
        <f>'4 Utsläpp data'!I38*1000/('6 Intensiteter data'!AY38*100)</f>
        <v>0.45254170315083397</v>
      </c>
      <c r="X38" s="1">
        <f>'4 Utsläpp data'!J38*1000/('6 Intensiteter data'!AZ38*100)</f>
        <v>0.39710057340986654</v>
      </c>
      <c r="Y38" s="1">
        <f>'4 Utsläpp data'!K38*1000/('6 Intensiteter data'!BA38*100)</f>
        <v>0.34137885855210187</v>
      </c>
      <c r="Z38" s="1">
        <f>'4 Utsläpp data'!L38*1000/('6 Intensiteter data'!BB38*100)</f>
        <v>0.31261422333864075</v>
      </c>
      <c r="AA38" s="1">
        <f>'4 Utsläpp data'!M38*1000/('6 Intensiteter data'!BC38*100)</f>
        <v>0.29292407046892821</v>
      </c>
      <c r="AB38" s="1">
        <f>'4 Utsläpp data'!N38*1000/('6 Intensiteter data'!BD38*100)</f>
        <v>0.28462816936955088</v>
      </c>
      <c r="AC38" s="1">
        <f>'4 Utsläpp data'!O38*1000/('6 Intensiteter data'!BE38*100)</f>
        <v>0.25294050140577901</v>
      </c>
      <c r="AD38" s="1">
        <f>'4 Utsläpp data'!P38*1000/('6 Intensiteter data'!BF38*100)</f>
        <v>0.22215793112652538</v>
      </c>
      <c r="AE38" s="269">
        <f>'4 Utsläpp data'!Q38*1000/('6 Intensiteter data'!BG38*100)</f>
        <v>0.19543126296642357</v>
      </c>
      <c r="AF38" s="229">
        <v>36129</v>
      </c>
      <c r="AG38" s="229">
        <v>41547</v>
      </c>
      <c r="AH38" s="229">
        <v>56461</v>
      </c>
      <c r="AI38" s="229">
        <v>66748</v>
      </c>
      <c r="AJ38" s="229">
        <v>65932</v>
      </c>
      <c r="AK38" s="229">
        <v>68536</v>
      </c>
      <c r="AL38" s="229">
        <v>71423</v>
      </c>
      <c r="AM38" s="229">
        <v>85426</v>
      </c>
      <c r="AN38" s="229">
        <v>72430</v>
      </c>
      <c r="AO38" s="229">
        <v>69371</v>
      </c>
      <c r="AP38" s="229">
        <v>77528</v>
      </c>
      <c r="AQ38" s="229">
        <v>85417</v>
      </c>
      <c r="AR38" s="229">
        <v>79784</v>
      </c>
      <c r="AS38" s="226">
        <v>96852</v>
      </c>
      <c r="AT38" s="246">
        <v>377</v>
      </c>
      <c r="AU38" s="241">
        <v>367</v>
      </c>
      <c r="AV38" s="241">
        <v>342</v>
      </c>
      <c r="AW38" s="241">
        <v>340</v>
      </c>
      <c r="AX38" s="241">
        <v>341</v>
      </c>
      <c r="AY38" s="241">
        <v>334</v>
      </c>
      <c r="AZ38" s="241">
        <v>332</v>
      </c>
      <c r="BA38" s="241">
        <v>348</v>
      </c>
      <c r="BB38" s="241">
        <v>336</v>
      </c>
      <c r="BC38" s="241">
        <v>341</v>
      </c>
      <c r="BD38" s="241">
        <v>334</v>
      </c>
      <c r="BE38" s="241">
        <v>347</v>
      </c>
      <c r="BF38" s="241">
        <v>348</v>
      </c>
      <c r="BG38" s="247">
        <v>372</v>
      </c>
    </row>
    <row r="39" spans="1:59" ht="15" x14ac:dyDescent="0.25">
      <c r="A39" s="66">
        <v>34</v>
      </c>
      <c r="B39" s="68" t="s">
        <v>84</v>
      </c>
      <c r="C39" s="30" t="s">
        <v>38</v>
      </c>
      <c r="D39" s="43">
        <f>'4 Utsläpp data'!D39*1000/'6 Intensiteter data'!AF39</f>
        <v>1.9006636577490088</v>
      </c>
      <c r="E39" s="1">
        <f>'4 Utsläpp data'!E39*1000/'6 Intensiteter data'!AG39</f>
        <v>1.7357444441940022</v>
      </c>
      <c r="F39" s="1">
        <f>'4 Utsläpp data'!F39*1000/'6 Intensiteter data'!AH39</f>
        <v>1.6925100488454619</v>
      </c>
      <c r="G39" s="1">
        <f>'4 Utsläpp data'!G39*1000/'6 Intensiteter data'!AI39</f>
        <v>1.649419868355247</v>
      </c>
      <c r="H39" s="1">
        <f>'4 Utsläpp data'!H39*1000/'6 Intensiteter data'!AJ39</f>
        <v>1.4528983831278997</v>
      </c>
      <c r="I39" s="1">
        <f>'4 Utsläpp data'!I39*1000/'6 Intensiteter data'!AK39</f>
        <v>1.4024761554930911</v>
      </c>
      <c r="J39" s="1">
        <f>'4 Utsläpp data'!J39*1000/'6 Intensiteter data'!AL39</f>
        <v>1.2968485767381692</v>
      </c>
      <c r="K39" s="1">
        <f>'4 Utsläpp data'!K39*1000/'6 Intensiteter data'!AM39</f>
        <v>1.2533276422509776</v>
      </c>
      <c r="L39" s="1">
        <f>'4 Utsläpp data'!L39*1000/'6 Intensiteter data'!AN39</f>
        <v>1.1132630549126492</v>
      </c>
      <c r="M39" s="1">
        <f>'4 Utsläpp data'!M39*1000/'6 Intensiteter data'!AO39</f>
        <v>1.2457757379019851</v>
      </c>
      <c r="N39" s="1">
        <f>'4 Utsläpp data'!N39*1000/'6 Intensiteter data'!AP39</f>
        <v>1.1114717747510054</v>
      </c>
      <c r="O39" s="1">
        <f>'4 Utsläpp data'!O39*1000/'6 Intensiteter data'!AQ39</f>
        <v>0.94157969822618204</v>
      </c>
      <c r="P39" s="1">
        <f>'4 Utsläpp data'!P39*1000/'6 Intensiteter data'!AR39</f>
        <v>0.95688320157901963</v>
      </c>
      <c r="Q39" s="269">
        <f>'4 Utsläpp data'!Q39*1000/'6 Intensiteter data'!AS39</f>
        <v>0.80807943566030427</v>
      </c>
      <c r="R39" s="1">
        <f>'4 Utsläpp data'!D39*1000/('6 Intensiteter data'!AT39*100)</f>
        <v>1.5210182758550401</v>
      </c>
      <c r="S39" s="1">
        <f>'4 Utsläpp data'!E39*1000/('6 Intensiteter data'!AU39*100)</f>
        <v>1.4260920859765722</v>
      </c>
      <c r="T39" s="1">
        <f>'4 Utsläpp data'!F39*1000/('6 Intensiteter data'!AV39*100)</f>
        <v>1.4719481380497148</v>
      </c>
      <c r="U39" s="1">
        <f>'4 Utsläpp data'!G39*1000/('6 Intensiteter data'!AW39*100)</f>
        <v>1.3999579193213945</v>
      </c>
      <c r="V39" s="1">
        <f>'4 Utsläpp data'!H39*1000/('6 Intensiteter data'!AX39*100)</f>
        <v>1.2341663033752908</v>
      </c>
      <c r="W39" s="1">
        <f>'4 Utsläpp data'!I39*1000/('6 Intensiteter data'!AY39*100)</f>
        <v>1.0632372088529622</v>
      </c>
      <c r="X39" s="1">
        <f>'4 Utsläpp data'!J39*1000/('6 Intensiteter data'!AZ39*100)</f>
        <v>1.0650368936462216</v>
      </c>
      <c r="Y39" s="1">
        <f>'4 Utsläpp data'!K39*1000/('6 Intensiteter data'!BA39*100)</f>
        <v>1.032698759020245</v>
      </c>
      <c r="Z39" s="1">
        <f>'4 Utsläpp data'!L39*1000/('6 Intensiteter data'!BB39*100)</f>
        <v>0.95244425475155337</v>
      </c>
      <c r="AA39" s="1">
        <f>'4 Utsläpp data'!M39*1000/('6 Intensiteter data'!BC39*100)</f>
        <v>0.83247131662156182</v>
      </c>
      <c r="AB39" s="1">
        <f>'4 Utsläpp data'!N39*1000/('6 Intensiteter data'!BD39*100)</f>
        <v>0.8373087369790907</v>
      </c>
      <c r="AC39" s="1">
        <f>'4 Utsläpp data'!O39*1000/('6 Intensiteter data'!BE39*100)</f>
        <v>0.75102190215659759</v>
      </c>
      <c r="AD39" s="1">
        <f>'4 Utsläpp data'!P39*1000/('6 Intensiteter data'!BF39*100)</f>
        <v>0.72519847613970567</v>
      </c>
      <c r="AE39" s="269">
        <f>'4 Utsläpp data'!Q39*1000/('6 Intensiteter data'!BG39*100)</f>
        <v>0.66934618254766254</v>
      </c>
      <c r="AF39" s="229">
        <v>12484</v>
      </c>
      <c r="AG39" s="229">
        <v>12817</v>
      </c>
      <c r="AH39" s="229">
        <v>13741</v>
      </c>
      <c r="AI39" s="229">
        <v>13665</v>
      </c>
      <c r="AJ39" s="229">
        <v>13931</v>
      </c>
      <c r="AK39" s="229">
        <v>13267</v>
      </c>
      <c r="AL39" s="229">
        <v>14454</v>
      </c>
      <c r="AM39" s="229">
        <v>14337</v>
      </c>
      <c r="AN39" s="229">
        <v>14972</v>
      </c>
      <c r="AO39" s="229">
        <v>12496</v>
      </c>
      <c r="AP39" s="229">
        <v>13560</v>
      </c>
      <c r="AQ39" s="229">
        <v>15075</v>
      </c>
      <c r="AR39" s="229">
        <v>14627</v>
      </c>
      <c r="AS39" s="226">
        <v>17229</v>
      </c>
      <c r="AT39" s="246">
        <v>156</v>
      </c>
      <c r="AU39" s="241">
        <v>156</v>
      </c>
      <c r="AV39" s="241">
        <v>158</v>
      </c>
      <c r="AW39" s="241">
        <v>161</v>
      </c>
      <c r="AX39" s="241">
        <v>164</v>
      </c>
      <c r="AY39" s="241">
        <v>175</v>
      </c>
      <c r="AZ39" s="241">
        <v>176</v>
      </c>
      <c r="BA39" s="241">
        <v>174</v>
      </c>
      <c r="BB39" s="241">
        <v>175</v>
      </c>
      <c r="BC39" s="241">
        <v>187</v>
      </c>
      <c r="BD39" s="241">
        <v>180</v>
      </c>
      <c r="BE39" s="241">
        <v>189</v>
      </c>
      <c r="BF39" s="241">
        <v>193</v>
      </c>
      <c r="BG39" s="247">
        <v>208</v>
      </c>
    </row>
    <row r="40" spans="1:59" ht="15" x14ac:dyDescent="0.25">
      <c r="A40" s="66">
        <v>35</v>
      </c>
      <c r="B40" s="68" t="s">
        <v>84</v>
      </c>
      <c r="C40" s="30" t="s">
        <v>39</v>
      </c>
      <c r="D40" s="43">
        <f>'4 Utsläpp data'!D40*1000/'6 Intensiteter data'!AF40</f>
        <v>0.9374197131785863</v>
      </c>
      <c r="E40" s="1">
        <f>'4 Utsläpp data'!E40*1000/'6 Intensiteter data'!AG40</f>
        <v>0.73819911352212142</v>
      </c>
      <c r="F40" s="1">
        <f>'4 Utsläpp data'!F40*1000/'6 Intensiteter data'!AH40</f>
        <v>0.66999043914191281</v>
      </c>
      <c r="G40" s="1">
        <f>'4 Utsläpp data'!G40*1000/'6 Intensiteter data'!AI40</f>
        <v>0.70727330795407028</v>
      </c>
      <c r="H40" s="1">
        <f>'4 Utsläpp data'!H40*1000/'6 Intensiteter data'!AJ40</f>
        <v>0.5411546808472717</v>
      </c>
      <c r="I40" s="1">
        <f>'4 Utsläpp data'!I40*1000/'6 Intensiteter data'!AK40</f>
        <v>0.52260934994101838</v>
      </c>
      <c r="J40" s="1">
        <f>'4 Utsläpp data'!J40*1000/'6 Intensiteter data'!AL40</f>
        <v>0.46477589134209518</v>
      </c>
      <c r="K40" s="1">
        <f>'4 Utsläpp data'!K40*1000/'6 Intensiteter data'!AM40</f>
        <v>0.38986690844040262</v>
      </c>
      <c r="L40" s="1">
        <f>'4 Utsläpp data'!L40*1000/'6 Intensiteter data'!AN40</f>
        <v>0.34934724587432137</v>
      </c>
      <c r="M40" s="1">
        <f>'4 Utsläpp data'!M40*1000/'6 Intensiteter data'!AO40</f>
        <v>0.2964928685137283</v>
      </c>
      <c r="N40" s="1">
        <f>'4 Utsläpp data'!N40*1000/'6 Intensiteter data'!AP40</f>
        <v>0.28627172860791811</v>
      </c>
      <c r="O40" s="1">
        <f>'4 Utsläpp data'!O40*1000/'6 Intensiteter data'!AQ40</f>
        <v>0.2541153198731087</v>
      </c>
      <c r="P40" s="1">
        <f>'4 Utsläpp data'!P40*1000/'6 Intensiteter data'!AR40</f>
        <v>0.23593669895303551</v>
      </c>
      <c r="Q40" s="269">
        <f>'4 Utsläpp data'!Q40*1000/'6 Intensiteter data'!AS40</f>
        <v>0.22106838440385085</v>
      </c>
      <c r="R40" s="1">
        <f>'4 Utsläpp data'!D40*1000/('6 Intensiteter data'!AT40*100)</f>
        <v>1.6584517092317823</v>
      </c>
      <c r="S40" s="1">
        <f>'4 Utsläpp data'!E40*1000/('6 Intensiteter data'!AU40*100)</f>
        <v>1.418276727220096</v>
      </c>
      <c r="T40" s="1">
        <f>'4 Utsläpp data'!F40*1000/('6 Intensiteter data'!AV40*100)</f>
        <v>1.4770830502568564</v>
      </c>
      <c r="U40" s="1">
        <f>'4 Utsläpp data'!G40*1000/('6 Intensiteter data'!AW40*100)</f>
        <v>1.6047513840423255</v>
      </c>
      <c r="V40" s="1">
        <f>'4 Utsläpp data'!H40*1000/('6 Intensiteter data'!AX40*100)</f>
        <v>1.2573260702551008</v>
      </c>
      <c r="W40" s="1">
        <f>'4 Utsläpp data'!I40*1000/('6 Intensiteter data'!AY40*100)</f>
        <v>1.196352346653075</v>
      </c>
      <c r="X40" s="1">
        <f>'4 Utsläpp data'!J40*1000/('6 Intensiteter data'!AZ40*100)</f>
        <v>1.1324821014391897</v>
      </c>
      <c r="Y40" s="1">
        <f>'4 Utsläpp data'!K40*1000/('6 Intensiteter data'!BA40*100)</f>
        <v>0.96905528555798548</v>
      </c>
      <c r="Z40" s="1">
        <f>'4 Utsläpp data'!L40*1000/('6 Intensiteter data'!BB40*100)</f>
        <v>0.94153034655051271</v>
      </c>
      <c r="AA40" s="1">
        <f>'4 Utsläpp data'!M40*1000/('6 Intensiteter data'!BC40*100)</f>
        <v>0.86990735610121905</v>
      </c>
      <c r="AB40" s="1">
        <f>'4 Utsläpp data'!N40*1000/('6 Intensiteter data'!BD40*100)</f>
        <v>0.87613795414556372</v>
      </c>
      <c r="AC40" s="1">
        <f>'4 Utsläpp data'!O40*1000/('6 Intensiteter data'!BE40*100)</f>
        <v>0.8812400114536767</v>
      </c>
      <c r="AD40" s="1">
        <f>'4 Utsläpp data'!P40*1000/('6 Intensiteter data'!BF40*100)</f>
        <v>0.87200584759617739</v>
      </c>
      <c r="AE40" s="269">
        <f>'4 Utsläpp data'!Q40*1000/('6 Intensiteter data'!BG40*100)</f>
        <v>0.86398726234069712</v>
      </c>
      <c r="AF40" s="229">
        <v>42460</v>
      </c>
      <c r="AG40" s="229">
        <v>45534</v>
      </c>
      <c r="AH40" s="229">
        <v>48061</v>
      </c>
      <c r="AI40" s="229">
        <v>46513</v>
      </c>
      <c r="AJ40" s="229">
        <v>48327</v>
      </c>
      <c r="AK40" s="229">
        <v>48073</v>
      </c>
      <c r="AL40" s="229">
        <v>51900</v>
      </c>
      <c r="AM40" s="229">
        <v>55429</v>
      </c>
      <c r="AN40" s="229">
        <v>59562</v>
      </c>
      <c r="AO40" s="229">
        <v>63961</v>
      </c>
      <c r="AP40" s="229">
        <v>65801</v>
      </c>
      <c r="AQ40" s="229">
        <v>71785</v>
      </c>
      <c r="AR40" s="229">
        <v>75397</v>
      </c>
      <c r="AS40" s="226">
        <v>79728</v>
      </c>
      <c r="AT40" s="246">
        <v>240</v>
      </c>
      <c r="AU40" s="241">
        <v>237</v>
      </c>
      <c r="AV40" s="241">
        <v>218</v>
      </c>
      <c r="AW40" s="241">
        <v>205</v>
      </c>
      <c r="AX40" s="241">
        <v>208</v>
      </c>
      <c r="AY40" s="241">
        <v>210</v>
      </c>
      <c r="AZ40" s="241">
        <v>213</v>
      </c>
      <c r="BA40" s="241">
        <v>223</v>
      </c>
      <c r="BB40" s="241">
        <v>221</v>
      </c>
      <c r="BC40" s="241">
        <v>218</v>
      </c>
      <c r="BD40" s="241">
        <v>215</v>
      </c>
      <c r="BE40" s="241">
        <v>207</v>
      </c>
      <c r="BF40" s="241">
        <v>204</v>
      </c>
      <c r="BG40" s="247">
        <v>204</v>
      </c>
    </row>
    <row r="41" spans="1:59" ht="15" x14ac:dyDescent="0.25">
      <c r="A41" s="66">
        <v>36</v>
      </c>
      <c r="B41" s="68" t="s">
        <v>84</v>
      </c>
      <c r="C41" s="30" t="s">
        <v>40</v>
      </c>
      <c r="D41" s="43">
        <f>'4 Utsläpp data'!D41*1000/'6 Intensiteter data'!AF41</f>
        <v>1.0478828859571376</v>
      </c>
      <c r="E41" s="1">
        <f>'4 Utsläpp data'!E41*1000/'6 Intensiteter data'!AG41</f>
        <v>1.059757047352049</v>
      </c>
      <c r="F41" s="1">
        <f>'4 Utsläpp data'!F41*1000/'6 Intensiteter data'!AH41</f>
        <v>0.85341706426386166</v>
      </c>
      <c r="G41" s="1">
        <f>'4 Utsläpp data'!G41*1000/'6 Intensiteter data'!AI41</f>
        <v>0.85554085810312497</v>
      </c>
      <c r="H41" s="1">
        <f>'4 Utsläpp data'!H41*1000/'6 Intensiteter data'!AJ41</f>
        <v>0.77704058733057446</v>
      </c>
      <c r="I41" s="1">
        <f>'4 Utsläpp data'!I41*1000/'6 Intensiteter data'!AK41</f>
        <v>0.67839787739183688</v>
      </c>
      <c r="J41" s="1">
        <f>'4 Utsläpp data'!J41*1000/'6 Intensiteter data'!AL41</f>
        <v>0.56883676414607465</v>
      </c>
      <c r="K41" s="1">
        <f>'4 Utsläpp data'!K41*1000/'6 Intensiteter data'!AM41</f>
        <v>0.49821481021115538</v>
      </c>
      <c r="L41" s="1">
        <f>'4 Utsläpp data'!L41*1000/'6 Intensiteter data'!AN41</f>
        <v>0.49720366815189071</v>
      </c>
      <c r="M41" s="1">
        <f>'4 Utsläpp data'!M41*1000/'6 Intensiteter data'!AO41</f>
        <v>0.44878993861798172</v>
      </c>
      <c r="N41" s="1">
        <f>'4 Utsläpp data'!N41*1000/'6 Intensiteter data'!AP41</f>
        <v>0.38095625361072316</v>
      </c>
      <c r="O41" s="1">
        <f>'4 Utsläpp data'!O41*1000/'6 Intensiteter data'!AQ41</f>
        <v>0.32058056570203114</v>
      </c>
      <c r="P41" s="1">
        <f>'4 Utsläpp data'!P41*1000/'6 Intensiteter data'!AR41</f>
        <v>0.26293458637011424</v>
      </c>
      <c r="Q41" s="269">
        <f>'4 Utsläpp data'!Q41*1000/'6 Intensiteter data'!AS41</f>
        <v>0.22116588572803833</v>
      </c>
      <c r="R41" s="1">
        <f>'4 Utsläpp data'!D41*1000/('6 Intensiteter data'!AT41*100)</f>
        <v>0.92445287505921314</v>
      </c>
      <c r="S41" s="1">
        <f>'4 Utsläpp data'!E41*1000/('6 Intensiteter data'!AU41*100)</f>
        <v>0.97092638747103355</v>
      </c>
      <c r="T41" s="1">
        <f>'4 Utsläpp data'!F41*1000/('6 Intensiteter data'!AV41*100)</f>
        <v>0.87849760856837444</v>
      </c>
      <c r="U41" s="1">
        <f>'4 Utsläpp data'!G41*1000/('6 Intensiteter data'!AW41*100)</f>
        <v>0.89982817530414372</v>
      </c>
      <c r="V41" s="1">
        <f>'4 Utsläpp data'!H41*1000/('6 Intensiteter data'!AX41*100)</f>
        <v>0.79017503177413917</v>
      </c>
      <c r="W41" s="1">
        <f>'4 Utsläpp data'!I41*1000/('6 Intensiteter data'!AY41*100)</f>
        <v>0.7490481706230725</v>
      </c>
      <c r="X41" s="1">
        <f>'4 Utsläpp data'!J41*1000/('6 Intensiteter data'!AZ41*100)</f>
        <v>0.67639099217133247</v>
      </c>
      <c r="Y41" s="1">
        <f>'4 Utsläpp data'!K41*1000/('6 Intensiteter data'!BA41*100)</f>
        <v>0.63999529912235842</v>
      </c>
      <c r="Z41" s="1">
        <f>'4 Utsläpp data'!L41*1000/('6 Intensiteter data'!BB41*100)</f>
        <v>0.60289711457872441</v>
      </c>
      <c r="AA41" s="1">
        <f>'4 Utsläpp data'!M41*1000/('6 Intensiteter data'!BC41*100)</f>
        <v>0.55973825330796523</v>
      </c>
      <c r="AB41" s="1">
        <f>'4 Utsläpp data'!N41*1000/('6 Intensiteter data'!BD41*100)</f>
        <v>0.52461004866160177</v>
      </c>
      <c r="AC41" s="1">
        <f>'4 Utsläpp data'!O41*1000/('6 Intensiteter data'!BE41*100)</f>
        <v>0.47347283549838448</v>
      </c>
      <c r="AD41" s="1">
        <f>'4 Utsläpp data'!P41*1000/('6 Intensiteter data'!BF41*100)</f>
        <v>0.41071700058642852</v>
      </c>
      <c r="AE41" s="269">
        <f>'4 Utsläpp data'!Q41*1000/('6 Intensiteter data'!BG41*100)</f>
        <v>0.35843865053082669</v>
      </c>
      <c r="AF41" s="229">
        <v>89015</v>
      </c>
      <c r="AG41" s="229">
        <v>89419</v>
      </c>
      <c r="AH41" s="229">
        <v>100983</v>
      </c>
      <c r="AI41" s="229">
        <v>106649</v>
      </c>
      <c r="AJ41" s="229">
        <v>106063</v>
      </c>
      <c r="AK41" s="229">
        <v>115935</v>
      </c>
      <c r="AL41" s="229">
        <v>128896</v>
      </c>
      <c r="AM41" s="229">
        <v>144258</v>
      </c>
      <c r="AN41" s="229">
        <v>136051</v>
      </c>
      <c r="AO41" s="229">
        <v>147421</v>
      </c>
      <c r="AP41" s="229">
        <v>170208</v>
      </c>
      <c r="AQ41" s="229">
        <v>190080</v>
      </c>
      <c r="AR41" s="229">
        <v>205722</v>
      </c>
      <c r="AS41" s="226">
        <v>222357</v>
      </c>
      <c r="AT41" s="246">
        <v>1009</v>
      </c>
      <c r="AU41" s="241">
        <v>976</v>
      </c>
      <c r="AV41" s="241">
        <v>981</v>
      </c>
      <c r="AW41" s="241">
        <v>1014</v>
      </c>
      <c r="AX41" s="241">
        <v>1043</v>
      </c>
      <c r="AY41" s="241">
        <v>1050</v>
      </c>
      <c r="AZ41" s="241">
        <v>1084</v>
      </c>
      <c r="BA41" s="241">
        <v>1123</v>
      </c>
      <c r="BB41" s="241">
        <v>1122</v>
      </c>
      <c r="BC41" s="241">
        <v>1182</v>
      </c>
      <c r="BD41" s="241">
        <v>1236</v>
      </c>
      <c r="BE41" s="241">
        <v>1287</v>
      </c>
      <c r="BF41" s="241">
        <v>1317</v>
      </c>
      <c r="BG41" s="247">
        <v>1372</v>
      </c>
    </row>
    <row r="42" spans="1:59" ht="15" x14ac:dyDescent="0.25">
      <c r="A42" s="66">
        <v>37</v>
      </c>
      <c r="B42" s="68" t="s">
        <v>84</v>
      </c>
      <c r="C42" s="30" t="s">
        <v>41</v>
      </c>
      <c r="D42" s="43">
        <f>'4 Utsläpp data'!D42*1000/'6 Intensiteter data'!AF42</f>
        <v>0.52103172187658486</v>
      </c>
      <c r="E42" s="1">
        <f>'4 Utsläpp data'!E42*1000/'6 Intensiteter data'!AG42</f>
        <v>0.42802671101441947</v>
      </c>
      <c r="F42" s="1">
        <f>'4 Utsläpp data'!F42*1000/'6 Intensiteter data'!AH42</f>
        <v>0.68877103043695753</v>
      </c>
      <c r="G42" s="1">
        <f>'4 Utsläpp data'!G42*1000/'6 Intensiteter data'!AI42</f>
        <v>0.64147588324964477</v>
      </c>
      <c r="H42" s="1">
        <f>'4 Utsläpp data'!H42*1000/'6 Intensiteter data'!AJ42</f>
        <v>0.69880981504384698</v>
      </c>
      <c r="I42" s="1">
        <f>'4 Utsläpp data'!I42*1000/'6 Intensiteter data'!AK42</f>
        <v>0.62076370488202792</v>
      </c>
      <c r="J42" s="1">
        <f>'4 Utsläpp data'!J42*1000/'6 Intensiteter data'!AL42</f>
        <v>0.56022788926265388</v>
      </c>
      <c r="K42" s="1">
        <f>'4 Utsläpp data'!K42*1000/'6 Intensiteter data'!AM42</f>
        <v>0.55060948431207091</v>
      </c>
      <c r="L42" s="1">
        <f>'4 Utsläpp data'!L42*1000/'6 Intensiteter data'!AN42</f>
        <v>0.51928284760123045</v>
      </c>
      <c r="M42" s="1">
        <f>'4 Utsläpp data'!M42*1000/'6 Intensiteter data'!AO42</f>
        <v>0.53185858594201751</v>
      </c>
      <c r="N42" s="1">
        <f>'4 Utsläpp data'!N42*1000/'6 Intensiteter data'!AP42</f>
        <v>0.48106801610156125</v>
      </c>
      <c r="O42" s="1">
        <f>'4 Utsläpp data'!O42*1000/'6 Intensiteter data'!AQ42</f>
        <v>0.4803384144770132</v>
      </c>
      <c r="P42" s="1">
        <f>'4 Utsläpp data'!P42*1000/'6 Intensiteter data'!AR42</f>
        <v>0.42643800180906533</v>
      </c>
      <c r="Q42" s="269">
        <f>'4 Utsläpp data'!Q42*1000/'6 Intensiteter data'!AS42</f>
        <v>0.59243436876870104</v>
      </c>
      <c r="R42" s="1">
        <f>'4 Utsläpp data'!D42*1000/('6 Intensiteter data'!AT42*100)</f>
        <v>0.81267852662825746</v>
      </c>
      <c r="S42" s="1">
        <f>'4 Utsläpp data'!E42*1000/('6 Intensiteter data'!AU42*100)</f>
        <v>0.71543060624017107</v>
      </c>
      <c r="T42" s="1">
        <f>'4 Utsläpp data'!F42*1000/('6 Intensiteter data'!AV42*100)</f>
        <v>1.1953975747734358</v>
      </c>
      <c r="U42" s="1">
        <f>'4 Utsläpp data'!G42*1000/('6 Intensiteter data'!AW42*100)</f>
        <v>1.1510288537053097</v>
      </c>
      <c r="V42" s="1">
        <f>'4 Utsläpp data'!H42*1000/('6 Intensiteter data'!AX42*100)</f>
        <v>1.2740168599294897</v>
      </c>
      <c r="W42" s="1">
        <f>'4 Utsläpp data'!I42*1000/('6 Intensiteter data'!AY42*100)</f>
        <v>1.2381673126458872</v>
      </c>
      <c r="X42" s="1">
        <f>'4 Utsläpp data'!J42*1000/('6 Intensiteter data'!AZ42*100)</f>
        <v>1.1705151840262726</v>
      </c>
      <c r="Y42" s="1">
        <f>'4 Utsläpp data'!K42*1000/('6 Intensiteter data'!BA42*100)</f>
        <v>1.2265770448990183</v>
      </c>
      <c r="Z42" s="1">
        <f>'4 Utsläpp data'!L42*1000/('6 Intensiteter data'!BB42*100)</f>
        <v>1.1694412003869585</v>
      </c>
      <c r="AA42" s="1">
        <f>'4 Utsläpp data'!M42*1000/('6 Intensiteter data'!BC42*100)</f>
        <v>1.2812648033418876</v>
      </c>
      <c r="AB42" s="1">
        <f>'4 Utsläpp data'!N42*1000/('6 Intensiteter data'!BD42*100)</f>
        <v>1.188964301393745</v>
      </c>
      <c r="AC42" s="1">
        <f>'4 Utsläpp data'!O42*1000/('6 Intensiteter data'!BE42*100)</f>
        <v>1.0930411151168655</v>
      </c>
      <c r="AD42" s="1">
        <f>'4 Utsläpp data'!P42*1000/('6 Intensiteter data'!BF42*100)</f>
        <v>0.97724508670671351</v>
      </c>
      <c r="AE42" s="269">
        <f>'4 Utsläpp data'!Q42*1000/('6 Intensiteter data'!BG42*100)</f>
        <v>1.3915413693945569</v>
      </c>
      <c r="AF42" s="229">
        <v>86878</v>
      </c>
      <c r="AG42" s="229">
        <v>91429</v>
      </c>
      <c r="AH42" s="229">
        <v>94414</v>
      </c>
      <c r="AI42" s="229">
        <v>99945</v>
      </c>
      <c r="AJ42" s="229">
        <v>101548</v>
      </c>
      <c r="AK42" s="229">
        <v>108705</v>
      </c>
      <c r="AL42" s="229">
        <v>113452</v>
      </c>
      <c r="AM42" s="229">
        <v>123413</v>
      </c>
      <c r="AN42" s="229">
        <v>129717</v>
      </c>
      <c r="AO42" s="229">
        <v>132015</v>
      </c>
      <c r="AP42" s="229">
        <v>139146</v>
      </c>
      <c r="AQ42" s="229">
        <v>139037</v>
      </c>
      <c r="AR42" s="229">
        <v>150332</v>
      </c>
      <c r="AS42" s="226">
        <v>153615</v>
      </c>
      <c r="AT42" s="246">
        <v>557</v>
      </c>
      <c r="AU42" s="241">
        <v>547</v>
      </c>
      <c r="AV42" s="241">
        <v>544</v>
      </c>
      <c r="AW42" s="241">
        <v>557</v>
      </c>
      <c r="AX42" s="241">
        <v>557</v>
      </c>
      <c r="AY42" s="241">
        <v>545</v>
      </c>
      <c r="AZ42" s="241">
        <v>543</v>
      </c>
      <c r="BA42" s="241">
        <v>554</v>
      </c>
      <c r="BB42" s="241">
        <v>576</v>
      </c>
      <c r="BC42" s="241">
        <v>548</v>
      </c>
      <c r="BD42" s="241">
        <v>563</v>
      </c>
      <c r="BE42" s="241">
        <v>611</v>
      </c>
      <c r="BF42" s="241">
        <v>656</v>
      </c>
      <c r="BG42" s="247">
        <v>654</v>
      </c>
    </row>
    <row r="43" spans="1:59" ht="15" x14ac:dyDescent="0.25">
      <c r="A43" s="66">
        <v>38</v>
      </c>
      <c r="B43" s="68" t="s">
        <v>84</v>
      </c>
      <c r="C43" s="30" t="s">
        <v>42</v>
      </c>
      <c r="D43" s="43">
        <f>'4 Utsläpp data'!D43*1000/'6 Intensiteter data'!AF43</f>
        <v>0.3225728625474768</v>
      </c>
      <c r="E43" s="1">
        <f>'4 Utsläpp data'!E43*1000/'6 Intensiteter data'!AG43</f>
        <v>0.32753166880951318</v>
      </c>
      <c r="F43" s="1">
        <f>'4 Utsläpp data'!F43*1000/'6 Intensiteter data'!AH43</f>
        <v>0.47665391988062311</v>
      </c>
      <c r="G43" s="1">
        <f>'4 Utsläpp data'!G43*1000/'6 Intensiteter data'!AI43</f>
        <v>0.26426848858490004</v>
      </c>
      <c r="H43" s="1">
        <f>'4 Utsläpp data'!H43*1000/'6 Intensiteter data'!AJ43</f>
        <v>0.25771497003724531</v>
      </c>
      <c r="I43" s="1">
        <f>'4 Utsläpp data'!I43*1000/'6 Intensiteter data'!AK43</f>
        <v>0.25928783265089389</v>
      </c>
      <c r="J43" s="1">
        <f>'4 Utsläpp data'!J43*1000/'6 Intensiteter data'!AL43</f>
        <v>0.27479077988353723</v>
      </c>
      <c r="K43" s="1">
        <f>'4 Utsläpp data'!K43*1000/'6 Intensiteter data'!AM43</f>
        <v>0.22519687918785455</v>
      </c>
      <c r="L43" s="1">
        <f>'4 Utsläpp data'!L43*1000/'6 Intensiteter data'!AN43</f>
        <v>0.20850729988549976</v>
      </c>
      <c r="M43" s="1">
        <f>'4 Utsläpp data'!M43*1000/'6 Intensiteter data'!AO43</f>
        <v>0.19375468402421342</v>
      </c>
      <c r="N43" s="1">
        <f>'4 Utsläpp data'!N43*1000/'6 Intensiteter data'!AP43</f>
        <v>0.14286592233610199</v>
      </c>
      <c r="O43" s="1">
        <f>'4 Utsläpp data'!O43*1000/'6 Intensiteter data'!AQ43</f>
        <v>0.11234059915429068</v>
      </c>
      <c r="P43" s="1">
        <f>'4 Utsläpp data'!P43*1000/'6 Intensiteter data'!AR43</f>
        <v>0.10611764263413186</v>
      </c>
      <c r="Q43" s="269">
        <f>'4 Utsläpp data'!Q43*1000/'6 Intensiteter data'!AS43</f>
        <v>9.6634724101105365E-2</v>
      </c>
      <c r="R43" s="1">
        <f>'4 Utsläpp data'!D43*1000/('6 Intensiteter data'!AT43*100)</f>
        <v>0.52414743972444777</v>
      </c>
      <c r="S43" s="1">
        <f>'4 Utsläpp data'!E43*1000/('6 Intensiteter data'!AU43*100)</f>
        <v>0.54844132628316355</v>
      </c>
      <c r="T43" s="1">
        <f>'4 Utsläpp data'!F43*1000/('6 Intensiteter data'!AV43*100)</f>
        <v>0.77931893037992861</v>
      </c>
      <c r="U43" s="1">
        <f>'4 Utsläpp data'!G43*1000/('6 Intensiteter data'!AW43*100)</f>
        <v>0.49175488667706052</v>
      </c>
      <c r="V43" s="1">
        <f>'4 Utsläpp data'!H43*1000/('6 Intensiteter data'!AX43*100)</f>
        <v>0.42841695100722155</v>
      </c>
      <c r="W43" s="1">
        <f>'4 Utsläpp data'!I43*1000/('6 Intensiteter data'!AY43*100)</f>
        <v>0.40146574380165129</v>
      </c>
      <c r="X43" s="1">
        <f>'4 Utsläpp data'!J43*1000/('6 Intensiteter data'!AZ43*100)</f>
        <v>0.3965819791104907</v>
      </c>
      <c r="Y43" s="1">
        <f>'4 Utsläpp data'!K43*1000/('6 Intensiteter data'!BA43*100)</f>
        <v>0.37591927378762574</v>
      </c>
      <c r="Z43" s="1">
        <f>'4 Utsläpp data'!L43*1000/('6 Intensiteter data'!BB43*100)</f>
        <v>0.41999327548364951</v>
      </c>
      <c r="AA43" s="1">
        <f>'4 Utsläpp data'!M43*1000/('6 Intensiteter data'!BC43*100)</f>
        <v>0.40032698560695174</v>
      </c>
      <c r="AB43" s="1">
        <f>'4 Utsläpp data'!N43*1000/('6 Intensiteter data'!BD43*100)</f>
        <v>0.29936442846134226</v>
      </c>
      <c r="AC43" s="1">
        <f>'4 Utsläpp data'!O43*1000/('6 Intensiteter data'!BE43*100)</f>
        <v>0.2549483481961124</v>
      </c>
      <c r="AD43" s="1">
        <f>'4 Utsläpp data'!P43*1000/('6 Intensiteter data'!BF43*100)</f>
        <v>0.23161495973303095</v>
      </c>
      <c r="AE43" s="269">
        <f>'4 Utsläpp data'!Q43*1000/('6 Intensiteter data'!BG43*100)</f>
        <v>0.1989117980019984</v>
      </c>
      <c r="AF43" s="229">
        <v>39160</v>
      </c>
      <c r="AG43" s="229">
        <v>39350</v>
      </c>
      <c r="AH43" s="229">
        <v>38095</v>
      </c>
      <c r="AI43" s="229">
        <v>43357</v>
      </c>
      <c r="AJ43" s="229">
        <v>40728</v>
      </c>
      <c r="AK43" s="229">
        <v>38244</v>
      </c>
      <c r="AL43" s="229">
        <v>36369</v>
      </c>
      <c r="AM43" s="229">
        <v>40063</v>
      </c>
      <c r="AN43" s="229">
        <v>43710</v>
      </c>
      <c r="AO43" s="229">
        <v>45662</v>
      </c>
      <c r="AP43" s="229">
        <v>47147</v>
      </c>
      <c r="AQ43" s="229">
        <v>47204</v>
      </c>
      <c r="AR43" s="229">
        <v>48236</v>
      </c>
      <c r="AS43" s="226">
        <v>49813</v>
      </c>
      <c r="AT43" s="246">
        <v>241</v>
      </c>
      <c r="AU43" s="241">
        <v>235</v>
      </c>
      <c r="AV43" s="241">
        <v>233</v>
      </c>
      <c r="AW43" s="241">
        <v>233</v>
      </c>
      <c r="AX43" s="241">
        <v>245</v>
      </c>
      <c r="AY43" s="241">
        <v>247</v>
      </c>
      <c r="AZ43" s="241">
        <v>252</v>
      </c>
      <c r="BA43" s="241">
        <v>240</v>
      </c>
      <c r="BB43" s="241">
        <v>217</v>
      </c>
      <c r="BC43" s="241">
        <v>221</v>
      </c>
      <c r="BD43" s="241">
        <v>225</v>
      </c>
      <c r="BE43" s="241">
        <v>208</v>
      </c>
      <c r="BF43" s="241">
        <v>221</v>
      </c>
      <c r="BG43" s="247">
        <v>242</v>
      </c>
    </row>
    <row r="44" spans="1:59" ht="15" x14ac:dyDescent="0.25">
      <c r="A44" s="66">
        <v>39</v>
      </c>
      <c r="B44" s="68" t="s">
        <v>84</v>
      </c>
      <c r="C44" s="30" t="s">
        <v>43</v>
      </c>
      <c r="D44" s="43">
        <f>'4 Utsläpp data'!D44*1000/'6 Intensiteter data'!AF44</f>
        <v>1.5167810104753847</v>
      </c>
      <c r="E44" s="1">
        <f>'4 Utsläpp data'!E44*1000/'6 Intensiteter data'!AG44</f>
        <v>2.3757787504642462</v>
      </c>
      <c r="F44" s="1">
        <f>'4 Utsläpp data'!F44*1000/'6 Intensiteter data'!AH44</f>
        <v>0.98945118110129737</v>
      </c>
      <c r="G44" s="1">
        <f>'4 Utsläpp data'!G44*1000/'6 Intensiteter data'!AI44</f>
        <v>0.76230363132778978</v>
      </c>
      <c r="H44" s="1">
        <f>'4 Utsläpp data'!H44*1000/'6 Intensiteter data'!AJ44</f>
        <v>0.76879609175100916</v>
      </c>
      <c r="I44" s="1">
        <f>'4 Utsläpp data'!I44*1000/'6 Intensiteter data'!AK44</f>
        <v>0.65454441406837771</v>
      </c>
      <c r="J44" s="1">
        <f>'4 Utsläpp data'!J44*1000/'6 Intensiteter data'!AL44</f>
        <v>0.59155782428834813</v>
      </c>
      <c r="K44" s="1">
        <f>'4 Utsläpp data'!K44*1000/'6 Intensiteter data'!AM44</f>
        <v>0.55073995382762808</v>
      </c>
      <c r="L44" s="1">
        <f>'4 Utsläpp data'!L44*1000/'6 Intensiteter data'!AN44</f>
        <v>0.51186035985098799</v>
      </c>
      <c r="M44" s="1">
        <f>'4 Utsläpp data'!M44*1000/'6 Intensiteter data'!AO44</f>
        <v>0.53491073554928426</v>
      </c>
      <c r="N44" s="1">
        <f>'4 Utsläpp data'!N44*1000/'6 Intensiteter data'!AP44</f>
        <v>0.4854578911764813</v>
      </c>
      <c r="O44" s="1">
        <f>'4 Utsläpp data'!O44*1000/'6 Intensiteter data'!AQ44</f>
        <v>0.44349844423044182</v>
      </c>
      <c r="P44" s="1">
        <f>'4 Utsläpp data'!P44*1000/'6 Intensiteter data'!AR44</f>
        <v>0.38966240945740954</v>
      </c>
      <c r="Q44" s="269">
        <f>'4 Utsläpp data'!Q44*1000/'6 Intensiteter data'!AS44</f>
        <v>0.31345833146121788</v>
      </c>
      <c r="R44" s="1">
        <f>'4 Utsläpp data'!D44*1000/('6 Intensiteter data'!AT44*100)</f>
        <v>1.3076087103145562</v>
      </c>
      <c r="S44" s="1">
        <f>'4 Utsläpp data'!E44*1000/('6 Intensiteter data'!AU44*100)</f>
        <v>2.0038522601626956</v>
      </c>
      <c r="T44" s="1">
        <f>'4 Utsläpp data'!F44*1000/('6 Intensiteter data'!AV44*100)</f>
        <v>0.80855220999098432</v>
      </c>
      <c r="U44" s="1">
        <f>'4 Utsläpp data'!G44*1000/('6 Intensiteter data'!AW44*100)</f>
        <v>0.64258614828704963</v>
      </c>
      <c r="V44" s="1">
        <f>'4 Utsläpp data'!H44*1000/('6 Intensiteter data'!AX44*100)</f>
        <v>0.65080724711422233</v>
      </c>
      <c r="W44" s="1">
        <f>'4 Utsläpp data'!I44*1000/('6 Intensiteter data'!AY44*100)</f>
        <v>0.59130068558322779</v>
      </c>
      <c r="X44" s="1">
        <f>'4 Utsläpp data'!J44*1000/('6 Intensiteter data'!AZ44*100)</f>
        <v>0.57571677919498909</v>
      </c>
      <c r="Y44" s="1">
        <f>'4 Utsläpp data'!K44*1000/('6 Intensiteter data'!BA44*100)</f>
        <v>0.60864414063978289</v>
      </c>
      <c r="Z44" s="1">
        <f>'4 Utsläpp data'!L44*1000/('6 Intensiteter data'!BB44*100)</f>
        <v>0.6046827982418761</v>
      </c>
      <c r="AA44" s="1">
        <f>'4 Utsläpp data'!M44*1000/('6 Intensiteter data'!BC44*100)</f>
        <v>0.58000172940521644</v>
      </c>
      <c r="AB44" s="1">
        <f>'4 Utsläpp data'!N44*1000/('6 Intensiteter data'!BD44*100)</f>
        <v>0.53706973013313875</v>
      </c>
      <c r="AC44" s="1">
        <f>'4 Utsläpp data'!O44*1000/('6 Intensiteter data'!BE44*100)</f>
        <v>0.45841878924163815</v>
      </c>
      <c r="AD44" s="1">
        <f>'4 Utsläpp data'!P44*1000/('6 Intensiteter data'!BF44*100)</f>
        <v>0.38844908938005718</v>
      </c>
      <c r="AE44" s="269">
        <f>'4 Utsläpp data'!Q44*1000/('6 Intensiteter data'!BG44*100)</f>
        <v>0.37437306835855394</v>
      </c>
      <c r="AF44" s="229">
        <v>12759</v>
      </c>
      <c r="AG44" s="229">
        <v>11977</v>
      </c>
      <c r="AH44" s="229">
        <v>11849</v>
      </c>
      <c r="AI44" s="229">
        <v>12560</v>
      </c>
      <c r="AJ44" s="229">
        <v>12190</v>
      </c>
      <c r="AK44" s="229">
        <v>13641</v>
      </c>
      <c r="AL44" s="229">
        <v>14501</v>
      </c>
      <c r="AM44" s="229">
        <v>15914</v>
      </c>
      <c r="AN44" s="229">
        <v>15830</v>
      </c>
      <c r="AO44" s="229">
        <v>14638</v>
      </c>
      <c r="AP44" s="229">
        <v>14714</v>
      </c>
      <c r="AQ44" s="229">
        <v>15608</v>
      </c>
      <c r="AR44" s="229">
        <v>16648</v>
      </c>
      <c r="AS44" s="226">
        <v>18751</v>
      </c>
      <c r="AT44" s="246">
        <v>148</v>
      </c>
      <c r="AU44" s="241">
        <v>142</v>
      </c>
      <c r="AV44" s="241">
        <v>145</v>
      </c>
      <c r="AW44" s="241">
        <v>149</v>
      </c>
      <c r="AX44" s="241">
        <v>144</v>
      </c>
      <c r="AY44" s="241">
        <v>151</v>
      </c>
      <c r="AZ44" s="241">
        <v>149</v>
      </c>
      <c r="BA44" s="241">
        <v>144</v>
      </c>
      <c r="BB44" s="241">
        <v>134</v>
      </c>
      <c r="BC44" s="241">
        <v>135</v>
      </c>
      <c r="BD44" s="241">
        <v>133</v>
      </c>
      <c r="BE44" s="241">
        <v>151</v>
      </c>
      <c r="BF44" s="241">
        <v>167</v>
      </c>
      <c r="BG44" s="247">
        <v>157</v>
      </c>
    </row>
    <row r="45" spans="1:59" ht="15" x14ac:dyDescent="0.25">
      <c r="A45" s="66">
        <v>40</v>
      </c>
      <c r="B45" s="68" t="s">
        <v>84</v>
      </c>
      <c r="C45" s="30" t="s">
        <v>44</v>
      </c>
      <c r="D45" s="43">
        <f>'4 Utsläpp data'!D45*1000/'6 Intensiteter data'!AF45</f>
        <v>0.94876181881816823</v>
      </c>
      <c r="E45" s="1">
        <f>'4 Utsläpp data'!E45*1000/'6 Intensiteter data'!AG45</f>
        <v>0.94703284039383695</v>
      </c>
      <c r="F45" s="1">
        <f>'4 Utsläpp data'!F45*1000/'6 Intensiteter data'!AH45</f>
        <v>1.1288007292506714</v>
      </c>
      <c r="G45" s="1">
        <f>'4 Utsläpp data'!G45*1000/'6 Intensiteter data'!AI45</f>
        <v>0.91291059583395706</v>
      </c>
      <c r="H45" s="1">
        <f>'4 Utsläpp data'!H45*1000/'6 Intensiteter data'!AJ45</f>
        <v>0.77632253404630303</v>
      </c>
      <c r="I45" s="1">
        <f>'4 Utsläpp data'!I45*1000/'6 Intensiteter data'!AK45</f>
        <v>0.69042628080145296</v>
      </c>
      <c r="J45" s="1">
        <f>'4 Utsläpp data'!J45*1000/'6 Intensiteter data'!AL45</f>
        <v>0.69373670469002968</v>
      </c>
      <c r="K45" s="1">
        <f>'4 Utsläpp data'!K45*1000/'6 Intensiteter data'!AM45</f>
        <v>0.66667146025900903</v>
      </c>
      <c r="L45" s="1">
        <f>'4 Utsläpp data'!L45*1000/'6 Intensiteter data'!AN45</f>
        <v>0.64569627055340839</v>
      </c>
      <c r="M45" s="1">
        <f>'4 Utsläpp data'!M45*1000/'6 Intensiteter data'!AO45</f>
        <v>0.58753081196691159</v>
      </c>
      <c r="N45" s="1">
        <f>'4 Utsläpp data'!N45*1000/'6 Intensiteter data'!AP45</f>
        <v>0.54485373382333635</v>
      </c>
      <c r="O45" s="1">
        <f>'4 Utsläpp data'!O45*1000/'6 Intensiteter data'!AQ45</f>
        <v>0.51724355809997391</v>
      </c>
      <c r="P45" s="1">
        <f>'4 Utsläpp data'!P45*1000/'6 Intensiteter data'!AR45</f>
        <v>0.49488919455967129</v>
      </c>
      <c r="Q45" s="269">
        <f>'4 Utsläpp data'!Q45*1000/'6 Intensiteter data'!AS45</f>
        <v>0.46496914394480976</v>
      </c>
      <c r="R45" s="1">
        <f>'4 Utsläpp data'!D45*1000/('6 Intensiteter data'!AT45*100)</f>
        <v>4.0867042037585586</v>
      </c>
      <c r="S45" s="1">
        <f>'4 Utsläpp data'!E45*1000/('6 Intensiteter data'!AU45*100)</f>
        <v>3.9754906674844404</v>
      </c>
      <c r="T45" s="1">
        <f>'4 Utsläpp data'!F45*1000/('6 Intensiteter data'!AV45*100)</f>
        <v>4.5914432285520759</v>
      </c>
      <c r="U45" s="1">
        <f>'4 Utsläpp data'!G45*1000/('6 Intensiteter data'!AW45*100)</f>
        <v>3.628096843289212</v>
      </c>
      <c r="V45" s="1">
        <f>'4 Utsläpp data'!H45*1000/('6 Intensiteter data'!AX45*100)</f>
        <v>3.2092464789397432</v>
      </c>
      <c r="W45" s="1">
        <f>'4 Utsläpp data'!I45*1000/('6 Intensiteter data'!AY45*100)</f>
        <v>2.8052924485468913</v>
      </c>
      <c r="X45" s="1">
        <f>'4 Utsläpp data'!J45*1000/('6 Intensiteter data'!AZ45*100)</f>
        <v>2.8466453942017704</v>
      </c>
      <c r="Y45" s="1">
        <f>'4 Utsläpp data'!K45*1000/('6 Intensiteter data'!BA45*100)</f>
        <v>2.6950987437470748</v>
      </c>
      <c r="Z45" s="1">
        <f>'4 Utsläpp data'!L45*1000/('6 Intensiteter data'!BB45*100)</f>
        <v>2.6156691694041707</v>
      </c>
      <c r="AA45" s="1">
        <f>'4 Utsläpp data'!M45*1000/('6 Intensiteter data'!BC45*100)</f>
        <v>2.3121402139941258</v>
      </c>
      <c r="AB45" s="1">
        <f>'4 Utsläpp data'!N45*1000/('6 Intensiteter data'!BD45*100)</f>
        <v>2.2413720161284774</v>
      </c>
      <c r="AC45" s="1">
        <f>'4 Utsläpp data'!O45*1000/('6 Intensiteter data'!BE45*100)</f>
        <v>2.2046062901652612</v>
      </c>
      <c r="AD45" s="1">
        <f>'4 Utsläpp data'!P45*1000/('6 Intensiteter data'!BF45*100)</f>
        <v>2.0404538189347434</v>
      </c>
      <c r="AE45" s="269">
        <f>'4 Utsläpp data'!Q45*1000/('6 Intensiteter data'!BG45*100)</f>
        <v>1.9787837265381096</v>
      </c>
      <c r="AF45" s="229">
        <v>292473</v>
      </c>
      <c r="AG45" s="229">
        <v>285453</v>
      </c>
      <c r="AH45" s="229">
        <v>272932</v>
      </c>
      <c r="AI45" s="229">
        <v>278592</v>
      </c>
      <c r="AJ45" s="229">
        <v>289787</v>
      </c>
      <c r="AK45" s="229">
        <v>294577</v>
      </c>
      <c r="AL45" s="229">
        <v>304879</v>
      </c>
      <c r="AM45" s="229">
        <v>305622</v>
      </c>
      <c r="AN45" s="229">
        <v>309896</v>
      </c>
      <c r="AO45" s="229">
        <v>319157</v>
      </c>
      <c r="AP45" s="229">
        <v>335679</v>
      </c>
      <c r="AQ45" s="229">
        <v>351207</v>
      </c>
      <c r="AR45" s="229">
        <v>341801</v>
      </c>
      <c r="AS45" s="226">
        <v>357907</v>
      </c>
      <c r="AT45" s="246">
        <v>679</v>
      </c>
      <c r="AU45" s="241">
        <v>680</v>
      </c>
      <c r="AV45" s="241">
        <v>671</v>
      </c>
      <c r="AW45" s="241">
        <v>701</v>
      </c>
      <c r="AX45" s="241">
        <v>701</v>
      </c>
      <c r="AY45" s="241">
        <v>725</v>
      </c>
      <c r="AZ45" s="241">
        <v>743</v>
      </c>
      <c r="BA45" s="241">
        <v>756</v>
      </c>
      <c r="BB45" s="241">
        <v>765</v>
      </c>
      <c r="BC45" s="241">
        <v>811</v>
      </c>
      <c r="BD45" s="241">
        <v>816</v>
      </c>
      <c r="BE45" s="241">
        <v>824</v>
      </c>
      <c r="BF45" s="241">
        <v>829</v>
      </c>
      <c r="BG45" s="247">
        <v>841</v>
      </c>
    </row>
    <row r="46" spans="1:59" ht="15" x14ac:dyDescent="0.25">
      <c r="A46" s="66">
        <v>41</v>
      </c>
      <c r="B46" s="68" t="s">
        <v>84</v>
      </c>
      <c r="C46" s="30" t="s">
        <v>45</v>
      </c>
      <c r="D46" s="43">
        <f>'4 Utsläpp data'!D46*1000/'6 Intensiteter data'!AF46</f>
        <v>4.0696263449888201</v>
      </c>
      <c r="E46" s="1">
        <f>'4 Utsläpp data'!E46*1000/'6 Intensiteter data'!AG46</f>
        <v>3.9559614082289327</v>
      </c>
      <c r="F46" s="1">
        <f>'4 Utsläpp data'!F46*1000/'6 Intensiteter data'!AH46</f>
        <v>3.7019859450325381</v>
      </c>
      <c r="G46" s="1">
        <f>'4 Utsläpp data'!G46*1000/'6 Intensiteter data'!AI46</f>
        <v>3.4670350907093361</v>
      </c>
      <c r="H46" s="1">
        <f>'4 Utsläpp data'!H46*1000/'6 Intensiteter data'!AJ46</f>
        <v>3.0069001589066167</v>
      </c>
      <c r="I46" s="1">
        <f>'4 Utsläpp data'!I46*1000/'6 Intensiteter data'!AK46</f>
        <v>2.8316378489088265</v>
      </c>
      <c r="J46" s="1">
        <f>'4 Utsläpp data'!J46*1000/'6 Intensiteter data'!AL46</f>
        <v>2.6186715015829316</v>
      </c>
      <c r="K46" s="1">
        <f>'4 Utsläpp data'!K46*1000/'6 Intensiteter data'!AM46</f>
        <v>2.4228529060636586</v>
      </c>
      <c r="L46" s="1">
        <f>'4 Utsläpp data'!L46*1000/'6 Intensiteter data'!AN46</f>
        <v>2.1419272316720424</v>
      </c>
      <c r="M46" s="1">
        <f>'4 Utsläpp data'!M46*1000/'6 Intensiteter data'!AO46</f>
        <v>1.9099007303803841</v>
      </c>
      <c r="N46" s="1">
        <f>'4 Utsläpp data'!N46*1000/'6 Intensiteter data'!AP46</f>
        <v>1.7921033068291117</v>
      </c>
      <c r="O46" s="1">
        <f>'4 Utsläpp data'!O46*1000/'6 Intensiteter data'!AQ46</f>
        <v>1.7785621548121564</v>
      </c>
      <c r="P46" s="1">
        <f>'4 Utsläpp data'!P46*1000/'6 Intensiteter data'!AR46</f>
        <v>1.583505330585036</v>
      </c>
      <c r="Q46" s="269">
        <f>'4 Utsläpp data'!Q46*1000/'6 Intensiteter data'!AS46</f>
        <v>1.1297818841599836</v>
      </c>
      <c r="R46" s="1">
        <f>'4 Utsläpp data'!D46*1000/('6 Intensiteter data'!AT46*100)</f>
        <v>3.2619119251621704</v>
      </c>
      <c r="S46" s="1">
        <f>'4 Utsläpp data'!E46*1000/('6 Intensiteter data'!AU46*100)</f>
        <v>3.1295011569931352</v>
      </c>
      <c r="T46" s="1">
        <f>'4 Utsläpp data'!F46*1000/('6 Intensiteter data'!AV46*100)</f>
        <v>2.9526595352683431</v>
      </c>
      <c r="U46" s="1">
        <f>'4 Utsläpp data'!G46*1000/('6 Intensiteter data'!AW46*100)</f>
        <v>2.8419781929271672</v>
      </c>
      <c r="V46" s="1">
        <f>'4 Utsläpp data'!H46*1000/('6 Intensiteter data'!AX46*100)</f>
        <v>2.4435419581066076</v>
      </c>
      <c r="W46" s="1">
        <f>'4 Utsläpp data'!I46*1000/('6 Intensiteter data'!AY46*100)</f>
        <v>2.3400697094766061</v>
      </c>
      <c r="X46" s="1">
        <f>'4 Utsläpp data'!J46*1000/('6 Intensiteter data'!AZ46*100)</f>
        <v>2.205398385075227</v>
      </c>
      <c r="Y46" s="1">
        <f>'4 Utsläpp data'!K46*1000/('6 Intensiteter data'!BA46*100)</f>
        <v>2.0991554695783217</v>
      </c>
      <c r="Z46" s="1">
        <f>'4 Utsläpp data'!L46*1000/('6 Intensiteter data'!BB46*100)</f>
        <v>1.9326271408910463</v>
      </c>
      <c r="AA46" s="1">
        <f>'4 Utsläpp data'!M46*1000/('6 Intensiteter data'!BC46*100)</f>
        <v>1.6856374471966376</v>
      </c>
      <c r="AB46" s="1">
        <f>'4 Utsläpp data'!N46*1000/('6 Intensiteter data'!BD46*100)</f>
        <v>1.5726480188397791</v>
      </c>
      <c r="AC46" s="1">
        <f>'4 Utsläpp data'!O46*1000/('6 Intensiteter data'!BE46*100)</f>
        <v>1.5629872063264105</v>
      </c>
      <c r="AD46" s="1">
        <f>'4 Utsläpp data'!P46*1000/('6 Intensiteter data'!BF46*100)</f>
        <v>1.4234673555526269</v>
      </c>
      <c r="AE46" s="269">
        <f>'4 Utsläpp data'!Q46*1000/('6 Intensiteter data'!BG46*100)</f>
        <v>1.0830185881290801</v>
      </c>
      <c r="AF46" s="229">
        <v>75103</v>
      </c>
      <c r="AG46" s="229">
        <v>73650</v>
      </c>
      <c r="AH46" s="229">
        <v>77047</v>
      </c>
      <c r="AI46" s="229">
        <v>83201</v>
      </c>
      <c r="AJ46" s="229">
        <v>86953</v>
      </c>
      <c r="AK46" s="229">
        <v>89334</v>
      </c>
      <c r="AL46" s="229">
        <v>93398</v>
      </c>
      <c r="AM46" s="229">
        <v>97903</v>
      </c>
      <c r="AN46" s="229">
        <v>103492</v>
      </c>
      <c r="AO46" s="229">
        <v>109528</v>
      </c>
      <c r="AP46" s="229">
        <v>111799</v>
      </c>
      <c r="AQ46" s="229">
        <v>113540</v>
      </c>
      <c r="AR46" s="229">
        <v>116412</v>
      </c>
      <c r="AS46" s="226">
        <v>125386</v>
      </c>
      <c r="AT46" s="246">
        <v>937</v>
      </c>
      <c r="AU46" s="241">
        <v>931</v>
      </c>
      <c r="AV46" s="241">
        <v>966</v>
      </c>
      <c r="AW46" s="241">
        <v>1015</v>
      </c>
      <c r="AX46" s="241">
        <v>1070</v>
      </c>
      <c r="AY46" s="241">
        <v>1081</v>
      </c>
      <c r="AZ46" s="241">
        <v>1109</v>
      </c>
      <c r="BA46" s="241">
        <v>1130</v>
      </c>
      <c r="BB46" s="241">
        <v>1147</v>
      </c>
      <c r="BC46" s="241">
        <v>1241</v>
      </c>
      <c r="BD46" s="241">
        <v>1274</v>
      </c>
      <c r="BE46" s="241">
        <v>1292</v>
      </c>
      <c r="BF46" s="241">
        <v>1295</v>
      </c>
      <c r="BG46" s="247">
        <v>1308</v>
      </c>
    </row>
    <row r="47" spans="1:59" ht="15" x14ac:dyDescent="0.25">
      <c r="A47" s="66">
        <v>42</v>
      </c>
      <c r="B47" s="68" t="s">
        <v>84</v>
      </c>
      <c r="C47" s="30" t="s">
        <v>46</v>
      </c>
      <c r="D47" s="43">
        <f>'4 Utsläpp data'!D47*1000/'6 Intensiteter data'!AF47</f>
        <v>2.2686103612157731</v>
      </c>
      <c r="E47" s="1">
        <f>'4 Utsläpp data'!E47*1000/'6 Intensiteter data'!AG47</f>
        <v>2.6017033253376405</v>
      </c>
      <c r="F47" s="1">
        <f>'4 Utsläpp data'!F47*1000/'6 Intensiteter data'!AH47</f>
        <v>2.1425399289088087</v>
      </c>
      <c r="G47" s="1">
        <f>'4 Utsläpp data'!G47*1000/'6 Intensiteter data'!AI47</f>
        <v>2.1243231587984206</v>
      </c>
      <c r="H47" s="1">
        <f>'4 Utsläpp data'!H47*1000/'6 Intensiteter data'!AJ47</f>
        <v>1.9836329637582866</v>
      </c>
      <c r="I47" s="1">
        <f>'4 Utsläpp data'!I47*1000/'6 Intensiteter data'!AK47</f>
        <v>1.6829117503986128</v>
      </c>
      <c r="J47" s="1">
        <f>'4 Utsläpp data'!J47*1000/'6 Intensiteter data'!AL47</f>
        <v>1.548439999966464</v>
      </c>
      <c r="K47" s="1">
        <f>'4 Utsläpp data'!K47*1000/'6 Intensiteter data'!AM47</f>
        <v>1.4959232693093818</v>
      </c>
      <c r="L47" s="1">
        <f>'4 Utsläpp data'!L47*1000/'6 Intensiteter data'!AN47</f>
        <v>1.3627113192738622</v>
      </c>
      <c r="M47" s="1">
        <f>'4 Utsläpp data'!M47*1000/'6 Intensiteter data'!AO47</f>
        <v>1.2734672159018419</v>
      </c>
      <c r="N47" s="1">
        <f>'4 Utsläpp data'!N47*1000/'6 Intensiteter data'!AP47</f>
        <v>1.2118657024590671</v>
      </c>
      <c r="O47" s="1">
        <f>'4 Utsläpp data'!O47*1000/'6 Intensiteter data'!AQ47</f>
        <v>1.1385994584819874</v>
      </c>
      <c r="P47" s="1">
        <f>'4 Utsläpp data'!P47*1000/'6 Intensiteter data'!AR47</f>
        <v>1.1051151195393447</v>
      </c>
      <c r="Q47" s="269">
        <f>'4 Utsläpp data'!Q47*1000/'6 Intensiteter data'!AS47</f>
        <v>1.0965301358975039</v>
      </c>
      <c r="R47" s="1">
        <f>'4 Utsläpp data'!D47*1000/('6 Intensiteter data'!AT47*100)</f>
        <v>1.6730394184212254</v>
      </c>
      <c r="S47" s="1">
        <f>'4 Utsläpp data'!E47*1000/('6 Intensiteter data'!AU47*100)</f>
        <v>1.6385015910941769</v>
      </c>
      <c r="T47" s="1">
        <f>'4 Utsläpp data'!F47*1000/('6 Intensiteter data'!AV47*100)</f>
        <v>1.6336365322670556</v>
      </c>
      <c r="U47" s="1">
        <f>'4 Utsläpp data'!G47*1000/('6 Intensiteter data'!AW47*100)</f>
        <v>1.5962956776145196</v>
      </c>
      <c r="V47" s="1">
        <f>'4 Utsläpp data'!H47*1000/('6 Intensiteter data'!AX47*100)</f>
        <v>1.4623020750519709</v>
      </c>
      <c r="W47" s="1">
        <f>'4 Utsläpp data'!I47*1000/('6 Intensiteter data'!AY47*100)</f>
        <v>1.3828542218490727</v>
      </c>
      <c r="X47" s="1">
        <f>'4 Utsläpp data'!J47*1000/('6 Intensiteter data'!AZ47*100)</f>
        <v>1.2925828896141898</v>
      </c>
      <c r="Y47" s="1">
        <f>'4 Utsläpp data'!K47*1000/('6 Intensiteter data'!BA47*100)</f>
        <v>1.2755083250970776</v>
      </c>
      <c r="Z47" s="1">
        <f>'4 Utsläpp data'!L47*1000/('6 Intensiteter data'!BB47*100)</f>
        <v>1.1885570584256344</v>
      </c>
      <c r="AA47" s="1">
        <f>'4 Utsläpp data'!M47*1000/('6 Intensiteter data'!BC47*100)</f>
        <v>1.091793681890157</v>
      </c>
      <c r="AB47" s="1">
        <f>'4 Utsläpp data'!N47*1000/('6 Intensiteter data'!BD47*100)</f>
        <v>1.0486586883064943</v>
      </c>
      <c r="AC47" s="1">
        <f>'4 Utsläpp data'!O47*1000/('6 Intensiteter data'!BE47*100)</f>
        <v>0.99048525990128689</v>
      </c>
      <c r="AD47" s="1">
        <f>'4 Utsläpp data'!P47*1000/('6 Intensiteter data'!BF47*100)</f>
        <v>0.93206719196831667</v>
      </c>
      <c r="AE47" s="269">
        <f>'4 Utsläpp data'!Q47*1000/('6 Intensiteter data'!BG47*100)</f>
        <v>0.86162340136106608</v>
      </c>
      <c r="AF47" s="229">
        <v>68880</v>
      </c>
      <c r="AG47" s="229">
        <v>60207</v>
      </c>
      <c r="AH47" s="229">
        <v>73274</v>
      </c>
      <c r="AI47" s="229">
        <v>73716</v>
      </c>
      <c r="AJ47" s="229">
        <v>74603</v>
      </c>
      <c r="AK47" s="229">
        <v>85868</v>
      </c>
      <c r="AL47" s="229">
        <v>88652</v>
      </c>
      <c r="AM47" s="229">
        <v>92769</v>
      </c>
      <c r="AN47" s="229">
        <v>96727</v>
      </c>
      <c r="AO47" s="229">
        <v>102795</v>
      </c>
      <c r="AP47" s="229">
        <v>107560</v>
      </c>
      <c r="AQ47" s="229">
        <v>113176</v>
      </c>
      <c r="AR47" s="229">
        <v>110993</v>
      </c>
      <c r="AS47" s="226">
        <v>105765</v>
      </c>
      <c r="AT47" s="246">
        <v>934</v>
      </c>
      <c r="AU47" s="241">
        <v>956</v>
      </c>
      <c r="AV47" s="241">
        <v>961</v>
      </c>
      <c r="AW47" s="241">
        <v>981</v>
      </c>
      <c r="AX47" s="241">
        <v>1012</v>
      </c>
      <c r="AY47" s="241">
        <v>1045</v>
      </c>
      <c r="AZ47" s="241">
        <v>1062</v>
      </c>
      <c r="BA47" s="241">
        <v>1088</v>
      </c>
      <c r="BB47" s="241">
        <v>1109</v>
      </c>
      <c r="BC47" s="241">
        <v>1199</v>
      </c>
      <c r="BD47" s="241">
        <v>1243</v>
      </c>
      <c r="BE47" s="241">
        <v>1301</v>
      </c>
      <c r="BF47" s="241">
        <v>1316</v>
      </c>
      <c r="BG47" s="247">
        <v>1346</v>
      </c>
    </row>
    <row r="48" spans="1:59" ht="15" x14ac:dyDescent="0.25">
      <c r="A48" s="66">
        <v>43</v>
      </c>
      <c r="B48" s="68" t="s">
        <v>84</v>
      </c>
      <c r="C48" s="30" t="s">
        <v>47</v>
      </c>
      <c r="D48" s="43">
        <f>'4 Utsläpp data'!D48*1000/'6 Intensiteter data'!AF48</f>
        <v>2.5961390759821747</v>
      </c>
      <c r="E48" s="1">
        <f>'4 Utsläpp data'!E48*1000/'6 Intensiteter data'!AG48</f>
        <v>2.5876714595065797</v>
      </c>
      <c r="F48" s="1">
        <f>'4 Utsläpp data'!F48*1000/'6 Intensiteter data'!AH48</f>
        <v>2.4112105430321513</v>
      </c>
      <c r="G48" s="1">
        <f>'4 Utsläpp data'!G48*1000/'6 Intensiteter data'!AI48</f>
        <v>2.4022745734979991</v>
      </c>
      <c r="H48" s="1">
        <f>'4 Utsläpp data'!H48*1000/'6 Intensiteter data'!AJ48</f>
        <v>2.3121965562387334</v>
      </c>
      <c r="I48" s="1">
        <f>'4 Utsläpp data'!I48*1000/'6 Intensiteter data'!AK48</f>
        <v>2.2404591653634927</v>
      </c>
      <c r="J48" s="1">
        <f>'4 Utsläpp data'!J48*1000/'6 Intensiteter data'!AL48</f>
        <v>2.0697746422739356</v>
      </c>
      <c r="K48" s="1">
        <f>'4 Utsläpp data'!K48*1000/'6 Intensiteter data'!AM48</f>
        <v>1.9382934121600266</v>
      </c>
      <c r="L48" s="1">
        <f>'4 Utsläpp data'!L48*1000/'6 Intensiteter data'!AN48</f>
        <v>1.7305875044481218</v>
      </c>
      <c r="M48" s="1">
        <f>'4 Utsläpp data'!M48*1000/'6 Intensiteter data'!AO48</f>
        <v>1.5468611248655539</v>
      </c>
      <c r="N48" s="1">
        <f>'4 Utsläpp data'!N48*1000/'6 Intensiteter data'!AP48</f>
        <v>1.4223283869233729</v>
      </c>
      <c r="O48" s="1">
        <f>'4 Utsläpp data'!O48*1000/'6 Intensiteter data'!AQ48</f>
        <v>1.337040146566411</v>
      </c>
      <c r="P48" s="1">
        <f>'4 Utsläpp data'!P48*1000/'6 Intensiteter data'!AR48</f>
        <v>1.2084876210294391</v>
      </c>
      <c r="Q48" s="269">
        <f>'4 Utsläpp data'!Q48*1000/'6 Intensiteter data'!AS48</f>
        <v>1.0400292300484379</v>
      </c>
      <c r="R48" s="1">
        <f>'4 Utsläpp data'!D48*1000/('6 Intensiteter data'!AT48*100)</f>
        <v>1.5321147481350939</v>
      </c>
      <c r="S48" s="1">
        <f>'4 Utsläpp data'!E48*1000/('6 Intensiteter data'!AU48*100)</f>
        <v>1.5986462067522611</v>
      </c>
      <c r="T48" s="1">
        <f>'4 Utsläpp data'!F48*1000/('6 Intensiteter data'!AV48*100)</f>
        <v>1.5203076733717176</v>
      </c>
      <c r="U48" s="1">
        <f>'4 Utsläpp data'!G48*1000/('6 Intensiteter data'!AW48*100)</f>
        <v>1.5672102156157297</v>
      </c>
      <c r="V48" s="1">
        <f>'4 Utsläpp data'!H48*1000/('6 Intensiteter data'!AX48*100)</f>
        <v>1.4369514723850141</v>
      </c>
      <c r="W48" s="1">
        <f>'4 Utsläpp data'!I48*1000/('6 Intensiteter data'!AY48*100)</f>
        <v>1.3582394721411075</v>
      </c>
      <c r="X48" s="1">
        <f>'4 Utsläpp data'!J48*1000/('6 Intensiteter data'!AZ48*100)</f>
        <v>1.3063092316272453</v>
      </c>
      <c r="Y48" s="1">
        <f>'4 Utsläpp data'!K48*1000/('6 Intensiteter data'!BA48*100)</f>
        <v>1.2951504581320479</v>
      </c>
      <c r="Z48" s="1">
        <f>'4 Utsläpp data'!L48*1000/('6 Intensiteter data'!BB48*100)</f>
        <v>1.2247758929168719</v>
      </c>
      <c r="AA48" s="1">
        <f>'4 Utsläpp data'!M48*1000/('6 Intensiteter data'!BC48*100)</f>
        <v>1.158404000029569</v>
      </c>
      <c r="AB48" s="1">
        <f>'4 Utsläpp data'!N48*1000/('6 Intensiteter data'!BD48*100)</f>
        <v>1.1146117545855212</v>
      </c>
      <c r="AC48" s="1">
        <f>'4 Utsläpp data'!O48*1000/('6 Intensiteter data'!BE48*100)</f>
        <v>1.0791919543010786</v>
      </c>
      <c r="AD48" s="1">
        <f>'4 Utsläpp data'!P48*1000/('6 Intensiteter data'!BF48*100)</f>
        <v>1.0242400591175842</v>
      </c>
      <c r="AE48" s="269">
        <f>'4 Utsläpp data'!Q48*1000/('6 Intensiteter data'!BG48*100)</f>
        <v>0.99327282096698566</v>
      </c>
      <c r="AF48" s="229">
        <v>35114</v>
      </c>
      <c r="AG48" s="229">
        <v>35276</v>
      </c>
      <c r="AH48" s="229">
        <v>36633</v>
      </c>
      <c r="AI48" s="229">
        <v>37186</v>
      </c>
      <c r="AJ48" s="229">
        <v>35610</v>
      </c>
      <c r="AK48" s="229">
        <v>34919</v>
      </c>
      <c r="AL48" s="229">
        <v>36669</v>
      </c>
      <c r="AM48" s="229">
        <v>39156</v>
      </c>
      <c r="AN48" s="229">
        <v>41331</v>
      </c>
      <c r="AO48" s="229">
        <v>44558</v>
      </c>
      <c r="AP48" s="229">
        <v>47411</v>
      </c>
      <c r="AQ48" s="229">
        <v>48429</v>
      </c>
      <c r="AR48" s="229">
        <v>49242</v>
      </c>
      <c r="AS48" s="226">
        <v>55297</v>
      </c>
      <c r="AT48" s="246">
        <v>595</v>
      </c>
      <c r="AU48" s="241">
        <v>571</v>
      </c>
      <c r="AV48" s="241">
        <v>581</v>
      </c>
      <c r="AW48" s="241">
        <v>570</v>
      </c>
      <c r="AX48" s="241">
        <v>573</v>
      </c>
      <c r="AY48" s="241">
        <v>576</v>
      </c>
      <c r="AZ48" s="241">
        <v>581</v>
      </c>
      <c r="BA48" s="241">
        <v>586</v>
      </c>
      <c r="BB48" s="241">
        <v>584</v>
      </c>
      <c r="BC48" s="241">
        <v>595</v>
      </c>
      <c r="BD48" s="241">
        <v>605</v>
      </c>
      <c r="BE48" s="241">
        <v>600</v>
      </c>
      <c r="BF48" s="241">
        <v>581</v>
      </c>
      <c r="BG48" s="247">
        <v>579</v>
      </c>
    </row>
    <row r="49" spans="1:60" ht="15" x14ac:dyDescent="0.25">
      <c r="A49" s="66">
        <v>44</v>
      </c>
      <c r="B49" s="68" t="s">
        <v>84</v>
      </c>
      <c r="C49" s="30" t="s">
        <v>48</v>
      </c>
      <c r="D49" s="43">
        <f>'4 Utsläpp data'!D49*1000/'6 Intensiteter data'!AF49</f>
        <v>12.103155536498491</v>
      </c>
      <c r="E49" s="1">
        <f>'4 Utsläpp data'!E49*1000/'6 Intensiteter data'!AG49</f>
        <v>13.21871939593216</v>
      </c>
      <c r="F49" s="1">
        <f>'4 Utsläpp data'!F49*1000/'6 Intensiteter data'!AH49</f>
        <v>13.382310825060879</v>
      </c>
      <c r="G49" s="1">
        <f>'4 Utsläpp data'!G49*1000/'6 Intensiteter data'!AI49</f>
        <v>13.174631335775578</v>
      </c>
      <c r="H49" s="1">
        <f>'4 Utsläpp data'!H49*1000/'6 Intensiteter data'!AJ49</f>
        <v>12.979029978326579</v>
      </c>
      <c r="I49" s="1">
        <f>'4 Utsläpp data'!I49*1000/'6 Intensiteter data'!AK49</f>
        <v>14.583212187819658</v>
      </c>
      <c r="J49" s="1">
        <f>'4 Utsläpp data'!J49*1000/'6 Intensiteter data'!AL49</f>
        <v>10.949066602735998</v>
      </c>
      <c r="K49" s="1">
        <f>'4 Utsläpp data'!K49*1000/'6 Intensiteter data'!AM49</f>
        <v>10.448029298369704</v>
      </c>
      <c r="L49" s="1">
        <f>'4 Utsläpp data'!L49*1000/'6 Intensiteter data'!AN49</f>
        <v>9.6134455407987449</v>
      </c>
      <c r="M49" s="1">
        <f>'4 Utsläpp data'!M49*1000/'6 Intensiteter data'!AO49</f>
        <v>8.5858576054994984</v>
      </c>
      <c r="N49" s="1">
        <f>'4 Utsläpp data'!N49*1000/'6 Intensiteter data'!AP49</f>
        <v>8.7439649148412517</v>
      </c>
      <c r="O49" s="1">
        <f>'4 Utsläpp data'!O49*1000/'6 Intensiteter data'!AQ49</f>
        <v>9.9214004784098559</v>
      </c>
      <c r="P49" s="1">
        <f>'4 Utsläpp data'!P49*1000/'6 Intensiteter data'!AR49</f>
        <v>8.5495859413598616</v>
      </c>
      <c r="Q49" s="269">
        <f>'4 Utsläpp data'!Q49*1000/'6 Intensiteter data'!AS49</f>
        <v>8.7113427257796463</v>
      </c>
      <c r="R49" s="1">
        <f>'4 Utsläpp data'!D49*1000/('6 Intensiteter data'!AT49*100)</f>
        <v>17.808643072051169</v>
      </c>
      <c r="S49" s="1">
        <f>'4 Utsläpp data'!E49*1000/('6 Intensiteter data'!AU49*100)</f>
        <v>20.987349086939723</v>
      </c>
      <c r="T49" s="1">
        <f>'4 Utsläpp data'!F49*1000/('6 Intensiteter data'!AV49*100)</f>
        <v>22.479974891132436</v>
      </c>
      <c r="U49" s="1">
        <f>'4 Utsläpp data'!G49*1000/('6 Intensiteter data'!AW49*100)</f>
        <v>21.90552431526292</v>
      </c>
      <c r="V49" s="1">
        <f>'4 Utsläpp data'!H49*1000/('6 Intensiteter data'!AX49*100)</f>
        <v>21.323464668559041</v>
      </c>
      <c r="W49" s="1">
        <f>'4 Utsläpp data'!I49*1000/('6 Intensiteter data'!AY49*100)</f>
        <v>23.526785432841518</v>
      </c>
      <c r="X49" s="1">
        <f>'4 Utsläpp data'!J49*1000/('6 Intensiteter data'!AZ49*100)</f>
        <v>19.443189594461849</v>
      </c>
      <c r="Y49" s="1">
        <f>'4 Utsläpp data'!K49*1000/('6 Intensiteter data'!BA49*100)</f>
        <v>19.517913779763976</v>
      </c>
      <c r="Z49" s="1">
        <f>'4 Utsläpp data'!L49*1000/('6 Intensiteter data'!BB49*100)</f>
        <v>18.876110396979033</v>
      </c>
      <c r="AA49" s="1">
        <f>'4 Utsläpp data'!M49*1000/('6 Intensiteter data'!BC49*100)</f>
        <v>17.660351518841395</v>
      </c>
      <c r="AB49" s="1">
        <f>'4 Utsläpp data'!N49*1000/('6 Intensiteter data'!BD49*100)</f>
        <v>17.502205690767958</v>
      </c>
      <c r="AC49" s="1">
        <f>'4 Utsläpp data'!O49*1000/('6 Intensiteter data'!BE49*100)</f>
        <v>17.626583485715312</v>
      </c>
      <c r="AD49" s="1">
        <f>'4 Utsläpp data'!P49*1000/('6 Intensiteter data'!BF49*100)</f>
        <v>16.654244451077524</v>
      </c>
      <c r="AE49" s="269">
        <f>'4 Utsläpp data'!Q49*1000/('6 Intensiteter data'!BG49*100)</f>
        <v>17.20254746646189</v>
      </c>
      <c r="AF49" s="229">
        <v>17804</v>
      </c>
      <c r="AG49" s="229">
        <v>17941</v>
      </c>
      <c r="AH49" s="229">
        <v>19486</v>
      </c>
      <c r="AI49" s="229">
        <v>20285</v>
      </c>
      <c r="AJ49" s="229">
        <v>19715</v>
      </c>
      <c r="AK49" s="229">
        <v>19682</v>
      </c>
      <c r="AL49" s="229">
        <v>21487</v>
      </c>
      <c r="AM49" s="229">
        <v>23538</v>
      </c>
      <c r="AN49" s="229">
        <v>25722</v>
      </c>
      <c r="AO49" s="229">
        <v>27974</v>
      </c>
      <c r="AP49" s="229">
        <v>29424</v>
      </c>
      <c r="AQ49" s="229">
        <v>26827</v>
      </c>
      <c r="AR49" s="229">
        <v>28635</v>
      </c>
      <c r="AS49" s="226">
        <v>29226</v>
      </c>
      <c r="AT49" s="246">
        <v>121</v>
      </c>
      <c r="AU49" s="241">
        <v>113</v>
      </c>
      <c r="AV49" s="241">
        <v>116</v>
      </c>
      <c r="AW49" s="241">
        <v>122</v>
      </c>
      <c r="AX49" s="241">
        <v>120</v>
      </c>
      <c r="AY49" s="241">
        <v>122</v>
      </c>
      <c r="AZ49" s="241">
        <v>121</v>
      </c>
      <c r="BA49" s="241">
        <v>126</v>
      </c>
      <c r="BB49" s="241">
        <v>131</v>
      </c>
      <c r="BC49" s="241">
        <v>136</v>
      </c>
      <c r="BD49" s="241">
        <v>147</v>
      </c>
      <c r="BE49" s="241">
        <v>151</v>
      </c>
      <c r="BF49" s="241">
        <v>147</v>
      </c>
      <c r="BG49" s="247">
        <v>148</v>
      </c>
    </row>
    <row r="50" spans="1:60" ht="15" x14ac:dyDescent="0.25">
      <c r="A50" s="66">
        <v>45</v>
      </c>
      <c r="B50" s="68" t="s">
        <v>84</v>
      </c>
      <c r="C50" s="30" t="s">
        <v>49</v>
      </c>
      <c r="D50" s="43">
        <f>'4 Utsläpp data'!D50*1000/'6 Intensiteter data'!AF50</f>
        <v>2.4692969870124197</v>
      </c>
      <c r="E50" s="1">
        <f>'4 Utsläpp data'!E50*1000/'6 Intensiteter data'!AG50</f>
        <v>2.6206283573754807</v>
      </c>
      <c r="F50" s="1">
        <f>'4 Utsläpp data'!F50*1000/'6 Intensiteter data'!AH50</f>
        <v>2.7859789788810518</v>
      </c>
      <c r="G50" s="1">
        <f>'4 Utsläpp data'!G50*1000/'6 Intensiteter data'!AI50</f>
        <v>2.7101401155045157</v>
      </c>
      <c r="H50" s="1">
        <f>'4 Utsläpp data'!H50*1000/'6 Intensiteter data'!AJ50</f>
        <v>2.556398600205644</v>
      </c>
      <c r="I50" s="1">
        <f>'4 Utsläpp data'!I50*1000/'6 Intensiteter data'!AK50</f>
        <v>2.5935449262213659</v>
      </c>
      <c r="J50" s="1">
        <f>'4 Utsläpp data'!J50*1000/'6 Intensiteter data'!AL50</f>
        <v>2.3787335981772451</v>
      </c>
      <c r="K50" s="1">
        <f>'4 Utsläpp data'!K50*1000/'6 Intensiteter data'!AM50</f>
        <v>2.2219065065065684</v>
      </c>
      <c r="L50" s="1">
        <f>'4 Utsläpp data'!L50*1000/'6 Intensiteter data'!AN50</f>
        <v>2.0174308724873367</v>
      </c>
      <c r="M50" s="1">
        <f>'4 Utsläpp data'!M50*1000/'6 Intensiteter data'!AO50</f>
        <v>2.0359449700322481</v>
      </c>
      <c r="N50" s="1">
        <f>'4 Utsläpp data'!N50*1000/'6 Intensiteter data'!AP50</f>
        <v>1.9755584045459265</v>
      </c>
      <c r="O50" s="1">
        <f>'4 Utsläpp data'!O50*1000/'6 Intensiteter data'!AQ50</f>
        <v>1.9893424512652242</v>
      </c>
      <c r="P50" s="1">
        <f>'4 Utsläpp data'!P50*1000/'6 Intensiteter data'!AR50</f>
        <v>2.1764332591259223</v>
      </c>
      <c r="Q50" s="269">
        <f>'4 Utsläpp data'!Q50*1000/'6 Intensiteter data'!AS50</f>
        <v>1.9862457134919049</v>
      </c>
      <c r="R50" s="1">
        <f>'4 Utsläpp data'!D50*1000/('6 Intensiteter data'!AT50*100)</f>
        <v>1.1294210960576787</v>
      </c>
      <c r="S50" s="1">
        <f>'4 Utsläpp data'!E50*1000/('6 Intensiteter data'!AU50*100)</f>
        <v>1.1707636475602696</v>
      </c>
      <c r="T50" s="1">
        <f>'4 Utsläpp data'!F50*1000/('6 Intensiteter data'!AV50*100)</f>
        <v>1.2389298367614474</v>
      </c>
      <c r="U50" s="1">
        <f>'4 Utsläpp data'!G50*1000/('6 Intensiteter data'!AW50*100)</f>
        <v>1.197480428813662</v>
      </c>
      <c r="V50" s="1">
        <f>'4 Utsläpp data'!H50*1000/('6 Intensiteter data'!AX50*100)</f>
        <v>1.0910112010846433</v>
      </c>
      <c r="W50" s="1">
        <f>'4 Utsläpp data'!I50*1000/('6 Intensiteter data'!AY50*100)</f>
        <v>1.0895402257899642</v>
      </c>
      <c r="X50" s="1">
        <f>'4 Utsläpp data'!J50*1000/('6 Intensiteter data'!AZ50*100)</f>
        <v>1.0143906766237343</v>
      </c>
      <c r="Y50" s="1">
        <f>'4 Utsläpp data'!K50*1000/('6 Intensiteter data'!BA50*100)</f>
        <v>0.97490462795504684</v>
      </c>
      <c r="Z50" s="1">
        <f>'4 Utsläpp data'!L50*1000/('6 Intensiteter data'!BB50*100)</f>
        <v>0.87443975716936539</v>
      </c>
      <c r="AA50" s="1">
        <f>'4 Utsläpp data'!M50*1000/('6 Intensiteter data'!BC50*100)</f>
        <v>0.84705905037122231</v>
      </c>
      <c r="AB50" s="1">
        <f>'4 Utsläpp data'!N50*1000/('6 Intensiteter data'!BD50*100)</f>
        <v>0.81788117948201355</v>
      </c>
      <c r="AC50" s="1">
        <f>'4 Utsläpp data'!O50*1000/('6 Intensiteter data'!BE50*100)</f>
        <v>0.82317317694547698</v>
      </c>
      <c r="AD50" s="1">
        <f>'4 Utsläpp data'!P50*1000/('6 Intensiteter data'!BF50*100)</f>
        <v>0.8577501786465811</v>
      </c>
      <c r="AE50" s="269">
        <f>'4 Utsläpp data'!Q50*1000/('6 Intensiteter data'!BG50*100)</f>
        <v>0.82294731016292721</v>
      </c>
      <c r="AF50" s="229">
        <v>92026</v>
      </c>
      <c r="AG50" s="229">
        <v>84793</v>
      </c>
      <c r="AH50" s="229">
        <v>89474</v>
      </c>
      <c r="AI50" s="229">
        <v>96633</v>
      </c>
      <c r="AJ50" s="229">
        <v>95726</v>
      </c>
      <c r="AK50" s="229">
        <v>95362</v>
      </c>
      <c r="AL50" s="229">
        <v>99105</v>
      </c>
      <c r="AM50" s="229">
        <v>107323</v>
      </c>
      <c r="AN50" s="229">
        <v>111438</v>
      </c>
      <c r="AO50" s="229">
        <v>110337</v>
      </c>
      <c r="AP50" s="229">
        <v>112608</v>
      </c>
      <c r="AQ50" s="229">
        <v>113172</v>
      </c>
      <c r="AR50" s="229">
        <v>100537</v>
      </c>
      <c r="AS50" s="226">
        <v>111080</v>
      </c>
      <c r="AT50" s="246">
        <v>2012</v>
      </c>
      <c r="AU50" s="241">
        <v>1898</v>
      </c>
      <c r="AV50" s="241">
        <v>2012</v>
      </c>
      <c r="AW50" s="241">
        <v>2187</v>
      </c>
      <c r="AX50" s="241">
        <v>2243</v>
      </c>
      <c r="AY50" s="241">
        <v>2270</v>
      </c>
      <c r="AZ50" s="241">
        <v>2324</v>
      </c>
      <c r="BA50" s="241">
        <v>2446</v>
      </c>
      <c r="BB50" s="241">
        <v>2571</v>
      </c>
      <c r="BC50" s="241">
        <v>2652</v>
      </c>
      <c r="BD50" s="241">
        <v>2720</v>
      </c>
      <c r="BE50" s="241">
        <v>2735</v>
      </c>
      <c r="BF50" s="241">
        <v>2551</v>
      </c>
      <c r="BG50" s="247">
        <v>2681</v>
      </c>
    </row>
    <row r="51" spans="1:60" ht="15" x14ac:dyDescent="0.25">
      <c r="A51" s="66">
        <v>46</v>
      </c>
      <c r="B51" s="68" t="s">
        <v>84</v>
      </c>
      <c r="C51" s="30" t="s">
        <v>50</v>
      </c>
      <c r="D51" s="43">
        <f>'4 Utsläpp data'!D51*1000/'6 Intensiteter data'!AF51</f>
        <v>2.336654441732172</v>
      </c>
      <c r="E51" s="1">
        <f>'4 Utsläpp data'!E51*1000/'6 Intensiteter data'!AG51</f>
        <v>2.2339619536478343</v>
      </c>
      <c r="F51" s="1">
        <f>'4 Utsläpp data'!F51*1000/'6 Intensiteter data'!AH51</f>
        <v>2.15578028755233</v>
      </c>
      <c r="G51" s="1">
        <f>'4 Utsläpp data'!G51*1000/'6 Intensiteter data'!AI51</f>
        <v>2.0102616555503179</v>
      </c>
      <c r="H51" s="1">
        <f>'4 Utsläpp data'!H51*1000/'6 Intensiteter data'!AJ51</f>
        <v>1.9410099741848681</v>
      </c>
      <c r="I51" s="1">
        <f>'4 Utsläpp data'!I51*1000/'6 Intensiteter data'!AK51</f>
        <v>1.8401506394478555</v>
      </c>
      <c r="J51" s="1">
        <f>'4 Utsläpp data'!J51*1000/'6 Intensiteter data'!AL51</f>
        <v>1.806383354773355</v>
      </c>
      <c r="K51" s="1">
        <f>'4 Utsläpp data'!K51*1000/'6 Intensiteter data'!AM51</f>
        <v>1.7299093539675665</v>
      </c>
      <c r="L51" s="1">
        <f>'4 Utsläpp data'!L51*1000/'6 Intensiteter data'!AN51</f>
        <v>1.5968361860192863</v>
      </c>
      <c r="M51" s="1">
        <f>'4 Utsläpp data'!M51*1000/'6 Intensiteter data'!AO51</f>
        <v>1.5510295490466297</v>
      </c>
      <c r="N51" s="1">
        <f>'4 Utsläpp data'!N51*1000/'6 Intensiteter data'!AP51</f>
        <v>1.5268923216938337</v>
      </c>
      <c r="O51" s="1">
        <f>'4 Utsläpp data'!O51*1000/'6 Intensiteter data'!AQ51</f>
        <v>1.4844504989975438</v>
      </c>
      <c r="P51" s="1">
        <f>'4 Utsläpp data'!P51*1000/'6 Intensiteter data'!AR51</f>
        <v>1.3679046629387601</v>
      </c>
      <c r="Q51" s="269">
        <f>'4 Utsläpp data'!Q51*1000/'6 Intensiteter data'!AS51</f>
        <v>1.2845481039629423</v>
      </c>
      <c r="R51" s="1">
        <f>'4 Utsläpp data'!D51*1000/('6 Intensiteter data'!AT51*100)</f>
        <v>1.3404342118489727</v>
      </c>
      <c r="S51" s="1">
        <f>'4 Utsläpp data'!E51*1000/('6 Intensiteter data'!AU51*100)</f>
        <v>1.2591670020412584</v>
      </c>
      <c r="T51" s="1">
        <f>'4 Utsläpp data'!F51*1000/('6 Intensiteter data'!AV51*100)</f>
        <v>1.2357061525343562</v>
      </c>
      <c r="U51" s="1">
        <f>'4 Utsläpp data'!G51*1000/('6 Intensiteter data'!AW51*100)</f>
        <v>1.1049050701279703</v>
      </c>
      <c r="V51" s="1">
        <f>'4 Utsläpp data'!H51*1000/('6 Intensiteter data'!AX51*100)</f>
        <v>0.99326748432235235</v>
      </c>
      <c r="W51" s="1">
        <f>'4 Utsläpp data'!I51*1000/('6 Intensiteter data'!AY51*100)</f>
        <v>0.96981976283025706</v>
      </c>
      <c r="X51" s="1">
        <f>'4 Utsläpp data'!J51*1000/('6 Intensiteter data'!AZ51*100)</f>
        <v>0.92010780880292531</v>
      </c>
      <c r="Y51" s="1">
        <f>'4 Utsläpp data'!K51*1000/('6 Intensiteter data'!BA51*100)</f>
        <v>0.8952510947919653</v>
      </c>
      <c r="Z51" s="1">
        <f>'4 Utsläpp data'!L51*1000/('6 Intensiteter data'!BB51*100)</f>
        <v>0.76829859206753603</v>
      </c>
      <c r="AA51" s="1">
        <f>'4 Utsläpp data'!M51*1000/('6 Intensiteter data'!BC51*100)</f>
        <v>0.75101685059460777</v>
      </c>
      <c r="AB51" s="1">
        <f>'4 Utsläpp data'!N51*1000/('6 Intensiteter data'!BD51*100)</f>
        <v>0.73380433505690845</v>
      </c>
      <c r="AC51" s="1">
        <f>'4 Utsläpp data'!O51*1000/('6 Intensiteter data'!BE51*100)</f>
        <v>0.72944544784073551</v>
      </c>
      <c r="AD51" s="1">
        <f>'4 Utsläpp data'!P51*1000/('6 Intensiteter data'!BF51*100)</f>
        <v>0.66285116502358021</v>
      </c>
      <c r="AE51" s="269">
        <f>'4 Utsläpp data'!Q51*1000/('6 Intensiteter data'!BG51*100)</f>
        <v>0.63173119944838185</v>
      </c>
      <c r="AF51" s="229">
        <v>30289</v>
      </c>
      <c r="AG51" s="229">
        <v>32297</v>
      </c>
      <c r="AH51" s="229">
        <v>34507</v>
      </c>
      <c r="AI51" s="229">
        <v>35891</v>
      </c>
      <c r="AJ51" s="229">
        <v>35258</v>
      </c>
      <c r="AK51" s="229">
        <v>36945</v>
      </c>
      <c r="AL51" s="229">
        <v>36878</v>
      </c>
      <c r="AM51" s="229">
        <v>38917</v>
      </c>
      <c r="AN51" s="229">
        <v>39742</v>
      </c>
      <c r="AO51" s="229">
        <v>39608</v>
      </c>
      <c r="AP51" s="229">
        <v>40129</v>
      </c>
      <c r="AQ51" s="229">
        <v>40982</v>
      </c>
      <c r="AR51" s="229">
        <v>41528</v>
      </c>
      <c r="AS51" s="226">
        <v>43622</v>
      </c>
      <c r="AT51" s="246">
        <v>528</v>
      </c>
      <c r="AU51" s="241">
        <v>573</v>
      </c>
      <c r="AV51" s="241">
        <v>602</v>
      </c>
      <c r="AW51" s="241">
        <v>653</v>
      </c>
      <c r="AX51" s="241">
        <v>689</v>
      </c>
      <c r="AY51" s="241">
        <v>701</v>
      </c>
      <c r="AZ51" s="241">
        <v>724</v>
      </c>
      <c r="BA51" s="241">
        <v>752</v>
      </c>
      <c r="BB51" s="241">
        <v>826</v>
      </c>
      <c r="BC51" s="241">
        <v>818</v>
      </c>
      <c r="BD51" s="241">
        <v>835</v>
      </c>
      <c r="BE51" s="241">
        <v>834</v>
      </c>
      <c r="BF51" s="241">
        <v>857</v>
      </c>
      <c r="BG51" s="247">
        <v>887</v>
      </c>
    </row>
    <row r="52" spans="1:60" ht="15" x14ac:dyDescent="0.25">
      <c r="A52" s="66">
        <v>47</v>
      </c>
      <c r="B52" s="68" t="s">
        <v>84</v>
      </c>
      <c r="C52" s="30" t="s">
        <v>51</v>
      </c>
      <c r="D52" s="43">
        <f>'4 Utsläpp data'!D52*1000/'6 Intensiteter data'!AF52</f>
        <v>3.6734239405063658</v>
      </c>
      <c r="E52" s="1">
        <f>'4 Utsläpp data'!E52*1000/'6 Intensiteter data'!AG52</f>
        <v>3.1328172717149094</v>
      </c>
      <c r="F52" s="1">
        <f>'4 Utsläpp data'!F52*1000/'6 Intensiteter data'!AH52</f>
        <v>3.289602184147943</v>
      </c>
      <c r="G52" s="1">
        <f>'4 Utsläpp data'!G52*1000/'6 Intensiteter data'!AI52</f>
        <v>2.8348694171835094</v>
      </c>
      <c r="H52" s="1">
        <f>'4 Utsläpp data'!H52*1000/'6 Intensiteter data'!AJ52</f>
        <v>3.1669620606160023</v>
      </c>
      <c r="I52" s="1">
        <f>'4 Utsläpp data'!I52*1000/'6 Intensiteter data'!AK52</f>
        <v>2.8130093276346502</v>
      </c>
      <c r="J52" s="1">
        <f>'4 Utsläpp data'!J52*1000/'6 Intensiteter data'!AL52</f>
        <v>2.8416253607573783</v>
      </c>
      <c r="K52" s="1">
        <f>'4 Utsläpp data'!K52*1000/'6 Intensiteter data'!AM52</f>
        <v>2.7097388255425083</v>
      </c>
      <c r="L52" s="1">
        <f>'4 Utsläpp data'!L52*1000/'6 Intensiteter data'!AN52</f>
        <v>2.3311195203613235</v>
      </c>
      <c r="M52" s="1">
        <f>'4 Utsläpp data'!M52*1000/'6 Intensiteter data'!AO52</f>
        <v>2.9944388075998685</v>
      </c>
      <c r="N52" s="1">
        <f>'4 Utsläpp data'!N52*1000/'6 Intensiteter data'!AP52</f>
        <v>2.3920948410365965</v>
      </c>
      <c r="O52" s="1">
        <f>'4 Utsläpp data'!O52*1000/'6 Intensiteter data'!AQ52</f>
        <v>2.2284619739975318</v>
      </c>
      <c r="P52" s="1">
        <f>'4 Utsläpp data'!P52*1000/'6 Intensiteter data'!AR52</f>
        <v>2.1411081545237076</v>
      </c>
      <c r="Q52" s="269">
        <f>'4 Utsläpp data'!Q52*1000/'6 Intensiteter data'!AS52</f>
        <v>1.7922307314011723</v>
      </c>
      <c r="R52" s="1">
        <f>'4 Utsläpp data'!D52*1000/('6 Intensiteter data'!AT52*100)</f>
        <v>3.0516196936797182</v>
      </c>
      <c r="S52" s="1">
        <f>'4 Utsläpp data'!E52*1000/('6 Intensiteter data'!AU52*100)</f>
        <v>2.7997675831610112</v>
      </c>
      <c r="T52" s="1">
        <f>'4 Utsläpp data'!F52*1000/('6 Intensiteter data'!AV52*100)</f>
        <v>2.87199095801925</v>
      </c>
      <c r="U52" s="1">
        <f>'4 Utsläpp data'!G52*1000/('6 Intensiteter data'!AW52*100)</f>
        <v>2.3676162344218508</v>
      </c>
      <c r="V52" s="1">
        <f>'4 Utsläpp data'!H52*1000/('6 Intensiteter data'!AX52*100)</f>
        <v>2.6491821051844018</v>
      </c>
      <c r="W52" s="1">
        <f>'4 Utsläpp data'!I52*1000/('6 Intensiteter data'!AY52*100)</f>
        <v>2.2678565801174839</v>
      </c>
      <c r="X52" s="1">
        <f>'4 Utsläpp data'!J52*1000/('6 Intensiteter data'!AZ52*100)</f>
        <v>2.2169196299463527</v>
      </c>
      <c r="Y52" s="1">
        <f>'4 Utsläpp data'!K52*1000/('6 Intensiteter data'!BA52*100)</f>
        <v>2.186940501190842</v>
      </c>
      <c r="Z52" s="1">
        <f>'4 Utsläpp data'!L52*1000/('6 Intensiteter data'!BB52*100)</f>
        <v>1.9426520144555797</v>
      </c>
      <c r="AA52" s="1">
        <f>'4 Utsläpp data'!M52*1000/('6 Intensiteter data'!BC52*100)</f>
        <v>2.4498038081095683</v>
      </c>
      <c r="AB52" s="1">
        <f>'4 Utsläpp data'!N52*1000/('6 Intensiteter data'!BD52*100)</f>
        <v>1.9170503012884197</v>
      </c>
      <c r="AC52" s="1">
        <f>'4 Utsläpp data'!O52*1000/('6 Intensiteter data'!BE52*100)</f>
        <v>1.7785591210904725</v>
      </c>
      <c r="AD52" s="1">
        <f>'4 Utsläpp data'!P52*1000/('6 Intensiteter data'!BF52*100)</f>
        <v>1.6419863553883307</v>
      </c>
      <c r="AE52" s="269">
        <f>'4 Utsläpp data'!Q52*1000/('6 Intensiteter data'!BG52*100)</f>
        <v>1.5266002551206816</v>
      </c>
      <c r="AF52" s="229">
        <v>44444</v>
      </c>
      <c r="AG52" s="229">
        <v>48438</v>
      </c>
      <c r="AH52" s="229">
        <v>49502</v>
      </c>
      <c r="AI52" s="229">
        <v>49693</v>
      </c>
      <c r="AJ52" s="229">
        <v>43331</v>
      </c>
      <c r="AK52" s="229">
        <v>42890</v>
      </c>
      <c r="AL52" s="229">
        <v>44157</v>
      </c>
      <c r="AM52" s="229">
        <v>47052</v>
      </c>
      <c r="AN52" s="229">
        <v>49418</v>
      </c>
      <c r="AO52" s="229">
        <v>49987</v>
      </c>
      <c r="AP52" s="229">
        <v>51130</v>
      </c>
      <c r="AQ52" s="229">
        <v>51957</v>
      </c>
      <c r="AR52" s="229">
        <v>51228</v>
      </c>
      <c r="AS52" s="226">
        <v>58603</v>
      </c>
      <c r="AT52" s="246">
        <v>535</v>
      </c>
      <c r="AU52" s="241">
        <v>542</v>
      </c>
      <c r="AV52" s="241">
        <v>567</v>
      </c>
      <c r="AW52" s="241">
        <v>595</v>
      </c>
      <c r="AX52" s="241">
        <v>518</v>
      </c>
      <c r="AY52" s="241">
        <v>532</v>
      </c>
      <c r="AZ52" s="241">
        <v>566</v>
      </c>
      <c r="BA52" s="241">
        <v>583</v>
      </c>
      <c r="BB52" s="241">
        <v>593</v>
      </c>
      <c r="BC52" s="241">
        <v>611</v>
      </c>
      <c r="BD52" s="241">
        <v>638</v>
      </c>
      <c r="BE52" s="241">
        <v>651</v>
      </c>
      <c r="BF52" s="241">
        <v>668</v>
      </c>
      <c r="BG52" s="247">
        <v>688</v>
      </c>
    </row>
    <row r="53" spans="1:60" ht="15" x14ac:dyDescent="0.25">
      <c r="A53" s="66">
        <v>48</v>
      </c>
      <c r="B53" s="68" t="s">
        <v>84</v>
      </c>
      <c r="C53" s="30" t="s">
        <v>52</v>
      </c>
      <c r="D53" s="43">
        <f>'4 Utsläpp data'!D53*1000/'6 Intensiteter data'!AF53</f>
        <v>0.90997117929674087</v>
      </c>
      <c r="E53" s="1">
        <f>'4 Utsläpp data'!E53*1000/'6 Intensiteter data'!AG53</f>
        <v>0.86268444983493064</v>
      </c>
      <c r="F53" s="1">
        <f>'4 Utsläpp data'!F53*1000/'6 Intensiteter data'!AH53</f>
        <v>0.80404379453075947</v>
      </c>
      <c r="G53" s="1">
        <f>'4 Utsläpp data'!G53*1000/'6 Intensiteter data'!AI53</f>
        <v>0.77243768245866029</v>
      </c>
      <c r="H53" s="1">
        <f>'4 Utsläpp data'!H53*1000/'6 Intensiteter data'!AJ53</f>
        <v>0.71060778753535736</v>
      </c>
      <c r="I53" s="1">
        <f>'4 Utsläpp data'!I53*1000/'6 Intensiteter data'!AK53</f>
        <v>0.66643836214976893</v>
      </c>
      <c r="J53" s="1">
        <f>'4 Utsläpp data'!J53*1000/'6 Intensiteter data'!AL53</f>
        <v>0.62682469347692116</v>
      </c>
      <c r="K53" s="1">
        <f>'4 Utsläpp data'!K53*1000/'6 Intensiteter data'!AM53</f>
        <v>0.62595766207942072</v>
      </c>
      <c r="L53" s="1">
        <f>'4 Utsläpp data'!L53*1000/'6 Intensiteter data'!AN53</f>
        <v>0.5709296384878273</v>
      </c>
      <c r="M53" s="1">
        <f>'4 Utsläpp data'!M53*1000/'6 Intensiteter data'!AO53</f>
        <v>0.58834168106463958</v>
      </c>
      <c r="N53" s="1">
        <f>'4 Utsläpp data'!N53*1000/'6 Intensiteter data'!AP53</f>
        <v>0.59298610190732348</v>
      </c>
      <c r="O53" s="1">
        <f>'4 Utsläpp data'!O53*1000/'6 Intensiteter data'!AQ53</f>
        <v>0.57063548710533529</v>
      </c>
      <c r="P53" s="1">
        <f>'4 Utsläpp data'!P53*1000/'6 Intensiteter data'!AR53</f>
        <v>0.53764468095513751</v>
      </c>
      <c r="Q53" s="269">
        <f>'4 Utsläpp data'!Q53*1000/'6 Intensiteter data'!AS53</f>
        <v>0.52073546246878966</v>
      </c>
      <c r="R53" s="1">
        <f>'4 Utsläpp data'!D53*1000/('6 Intensiteter data'!AT53*100)</f>
        <v>0.42496328125883204</v>
      </c>
      <c r="S53" s="1">
        <f>'4 Utsläpp data'!E53*1000/('6 Intensiteter data'!AU53*100)</f>
        <v>0.41254930640446374</v>
      </c>
      <c r="T53" s="1">
        <f>'4 Utsläpp data'!F53*1000/('6 Intensiteter data'!AV53*100)</f>
        <v>0.41148735461367203</v>
      </c>
      <c r="U53" s="1">
        <f>'4 Utsläpp data'!G53*1000/('6 Intensiteter data'!AW53*100)</f>
        <v>0.38620087756229621</v>
      </c>
      <c r="V53" s="1">
        <f>'4 Utsläpp data'!H53*1000/('6 Intensiteter data'!AX53*100)</f>
        <v>0.36054502812823358</v>
      </c>
      <c r="W53" s="1">
        <f>'4 Utsläpp data'!I53*1000/('6 Intensiteter data'!AY53*100)</f>
        <v>0.34164370009375322</v>
      </c>
      <c r="X53" s="1">
        <f>'4 Utsläpp data'!J53*1000/('6 Intensiteter data'!AZ53*100)</f>
        <v>0.31585484455002072</v>
      </c>
      <c r="Y53" s="1">
        <f>'4 Utsläpp data'!K53*1000/('6 Intensiteter data'!BA53*100)</f>
        <v>0.3182276544951072</v>
      </c>
      <c r="Z53" s="1">
        <f>'4 Utsläpp data'!L53*1000/('6 Intensiteter data'!BB53*100)</f>
        <v>0.28782383569676406</v>
      </c>
      <c r="AA53" s="1">
        <f>'4 Utsläpp data'!M53*1000/('6 Intensiteter data'!BC53*100)</f>
        <v>0.29047209407789737</v>
      </c>
      <c r="AB53" s="1">
        <f>'4 Utsläpp data'!N53*1000/('6 Intensiteter data'!BD53*100)</f>
        <v>0.28468723674296137</v>
      </c>
      <c r="AC53" s="1">
        <f>'4 Utsläpp data'!O53*1000/('6 Intensiteter data'!BE53*100)</f>
        <v>0.27723970213443588</v>
      </c>
      <c r="AD53" s="1">
        <f>'4 Utsläpp data'!P53*1000/('6 Intensiteter data'!BF53*100)</f>
        <v>0.25717937480291347</v>
      </c>
      <c r="AE53" s="269">
        <f>'4 Utsläpp data'!Q53*1000/('6 Intensiteter data'!BG53*100)</f>
        <v>0.25880298467400081</v>
      </c>
      <c r="AF53" s="229">
        <v>31523</v>
      </c>
      <c r="AG53" s="229">
        <v>34575</v>
      </c>
      <c r="AH53" s="229">
        <v>39560</v>
      </c>
      <c r="AI53" s="229">
        <v>42998</v>
      </c>
      <c r="AJ53" s="229">
        <v>44852</v>
      </c>
      <c r="AK53" s="229">
        <v>48137</v>
      </c>
      <c r="AL53" s="229">
        <v>50692</v>
      </c>
      <c r="AM53" s="229">
        <v>53838</v>
      </c>
      <c r="AN53" s="229">
        <v>60395</v>
      </c>
      <c r="AO53" s="229">
        <v>55444</v>
      </c>
      <c r="AP53" s="229">
        <v>52810</v>
      </c>
      <c r="AQ53" s="229">
        <v>50382</v>
      </c>
      <c r="AR53" s="229">
        <v>49987</v>
      </c>
      <c r="AS53" s="226">
        <v>50942</v>
      </c>
      <c r="AT53" s="246">
        <v>675</v>
      </c>
      <c r="AU53" s="241">
        <v>723</v>
      </c>
      <c r="AV53" s="241">
        <v>773</v>
      </c>
      <c r="AW53" s="241">
        <v>860</v>
      </c>
      <c r="AX53" s="241">
        <v>884</v>
      </c>
      <c r="AY53" s="241">
        <v>939</v>
      </c>
      <c r="AZ53" s="241">
        <v>1006</v>
      </c>
      <c r="BA53" s="241">
        <v>1059</v>
      </c>
      <c r="BB53" s="241">
        <v>1198</v>
      </c>
      <c r="BC53" s="241">
        <v>1123</v>
      </c>
      <c r="BD53" s="241">
        <v>1100</v>
      </c>
      <c r="BE53" s="241">
        <v>1037</v>
      </c>
      <c r="BF53" s="241">
        <v>1045</v>
      </c>
      <c r="BG53" s="247">
        <v>1025</v>
      </c>
    </row>
    <row r="54" spans="1:60" ht="15" x14ac:dyDescent="0.25">
      <c r="A54" s="66">
        <v>49</v>
      </c>
      <c r="B54" s="68" t="s">
        <v>84</v>
      </c>
      <c r="C54" s="30" t="s">
        <v>53</v>
      </c>
      <c r="D54" s="43">
        <f>'4 Utsläpp data'!D54*1000/'6 Intensiteter data'!AF54</f>
        <v>6.1072326725168784</v>
      </c>
      <c r="E54" s="1">
        <f>'4 Utsläpp data'!E54*1000/'6 Intensiteter data'!AG54</f>
        <v>6.382440737369806</v>
      </c>
      <c r="F54" s="1">
        <f>'4 Utsläpp data'!F54*1000/'6 Intensiteter data'!AH54</f>
        <v>6.3236617419377659</v>
      </c>
      <c r="G54" s="1">
        <f>'4 Utsläpp data'!G54*1000/'6 Intensiteter data'!AI54</f>
        <v>6.3819765245497431</v>
      </c>
      <c r="H54" s="1">
        <f>'4 Utsläpp data'!H54*1000/'6 Intensiteter data'!AJ54</f>
        <v>6.2355778231958929</v>
      </c>
      <c r="I54" s="1">
        <f>'4 Utsläpp data'!I54*1000/'6 Intensiteter data'!AK54</f>
        <v>5.8338188268259419</v>
      </c>
      <c r="J54" s="1">
        <f>'4 Utsläpp data'!J54*1000/'6 Intensiteter data'!AL54</f>
        <v>5.9858286710704229</v>
      </c>
      <c r="K54" s="1">
        <f>'4 Utsläpp data'!K54*1000/'6 Intensiteter data'!AM54</f>
        <v>5.7007062915680491</v>
      </c>
      <c r="L54" s="1">
        <f>'4 Utsläpp data'!L54*1000/'6 Intensiteter data'!AN54</f>
        <v>5.2582386637802419</v>
      </c>
      <c r="M54" s="1">
        <f>'4 Utsläpp data'!M54*1000/'6 Intensiteter data'!AO54</f>
        <v>5.0032504706433025</v>
      </c>
      <c r="N54" s="1">
        <f>'4 Utsläpp data'!N54*1000/'6 Intensiteter data'!AP54</f>
        <v>4.7433613278692981</v>
      </c>
      <c r="O54" s="1">
        <f>'4 Utsläpp data'!O54*1000/'6 Intensiteter data'!AQ54</f>
        <v>4.255770882100915</v>
      </c>
      <c r="P54" s="1">
        <f>'4 Utsläpp data'!P54*1000/'6 Intensiteter data'!AR54</f>
        <v>4.8227284205962855</v>
      </c>
      <c r="Q54" s="269">
        <f>'4 Utsläpp data'!Q54*1000/'6 Intensiteter data'!AS54</f>
        <v>4.8363060478544959</v>
      </c>
      <c r="R54" s="1">
        <f>'4 Utsläpp data'!D54*1000/('6 Intensiteter data'!AT54*100)</f>
        <v>3.4815537221115043</v>
      </c>
      <c r="S54" s="1">
        <f>'4 Utsläpp data'!E54*1000/('6 Intensiteter data'!AU54*100)</f>
        <v>3.5163921124134592</v>
      </c>
      <c r="T54" s="1">
        <f>'4 Utsläpp data'!F54*1000/('6 Intensiteter data'!AV54*100)</f>
        <v>3.4379689019323161</v>
      </c>
      <c r="U54" s="1">
        <f>'4 Utsläpp data'!G54*1000/('6 Intensiteter data'!AW54*100)</f>
        <v>3.5858548463280635</v>
      </c>
      <c r="V54" s="1">
        <f>'4 Utsläpp data'!H54*1000/('6 Intensiteter data'!AX54*100)</f>
        <v>3.3037598809622724</v>
      </c>
      <c r="W54" s="1">
        <f>'4 Utsläpp data'!I54*1000/('6 Intensiteter data'!AY54*100)</f>
        <v>3.1567580675351512</v>
      </c>
      <c r="X54" s="1">
        <f>'4 Utsläpp data'!J54*1000/('6 Intensiteter data'!AZ54*100)</f>
        <v>2.9740312059130716</v>
      </c>
      <c r="Y54" s="1">
        <f>'4 Utsläpp data'!K54*1000/('6 Intensiteter data'!BA54*100)</f>
        <v>2.8905328226583298</v>
      </c>
      <c r="Z54" s="1">
        <f>'4 Utsläpp data'!L54*1000/('6 Intensiteter data'!BB54*100)</f>
        <v>2.6725075487621779</v>
      </c>
      <c r="AA54" s="1">
        <f>'4 Utsläpp data'!M54*1000/('6 Intensiteter data'!BC54*100)</f>
        <v>2.4963537884302158</v>
      </c>
      <c r="AB54" s="1">
        <f>'4 Utsläpp data'!N54*1000/('6 Intensiteter data'!BD54*100)</f>
        <v>2.3178022662430902</v>
      </c>
      <c r="AC54" s="1">
        <f>'4 Utsläpp data'!O54*1000/('6 Intensiteter data'!BE54*100)</f>
        <v>2.3040652033739901</v>
      </c>
      <c r="AD54" s="1">
        <f>'4 Utsläpp data'!P54*1000/('6 Intensiteter data'!BF54*100)</f>
        <v>2.300762971852468</v>
      </c>
      <c r="AE54" s="269">
        <f>'4 Utsläpp data'!Q54*1000/('6 Intensiteter data'!BG54*100)</f>
        <v>2.239173742490848</v>
      </c>
      <c r="AF54" s="229">
        <v>24228</v>
      </c>
      <c r="AG54" s="229">
        <v>23250</v>
      </c>
      <c r="AH54" s="229">
        <v>23867</v>
      </c>
      <c r="AI54" s="229">
        <v>24610</v>
      </c>
      <c r="AJ54" s="229">
        <v>24107</v>
      </c>
      <c r="AK54" s="229">
        <v>25270</v>
      </c>
      <c r="AL54" s="229">
        <v>24097</v>
      </c>
      <c r="AM54" s="229">
        <v>25251</v>
      </c>
      <c r="AN54" s="229">
        <v>25870</v>
      </c>
      <c r="AO54" s="229">
        <v>26993</v>
      </c>
      <c r="AP54" s="229">
        <v>26973</v>
      </c>
      <c r="AQ54" s="229">
        <v>30210</v>
      </c>
      <c r="AR54" s="229">
        <v>25046</v>
      </c>
      <c r="AS54" s="226">
        <v>24909</v>
      </c>
      <c r="AT54" s="246">
        <v>425</v>
      </c>
      <c r="AU54" s="241">
        <v>422</v>
      </c>
      <c r="AV54" s="241">
        <v>439</v>
      </c>
      <c r="AW54" s="241">
        <v>438</v>
      </c>
      <c r="AX54" s="241">
        <v>455</v>
      </c>
      <c r="AY54" s="241">
        <v>467</v>
      </c>
      <c r="AZ54" s="241">
        <v>485</v>
      </c>
      <c r="BA54" s="241">
        <v>498</v>
      </c>
      <c r="BB54" s="241">
        <v>509</v>
      </c>
      <c r="BC54" s="241">
        <v>541</v>
      </c>
      <c r="BD54" s="241">
        <v>552</v>
      </c>
      <c r="BE54" s="241">
        <v>558</v>
      </c>
      <c r="BF54" s="241">
        <v>525</v>
      </c>
      <c r="BG54" s="247">
        <v>538</v>
      </c>
    </row>
    <row r="55" spans="1:60" ht="15" x14ac:dyDescent="0.25">
      <c r="A55" s="66">
        <v>50</v>
      </c>
      <c r="B55" s="68" t="s">
        <v>84</v>
      </c>
      <c r="C55" s="30" t="s">
        <v>54</v>
      </c>
      <c r="D55" s="43">
        <f>'4 Utsläpp data'!D55*1000/'6 Intensiteter data'!AF55</f>
        <v>4.4707767491840542</v>
      </c>
      <c r="E55" s="1">
        <f>'4 Utsläpp data'!E55*1000/'6 Intensiteter data'!AG55</f>
        <v>4.3989914399067338</v>
      </c>
      <c r="F55" s="1">
        <f>'4 Utsläpp data'!F55*1000/'6 Intensiteter data'!AH55</f>
        <v>4.5245862308698195</v>
      </c>
      <c r="G55" s="1">
        <f>'4 Utsläpp data'!G55*1000/'6 Intensiteter data'!AI55</f>
        <v>4.5020139874176124</v>
      </c>
      <c r="H55" s="1">
        <f>'4 Utsläpp data'!H55*1000/'6 Intensiteter data'!AJ55</f>
        <v>4.0564105937875992</v>
      </c>
      <c r="I55" s="1">
        <f>'4 Utsläpp data'!I55*1000/'6 Intensiteter data'!AK55</f>
        <v>3.9694616607363318</v>
      </c>
      <c r="J55" s="1">
        <f>'4 Utsläpp data'!J55*1000/'6 Intensiteter data'!AL55</f>
        <v>3.8481479106386374</v>
      </c>
      <c r="K55" s="1">
        <f>'4 Utsläpp data'!K55*1000/'6 Intensiteter data'!AM55</f>
        <v>3.6472252280282609</v>
      </c>
      <c r="L55" s="1">
        <f>'4 Utsläpp data'!L55*1000/'6 Intensiteter data'!AN55</f>
        <v>3.4425315786326349</v>
      </c>
      <c r="M55" s="1">
        <f>'4 Utsläpp data'!M55*1000/'6 Intensiteter data'!AO55</f>
        <v>3.1504340655435472</v>
      </c>
      <c r="N55" s="1">
        <f>'4 Utsläpp data'!N55*1000/'6 Intensiteter data'!AP55</f>
        <v>3.0001371520181928</v>
      </c>
      <c r="O55" s="1">
        <f>'4 Utsläpp data'!O55*1000/'6 Intensiteter data'!AQ55</f>
        <v>3.0701988469565724</v>
      </c>
      <c r="P55" s="1">
        <f>'4 Utsläpp data'!P55*1000/'6 Intensiteter data'!AR55</f>
        <v>3.0966617809371972</v>
      </c>
      <c r="Q55" s="269">
        <f>'4 Utsläpp data'!Q55*1000/'6 Intensiteter data'!AS55</f>
        <v>3.0693152743900423</v>
      </c>
      <c r="R55" s="1">
        <f>'4 Utsläpp data'!D55*1000/('6 Intensiteter data'!AT55*100)</f>
        <v>2.5585496147075761</v>
      </c>
      <c r="S55" s="1">
        <f>'4 Utsläpp data'!E55*1000/('6 Intensiteter data'!AU55*100)</f>
        <v>2.3795568138098782</v>
      </c>
      <c r="T55" s="1">
        <f>'4 Utsläpp data'!F55*1000/('6 Intensiteter data'!AV55*100)</f>
        <v>2.484350822652067</v>
      </c>
      <c r="U55" s="1">
        <f>'4 Utsläpp data'!G55*1000/('6 Intensiteter data'!AW55*100)</f>
        <v>2.6565174674932042</v>
      </c>
      <c r="V55" s="1">
        <f>'4 Utsläpp data'!H55*1000/('6 Intensiteter data'!AX55*100)</f>
        <v>2.2466771099362006</v>
      </c>
      <c r="W55" s="1">
        <f>'4 Utsläpp data'!I55*1000/('6 Intensiteter data'!AY55*100)</f>
        <v>2.0781616966684906</v>
      </c>
      <c r="X55" s="1">
        <f>'4 Utsläpp data'!J55*1000/('6 Intensiteter data'!AZ55*100)</f>
        <v>2.0265007305645351</v>
      </c>
      <c r="Y55" s="1">
        <f>'4 Utsläpp data'!K55*1000/('6 Intensiteter data'!BA55*100)</f>
        <v>2.011980341410768</v>
      </c>
      <c r="Z55" s="1">
        <f>'4 Utsläpp data'!L55*1000/('6 Intensiteter data'!BB55*100)</f>
        <v>1.9319625381088834</v>
      </c>
      <c r="AA55" s="1">
        <f>'4 Utsläpp data'!M55*1000/('6 Intensiteter data'!BC55*100)</f>
        <v>1.8427369424052173</v>
      </c>
      <c r="AB55" s="1">
        <f>'4 Utsläpp data'!N55*1000/('6 Intensiteter data'!BD55*100)</f>
        <v>1.7988067226939011</v>
      </c>
      <c r="AC55" s="1">
        <f>'4 Utsläpp data'!O55*1000/('6 Intensiteter data'!BE55*100)</f>
        <v>1.7657579522368185</v>
      </c>
      <c r="AD55" s="1">
        <f>'4 Utsläpp data'!P55*1000/('6 Intensiteter data'!BF55*100)</f>
        <v>1.6810525417988351</v>
      </c>
      <c r="AE55" s="269">
        <f>'4 Utsläpp data'!Q55*1000/('6 Intensiteter data'!BG55*100)</f>
        <v>1.6167318571808329</v>
      </c>
      <c r="AF55" s="229">
        <v>30331</v>
      </c>
      <c r="AG55" s="229">
        <v>29589</v>
      </c>
      <c r="AH55" s="229">
        <v>30968</v>
      </c>
      <c r="AI55" s="229">
        <v>32277</v>
      </c>
      <c r="AJ55" s="229">
        <v>31293</v>
      </c>
      <c r="AK55" s="229">
        <v>30784</v>
      </c>
      <c r="AL55" s="229">
        <v>31913</v>
      </c>
      <c r="AM55" s="229">
        <v>32492</v>
      </c>
      <c r="AN55" s="229">
        <v>33560</v>
      </c>
      <c r="AO55" s="229">
        <v>34510</v>
      </c>
      <c r="AP55" s="229">
        <v>35255</v>
      </c>
      <c r="AQ55" s="229">
        <v>33645</v>
      </c>
      <c r="AR55" s="229">
        <v>31703</v>
      </c>
      <c r="AS55" s="226">
        <v>31025</v>
      </c>
      <c r="AT55" s="246">
        <v>530</v>
      </c>
      <c r="AU55" s="241">
        <v>547</v>
      </c>
      <c r="AV55" s="241">
        <v>564</v>
      </c>
      <c r="AW55" s="241">
        <v>547</v>
      </c>
      <c r="AX55" s="241">
        <v>565</v>
      </c>
      <c r="AY55" s="241">
        <v>588</v>
      </c>
      <c r="AZ55" s="241">
        <v>606</v>
      </c>
      <c r="BA55" s="241">
        <v>589</v>
      </c>
      <c r="BB55" s="241">
        <v>598</v>
      </c>
      <c r="BC55" s="241">
        <v>590</v>
      </c>
      <c r="BD55" s="241">
        <v>588</v>
      </c>
      <c r="BE55" s="241">
        <v>585</v>
      </c>
      <c r="BF55" s="241">
        <v>584</v>
      </c>
      <c r="BG55" s="247">
        <v>589</v>
      </c>
    </row>
    <row r="56" spans="1:60" ht="15" x14ac:dyDescent="0.25">
      <c r="A56" s="66">
        <v>51</v>
      </c>
      <c r="B56" s="68" t="s">
        <v>84</v>
      </c>
      <c r="C56" s="30" t="s">
        <v>55</v>
      </c>
      <c r="D56" s="43" t="s">
        <v>187</v>
      </c>
      <c r="E56" s="1" t="s">
        <v>187</v>
      </c>
      <c r="F56" s="1" t="s">
        <v>187</v>
      </c>
      <c r="G56" s="1" t="s">
        <v>187</v>
      </c>
      <c r="H56" s="1" t="s">
        <v>187</v>
      </c>
      <c r="I56" s="1" t="s">
        <v>187</v>
      </c>
      <c r="J56" s="1" t="s">
        <v>187</v>
      </c>
      <c r="K56" s="1" t="s">
        <v>187</v>
      </c>
      <c r="L56" s="1" t="s">
        <v>187</v>
      </c>
      <c r="M56" s="1" t="s">
        <v>187</v>
      </c>
      <c r="N56" s="1" t="s">
        <v>187</v>
      </c>
      <c r="O56" s="1" t="s">
        <v>187</v>
      </c>
      <c r="P56" s="1" t="s">
        <v>187</v>
      </c>
      <c r="Q56" s="269" t="s">
        <v>187</v>
      </c>
      <c r="R56" s="1" t="s">
        <v>187</v>
      </c>
      <c r="S56" s="1" t="s">
        <v>187</v>
      </c>
      <c r="T56" s="1" t="s">
        <v>187</v>
      </c>
      <c r="U56" s="1" t="s">
        <v>187</v>
      </c>
      <c r="V56" s="1" t="s">
        <v>187</v>
      </c>
      <c r="W56" s="1" t="s">
        <v>187</v>
      </c>
      <c r="X56" s="1" t="s">
        <v>187</v>
      </c>
      <c r="Y56" s="1" t="s">
        <v>187</v>
      </c>
      <c r="Z56" s="1" t="s">
        <v>187</v>
      </c>
      <c r="AA56" s="1" t="s">
        <v>187</v>
      </c>
      <c r="AB56" s="1" t="s">
        <v>187</v>
      </c>
      <c r="AC56" s="1" t="s">
        <v>187</v>
      </c>
      <c r="AD56" s="1" t="s">
        <v>187</v>
      </c>
      <c r="AE56" s="269" t="s">
        <v>187</v>
      </c>
      <c r="AF56" s="227">
        <v>0</v>
      </c>
      <c r="AG56" s="227">
        <v>0</v>
      </c>
      <c r="AH56" s="227">
        <v>0</v>
      </c>
      <c r="AI56" s="227">
        <v>0</v>
      </c>
      <c r="AJ56" s="227">
        <v>0</v>
      </c>
      <c r="AK56" s="227">
        <v>0</v>
      </c>
      <c r="AL56" s="227">
        <v>0</v>
      </c>
      <c r="AM56" s="227">
        <v>0</v>
      </c>
      <c r="AN56" s="227">
        <v>0</v>
      </c>
      <c r="AO56" s="227">
        <v>0</v>
      </c>
      <c r="AP56" s="227">
        <v>0</v>
      </c>
      <c r="AQ56" s="227">
        <v>0</v>
      </c>
      <c r="AR56" s="227">
        <v>0</v>
      </c>
      <c r="AS56" s="226">
        <v>0</v>
      </c>
      <c r="AT56" s="246">
        <v>0</v>
      </c>
      <c r="AU56" s="241">
        <v>0</v>
      </c>
      <c r="AV56" s="241">
        <v>0</v>
      </c>
      <c r="AW56" s="241">
        <v>0</v>
      </c>
      <c r="AX56" s="241">
        <v>0</v>
      </c>
      <c r="AY56" s="241">
        <v>0</v>
      </c>
      <c r="AZ56" s="241">
        <v>0</v>
      </c>
      <c r="BA56" s="241">
        <v>0</v>
      </c>
      <c r="BB56" s="241">
        <v>0</v>
      </c>
      <c r="BC56" s="241">
        <v>0</v>
      </c>
      <c r="BD56" s="241">
        <v>0</v>
      </c>
      <c r="BE56" s="241">
        <v>0</v>
      </c>
      <c r="BF56" s="241">
        <v>0</v>
      </c>
      <c r="BG56" s="247">
        <v>0</v>
      </c>
    </row>
    <row r="57" spans="1:60" ht="15" x14ac:dyDescent="0.25">
      <c r="A57" s="66">
        <v>52</v>
      </c>
      <c r="B57" s="68" t="s">
        <v>73</v>
      </c>
      <c r="C57" s="30" t="s">
        <v>56</v>
      </c>
      <c r="D57" s="43">
        <f>'4 Utsläpp data'!D57*1000/'6 Intensiteter data'!AF57</f>
        <v>0.80691072186620039</v>
      </c>
      <c r="E57" s="1">
        <f>'4 Utsläpp data'!E57*1000/'6 Intensiteter data'!AG57</f>
        <v>0.75885578313038715</v>
      </c>
      <c r="F57" s="1">
        <f>'4 Utsläpp data'!F57*1000/'6 Intensiteter data'!AH57</f>
        <v>0.78048835845762332</v>
      </c>
      <c r="G57" s="1">
        <f>'4 Utsläpp data'!G57*1000/'6 Intensiteter data'!AI57</f>
        <v>0.69944822469848622</v>
      </c>
      <c r="H57" s="1">
        <f>'4 Utsläpp data'!H57*1000/'6 Intensiteter data'!AJ57</f>
        <v>0.70717940054775663</v>
      </c>
      <c r="I57" s="1">
        <f>'4 Utsläpp data'!I57*1000/'6 Intensiteter data'!AK57</f>
        <v>0.61701863253517497</v>
      </c>
      <c r="J57" s="1">
        <f>'4 Utsläpp data'!J57*1000/'6 Intensiteter data'!AL57</f>
        <v>0.57475869180331363</v>
      </c>
      <c r="K57" s="1">
        <f>'4 Utsläpp data'!K57*1000/'6 Intensiteter data'!AM57</f>
        <v>0.56056275541578515</v>
      </c>
      <c r="L57" s="1">
        <f>'4 Utsläpp data'!L57*1000/'6 Intensiteter data'!AN57</f>
        <v>0.53852604091717537</v>
      </c>
      <c r="M57" s="1">
        <f>'4 Utsläpp data'!M57*1000/'6 Intensiteter data'!AO57</f>
        <v>0.51004049513924055</v>
      </c>
      <c r="N57" s="1">
        <f>'4 Utsläpp data'!N57*1000/'6 Intensiteter data'!AP57</f>
        <v>0.49360971305173912</v>
      </c>
      <c r="O57" s="1">
        <f>'4 Utsläpp data'!O57*1000/'6 Intensiteter data'!AQ57</f>
        <v>0.52768427800355855</v>
      </c>
      <c r="P57" s="1">
        <f>'4 Utsläpp data'!P57*1000/'6 Intensiteter data'!AR57</f>
        <v>0.52990383073611624</v>
      </c>
      <c r="Q57" s="269">
        <f>'4 Utsläpp data'!Q57*1000/'6 Intensiteter data'!AS57</f>
        <v>0.50865921071952258</v>
      </c>
      <c r="R57" s="1">
        <f>'4 Utsläpp data'!D57*1000/('6 Intensiteter data'!AT57*100)</f>
        <v>0.43962620021639576</v>
      </c>
      <c r="S57" s="1">
        <f>'4 Utsläpp data'!E57*1000/('6 Intensiteter data'!AU57*100)</f>
        <v>0.42489837241809303</v>
      </c>
      <c r="T57" s="1">
        <f>'4 Utsläpp data'!F57*1000/('6 Intensiteter data'!AV57*100)</f>
        <v>0.44078121979866863</v>
      </c>
      <c r="U57" s="1">
        <f>'4 Utsläpp data'!G57*1000/('6 Intensiteter data'!AW57*100)</f>
        <v>0.39149961053615723</v>
      </c>
      <c r="V57" s="1">
        <f>'4 Utsläpp data'!H57*1000/('6 Intensiteter data'!AX57*100)</f>
        <v>0.39594587185214047</v>
      </c>
      <c r="W57" s="1">
        <f>'4 Utsläpp data'!I57*1000/('6 Intensiteter data'!AY57*100)</f>
        <v>0.34242263610583989</v>
      </c>
      <c r="X57" s="1">
        <f>'4 Utsläpp data'!J57*1000/('6 Intensiteter data'!AZ57*100)</f>
        <v>0.31684852022212118</v>
      </c>
      <c r="Y57" s="1">
        <f>'4 Utsläpp data'!K57*1000/('6 Intensiteter data'!BA57*100)</f>
        <v>0.30574016783250457</v>
      </c>
      <c r="Z57" s="1">
        <f>'4 Utsläpp data'!L57*1000/('6 Intensiteter data'!BB57*100)</f>
        <v>0.29119084245093341</v>
      </c>
      <c r="AA57" s="1">
        <f>'4 Utsläpp data'!M57*1000/('6 Intensiteter data'!BC57*100)</f>
        <v>0.27422608373725238</v>
      </c>
      <c r="AB57" s="1">
        <f>'4 Utsläpp data'!N57*1000/('6 Intensiteter data'!BD57*100)</f>
        <v>0.26491689647154965</v>
      </c>
      <c r="AC57" s="1">
        <f>'4 Utsläpp data'!O57*1000/('6 Intensiteter data'!BE57*100)</f>
        <v>0.28180697884544437</v>
      </c>
      <c r="AD57" s="1">
        <f>'4 Utsläpp data'!P57*1000/('6 Intensiteter data'!BF57*100)</f>
        <v>0.27258810311921094</v>
      </c>
      <c r="AE57" s="269">
        <f>'4 Utsläpp data'!Q57*1000/('6 Intensiteter data'!BG57*100)</f>
        <v>0.26656238705608098</v>
      </c>
      <c r="AF57" s="229">
        <v>727779</v>
      </c>
      <c r="AG57" s="229">
        <v>732991</v>
      </c>
      <c r="AH57" s="229">
        <v>735757</v>
      </c>
      <c r="AI57" s="229">
        <v>732290</v>
      </c>
      <c r="AJ57" s="229">
        <v>737829</v>
      </c>
      <c r="AK57" s="229">
        <v>738989</v>
      </c>
      <c r="AL57" s="229">
        <v>743115</v>
      </c>
      <c r="AM57" s="229">
        <v>751693</v>
      </c>
      <c r="AN57" s="229">
        <v>765657</v>
      </c>
      <c r="AO57" s="229">
        <v>774439</v>
      </c>
      <c r="AP57" s="229">
        <v>780137</v>
      </c>
      <c r="AQ57" s="229">
        <v>781788</v>
      </c>
      <c r="AR57" s="229">
        <v>751348</v>
      </c>
      <c r="AS57" s="226">
        <v>773182</v>
      </c>
      <c r="AT57" s="246">
        <v>13358</v>
      </c>
      <c r="AU57" s="241">
        <v>13091</v>
      </c>
      <c r="AV57" s="241">
        <v>13028</v>
      </c>
      <c r="AW57" s="241">
        <v>13083</v>
      </c>
      <c r="AX57" s="241">
        <v>13178</v>
      </c>
      <c r="AY57" s="241">
        <v>13316</v>
      </c>
      <c r="AZ57" s="241">
        <v>13480</v>
      </c>
      <c r="BA57" s="241">
        <v>13782</v>
      </c>
      <c r="BB57" s="241">
        <v>14160</v>
      </c>
      <c r="BC57" s="241">
        <v>14404</v>
      </c>
      <c r="BD57" s="241">
        <v>14536</v>
      </c>
      <c r="BE57" s="241">
        <v>14639</v>
      </c>
      <c r="BF57" s="241">
        <v>14606</v>
      </c>
      <c r="BG57" s="247">
        <v>14754</v>
      </c>
    </row>
    <row r="58" spans="1:60" ht="15" x14ac:dyDescent="0.25">
      <c r="A58" s="66">
        <v>53</v>
      </c>
      <c r="B58" s="68" t="s">
        <v>74</v>
      </c>
      <c r="C58" s="30" t="s">
        <v>57</v>
      </c>
      <c r="D58" s="43">
        <f>'4 Utsläpp data'!D58*1000/'6 Intensiteter data'!AF58</f>
        <v>0.45443236240184787</v>
      </c>
      <c r="E58" s="1">
        <f>'4 Utsläpp data'!E58*1000/'6 Intensiteter data'!AG58</f>
        <v>0.45308411298854251</v>
      </c>
      <c r="F58" s="1">
        <f>'4 Utsläpp data'!F58*1000/'6 Intensiteter data'!AH58</f>
        <v>0.47746623319847903</v>
      </c>
      <c r="G58" s="1">
        <f>'4 Utsläpp data'!G58*1000/'6 Intensiteter data'!AI58</f>
        <v>0.45560618326541785</v>
      </c>
      <c r="H58" s="1">
        <f>'4 Utsläpp data'!H58*1000/'6 Intensiteter data'!AJ58</f>
        <v>0.44862771353382369</v>
      </c>
      <c r="I58" s="1">
        <f>'4 Utsläpp data'!I58*1000/'6 Intensiteter data'!AK58</f>
        <v>0.43412889919587888</v>
      </c>
      <c r="J58" s="1">
        <f>'4 Utsläpp data'!J58*1000/'6 Intensiteter data'!AL58</f>
        <v>0.42002031965403686</v>
      </c>
      <c r="K58" s="1">
        <f>'4 Utsläpp data'!K58*1000/'6 Intensiteter data'!AM58</f>
        <v>0.41785291728376012</v>
      </c>
      <c r="L58" s="1">
        <f>'4 Utsläpp data'!L58*1000/'6 Intensiteter data'!AN58</f>
        <v>0.38259919925490354</v>
      </c>
      <c r="M58" s="1">
        <f>'4 Utsläpp data'!M58*1000/'6 Intensiteter data'!AO58</f>
        <v>0.35697193491731039</v>
      </c>
      <c r="N58" s="1">
        <f>'4 Utsläpp data'!N58*1000/'6 Intensiteter data'!AP58</f>
        <v>0.34439453830768174</v>
      </c>
      <c r="O58" s="1">
        <f>'4 Utsläpp data'!O58*1000/'6 Intensiteter data'!AQ58</f>
        <v>0.34661512217197654</v>
      </c>
      <c r="P58" s="1">
        <f>'4 Utsläpp data'!P58*1000/'6 Intensiteter data'!AR58</f>
        <v>0.32817060400499953</v>
      </c>
      <c r="Q58" s="269">
        <f>'4 Utsläpp data'!Q58*1000/'6 Intensiteter data'!AS58</f>
        <v>0.30606241165558346</v>
      </c>
      <c r="R58" s="1">
        <f>'4 Utsläpp data'!D58*1000/('6 Intensiteter data'!AT58*100)</f>
        <v>0.20845912309052872</v>
      </c>
      <c r="S58" s="1">
        <f>'4 Utsläpp data'!E58*1000/('6 Intensiteter data'!AU58*100)</f>
        <v>0.20171927911446216</v>
      </c>
      <c r="T58" s="1">
        <f>'4 Utsläpp data'!F58*1000/('6 Intensiteter data'!AV58*100)</f>
        <v>0.21277534414512816</v>
      </c>
      <c r="U58" s="1">
        <f>'4 Utsläpp data'!G58*1000/('6 Intensiteter data'!AW58*100)</f>
        <v>0.20812899270850915</v>
      </c>
      <c r="V58" s="1">
        <f>'4 Utsläpp data'!H58*1000/('6 Intensiteter data'!AX58*100)</f>
        <v>0.19937783731612016</v>
      </c>
      <c r="W58" s="1">
        <f>'4 Utsläpp data'!I58*1000/('6 Intensiteter data'!AY58*100)</f>
        <v>0.18497534145457972</v>
      </c>
      <c r="X58" s="1">
        <f>'4 Utsläpp data'!J58*1000/('6 Intensiteter data'!AZ58*100)</f>
        <v>0.17836386289172321</v>
      </c>
      <c r="Y58" s="1">
        <f>'4 Utsläpp data'!K58*1000/('6 Intensiteter data'!BA58*100)</f>
        <v>0.17465070978272673</v>
      </c>
      <c r="Z58" s="1">
        <f>'4 Utsläpp data'!L58*1000/('6 Intensiteter data'!BB58*100)</f>
        <v>0.15992773322293</v>
      </c>
      <c r="AA58" s="1">
        <f>'4 Utsläpp data'!M58*1000/('6 Intensiteter data'!BC58*100)</f>
        <v>0.1481390658977905</v>
      </c>
      <c r="AB58" s="1">
        <f>'4 Utsläpp data'!N58*1000/('6 Intensiteter data'!BD58*100)</f>
        <v>0.14195187281661301</v>
      </c>
      <c r="AC58" s="1">
        <f>'4 Utsläpp data'!O58*1000/('6 Intensiteter data'!BE58*100)</f>
        <v>0.14258746432422137</v>
      </c>
      <c r="AD58" s="1">
        <f>'4 Utsläpp data'!P58*1000/('6 Intensiteter data'!BF58*100)</f>
        <v>0.13061242715258373</v>
      </c>
      <c r="AE58" s="269">
        <f>'4 Utsläpp data'!Q58*1000/('6 Intensiteter data'!BG58*100)</f>
        <v>0.12013421976018157</v>
      </c>
      <c r="AF58" s="229">
        <v>48900</v>
      </c>
      <c r="AG58" s="229">
        <v>47905</v>
      </c>
      <c r="AH58" s="229">
        <v>47772</v>
      </c>
      <c r="AI58" s="229">
        <v>48377</v>
      </c>
      <c r="AJ58" s="229">
        <v>48797</v>
      </c>
      <c r="AK58" s="229">
        <v>48744</v>
      </c>
      <c r="AL58" s="229">
        <v>49897</v>
      </c>
      <c r="AM58" s="229">
        <v>50282</v>
      </c>
      <c r="AN58" s="229">
        <v>50453</v>
      </c>
      <c r="AO58" s="229">
        <v>51832</v>
      </c>
      <c r="AP58" s="229">
        <v>51852</v>
      </c>
      <c r="AQ58" s="229">
        <v>52203</v>
      </c>
      <c r="AR58" s="229">
        <v>49591</v>
      </c>
      <c r="AS58" s="226">
        <v>50870</v>
      </c>
      <c r="AT58" s="246">
        <v>1066</v>
      </c>
      <c r="AU58" s="241">
        <v>1076</v>
      </c>
      <c r="AV58" s="241">
        <v>1072</v>
      </c>
      <c r="AW58" s="241">
        <v>1059</v>
      </c>
      <c r="AX58" s="241">
        <v>1098</v>
      </c>
      <c r="AY58" s="241">
        <v>1144</v>
      </c>
      <c r="AZ58" s="241">
        <v>1175</v>
      </c>
      <c r="BA58" s="241">
        <v>1203</v>
      </c>
      <c r="BB58" s="241">
        <v>1207</v>
      </c>
      <c r="BC58" s="241">
        <v>1249</v>
      </c>
      <c r="BD58" s="241">
        <v>1258</v>
      </c>
      <c r="BE58" s="241">
        <v>1269</v>
      </c>
      <c r="BF58" s="241">
        <v>1246</v>
      </c>
      <c r="BG58" s="247">
        <v>1296</v>
      </c>
    </row>
    <row r="59" spans="1:60" s="28" customFormat="1" ht="15" x14ac:dyDescent="0.25">
      <c r="A59" s="66">
        <v>54</v>
      </c>
      <c r="B59" s="68" t="s">
        <v>74</v>
      </c>
      <c r="C59" s="30" t="s">
        <v>58</v>
      </c>
      <c r="D59" s="43" t="s">
        <v>187</v>
      </c>
      <c r="E59" s="1" t="s">
        <v>187</v>
      </c>
      <c r="F59" s="1" t="s">
        <v>187</v>
      </c>
      <c r="G59" s="1" t="s">
        <v>187</v>
      </c>
      <c r="H59" s="1" t="s">
        <v>187</v>
      </c>
      <c r="I59" s="1" t="s">
        <v>187</v>
      </c>
      <c r="J59" s="1" t="s">
        <v>187</v>
      </c>
      <c r="K59" s="1" t="s">
        <v>187</v>
      </c>
      <c r="L59" s="1" t="s">
        <v>187</v>
      </c>
      <c r="M59" s="1" t="s">
        <v>187</v>
      </c>
      <c r="N59" s="1" t="s">
        <v>187</v>
      </c>
      <c r="O59" s="1" t="s">
        <v>187</v>
      </c>
      <c r="P59" s="1" t="s">
        <v>187</v>
      </c>
      <c r="Q59" s="269" t="s">
        <v>187</v>
      </c>
      <c r="R59" s="1" t="s">
        <v>187</v>
      </c>
      <c r="S59" s="1" t="s">
        <v>187</v>
      </c>
      <c r="T59" s="1" t="s">
        <v>187</v>
      </c>
      <c r="U59" s="1" t="s">
        <v>187</v>
      </c>
      <c r="V59" s="1" t="s">
        <v>187</v>
      </c>
      <c r="W59" s="1" t="s">
        <v>187</v>
      </c>
      <c r="X59" s="1" t="s">
        <v>187</v>
      </c>
      <c r="Y59" s="1" t="s">
        <v>187</v>
      </c>
      <c r="Z59" s="1" t="s">
        <v>187</v>
      </c>
      <c r="AA59" s="1"/>
      <c r="AB59" s="1" t="s">
        <v>187</v>
      </c>
      <c r="AC59" s="1" t="s">
        <v>187</v>
      </c>
      <c r="AD59" s="1" t="s">
        <v>187</v>
      </c>
      <c r="AE59" s="269" t="s">
        <v>187</v>
      </c>
      <c r="AF59" s="227">
        <v>0</v>
      </c>
      <c r="AG59" s="227">
        <v>0</v>
      </c>
      <c r="AH59" s="227">
        <v>0</v>
      </c>
      <c r="AI59" s="227">
        <v>0</v>
      </c>
      <c r="AJ59" s="227">
        <v>0</v>
      </c>
      <c r="AK59" s="227">
        <v>0</v>
      </c>
      <c r="AL59" s="227">
        <v>0</v>
      </c>
      <c r="AM59" s="227">
        <v>0</v>
      </c>
      <c r="AN59" s="227">
        <v>0</v>
      </c>
      <c r="AO59" s="227">
        <v>0</v>
      </c>
      <c r="AP59" s="227">
        <v>0</v>
      </c>
      <c r="AQ59" s="227">
        <v>0</v>
      </c>
      <c r="AR59" s="227">
        <v>0</v>
      </c>
      <c r="AS59" s="226">
        <v>0</v>
      </c>
      <c r="AT59" s="246">
        <v>0</v>
      </c>
      <c r="AU59" s="241">
        <v>0</v>
      </c>
      <c r="AV59" s="241">
        <v>0</v>
      </c>
      <c r="AW59" s="241">
        <v>0</v>
      </c>
      <c r="AX59" s="241">
        <v>0</v>
      </c>
      <c r="AY59" s="241">
        <v>0</v>
      </c>
      <c r="AZ59" s="241">
        <v>0</v>
      </c>
      <c r="BA59" s="241">
        <v>0</v>
      </c>
      <c r="BB59" s="241">
        <v>0</v>
      </c>
      <c r="BC59" s="241">
        <v>0</v>
      </c>
      <c r="BD59" s="241">
        <v>0</v>
      </c>
      <c r="BE59" s="241">
        <v>0</v>
      </c>
      <c r="BF59" s="241">
        <v>0</v>
      </c>
      <c r="BG59" s="247">
        <v>0</v>
      </c>
      <c r="BH59"/>
    </row>
    <row r="60" spans="1:60" ht="15" x14ac:dyDescent="0.25">
      <c r="A60" s="129"/>
      <c r="B60" s="154"/>
      <c r="C60" s="155" t="s">
        <v>234</v>
      </c>
      <c r="D60" s="103">
        <f>'4 Utsläpp data'!D60*1000/'6 Intensiteter data'!AF60</f>
        <v>17.937954134096067</v>
      </c>
      <c r="E60" s="104">
        <f>'4 Utsläpp data'!E60*1000/'6 Intensiteter data'!AG60</f>
        <v>17.245354291101833</v>
      </c>
      <c r="F60" s="104">
        <f>'4 Utsläpp data'!F60*1000/'6 Intensiteter data'!AH60</f>
        <v>17.876594669678269</v>
      </c>
      <c r="G60" s="104">
        <f>'4 Utsläpp data'!G60*1000/'6 Intensiteter data'!AI60</f>
        <v>15.96527147211904</v>
      </c>
      <c r="H60" s="104">
        <f>'4 Utsläpp data'!H60*1000/'6 Intensiteter data'!AJ60</f>
        <v>15.154404116867937</v>
      </c>
      <c r="I60" s="104">
        <f>'4 Utsläpp data'!I60*1000/'6 Intensiteter data'!AK60</f>
        <v>14.621896636845332</v>
      </c>
      <c r="J60" s="104">
        <f>'4 Utsläpp data'!J60*1000/'6 Intensiteter data'!AL60</f>
        <v>13.87247659050626</v>
      </c>
      <c r="K60" s="104">
        <f>'4 Utsläpp data'!K60*1000/'6 Intensiteter data'!AM60</f>
        <v>13.399159311423329</v>
      </c>
      <c r="L60" s="104">
        <f>'4 Utsläpp data'!L60*1000/'6 Intensiteter data'!AN60</f>
        <v>13.34309585555539</v>
      </c>
      <c r="M60" s="104">
        <f>'4 Utsläpp data'!M60*1000/'6 Intensiteter data'!AO60</f>
        <v>12.668941721200824</v>
      </c>
      <c r="N60" s="104">
        <f>'4 Utsläpp data'!N60*1000/'6 Intensiteter data'!AP60</f>
        <v>12.234668947185352</v>
      </c>
      <c r="O60" s="104">
        <f>'4 Utsläpp data'!O60*1000/'6 Intensiteter data'!AQ60</f>
        <v>11.683402321987611</v>
      </c>
      <c r="P60" s="104">
        <f>'4 Utsläpp data'!P60*1000/'6 Intensiteter data'!AR60</f>
        <v>10.714790525707643</v>
      </c>
      <c r="Q60" s="270">
        <f>'4 Utsläpp data'!Q60*1000/'6 Intensiteter data'!AS60</f>
        <v>10.53735699008452</v>
      </c>
      <c r="R60" s="104">
        <f>'4 Utsläpp data'!D60*1000/('6 Intensiteter data'!AT60*100)</f>
        <v>15.034277179540146</v>
      </c>
      <c r="S60" s="104">
        <f>'4 Utsläpp data'!E60*1000/('6 Intensiteter data'!AU60*100)</f>
        <v>14.120908076985719</v>
      </c>
      <c r="T60" s="104">
        <f>'4 Utsläpp data'!F60*1000/('6 Intensiteter data'!AV60*100)</f>
        <v>15.411544299061859</v>
      </c>
      <c r="U60" s="104">
        <f>'4 Utsläpp data'!G60*1000/('6 Intensiteter data'!AW60*100)</f>
        <v>13.883256755309981</v>
      </c>
      <c r="V60" s="104">
        <f>'4 Utsläpp data'!H60*1000/('6 Intensiteter data'!AX60*100)</f>
        <v>13.004659407988072</v>
      </c>
      <c r="W60" s="104">
        <f>'4 Utsläpp data'!I60*1000/('6 Intensiteter data'!AY60*100)</f>
        <v>12.575214203088551</v>
      </c>
      <c r="X60" s="104">
        <f>'4 Utsläpp data'!J60*1000/('6 Intensiteter data'!AZ60*100)</f>
        <v>12.078830450595103</v>
      </c>
      <c r="Y60" s="104">
        <f>'4 Utsläpp data'!K60*1000/('6 Intensiteter data'!BA60*100)</f>
        <v>12.012945070924379</v>
      </c>
      <c r="Z60" s="104">
        <f>'4 Utsläpp data'!L60*1000/('6 Intensiteter data'!BB60*100)</f>
        <v>11.98837782004661</v>
      </c>
      <c r="AA60" s="104">
        <f>'4 Utsläpp data'!M60*1000/('6 Intensiteter data'!BC60*100)</f>
        <v>11.395502048417331</v>
      </c>
      <c r="AB60" s="104">
        <f>'4 Utsläpp data'!N60*1000/('6 Intensiteter data'!BD60*100)</f>
        <v>11.041130118005526</v>
      </c>
      <c r="AC60" s="104">
        <f>'4 Utsläpp data'!O60*1000/('6 Intensiteter data'!BE60*100)</f>
        <v>10.690472179697233</v>
      </c>
      <c r="AD60" s="104">
        <f>'4 Utsläpp data'!P60*1000/('6 Intensiteter data'!BF60*100)</f>
        <v>9.7226180666919575</v>
      </c>
      <c r="AE60" s="270">
        <f>'4 Utsläpp data'!Q60*1000/('6 Intensiteter data'!BG60*100)</f>
        <v>10.033978643834118</v>
      </c>
      <c r="AF60" s="228">
        <v>3775090</v>
      </c>
      <c r="AG60" s="228">
        <v>3611259</v>
      </c>
      <c r="AH60" s="228">
        <v>3826205</v>
      </c>
      <c r="AI60" s="228">
        <v>3948465</v>
      </c>
      <c r="AJ60" s="228">
        <v>3925236</v>
      </c>
      <c r="AK60" s="228">
        <v>3971859</v>
      </c>
      <c r="AL60" s="228">
        <v>4077423</v>
      </c>
      <c r="AM60" s="228">
        <v>4260470</v>
      </c>
      <c r="AN60" s="228">
        <v>4348687</v>
      </c>
      <c r="AO60" s="228">
        <v>4460358</v>
      </c>
      <c r="AP60" s="228">
        <v>4547336</v>
      </c>
      <c r="AQ60" s="228">
        <v>4637655</v>
      </c>
      <c r="AR60" s="228">
        <v>4537008</v>
      </c>
      <c r="AS60" s="228">
        <v>4815899</v>
      </c>
      <c r="AT60" s="248">
        <v>45042</v>
      </c>
      <c r="AU60" s="249">
        <v>44103</v>
      </c>
      <c r="AV60" s="249">
        <v>44382</v>
      </c>
      <c r="AW60" s="249">
        <v>45406</v>
      </c>
      <c r="AX60" s="249">
        <v>45741</v>
      </c>
      <c r="AY60" s="249">
        <v>46183</v>
      </c>
      <c r="AZ60" s="249">
        <v>46829</v>
      </c>
      <c r="BA60" s="249">
        <v>47521</v>
      </c>
      <c r="BB60" s="249">
        <v>48401</v>
      </c>
      <c r="BC60" s="249">
        <v>49588</v>
      </c>
      <c r="BD60" s="249">
        <v>50389</v>
      </c>
      <c r="BE60" s="249">
        <v>50684</v>
      </c>
      <c r="BF60" s="249">
        <v>50000</v>
      </c>
      <c r="BG60" s="250">
        <v>50575</v>
      </c>
    </row>
    <row r="61" spans="1:60" ht="15" x14ac:dyDescent="0.25">
      <c r="A61" s="3"/>
      <c r="B61" s="21"/>
      <c r="C61" s="27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</row>
    <row r="62" spans="1:60" ht="15" x14ac:dyDescent="0.25">
      <c r="A62" s="3"/>
      <c r="B62" s="21"/>
      <c r="C62" s="27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</row>
    <row r="63" spans="1:60" ht="15" customHeight="1" x14ac:dyDescent="0.25">
      <c r="A63" s="3"/>
      <c r="B63" s="21"/>
      <c r="C63" s="21"/>
      <c r="D63" s="291" t="s">
        <v>185</v>
      </c>
      <c r="E63" s="292"/>
      <c r="F63" s="292"/>
      <c r="G63" s="292"/>
      <c r="H63" s="292"/>
      <c r="I63" s="292"/>
      <c r="J63" s="292"/>
      <c r="K63" s="292"/>
      <c r="L63" s="292"/>
      <c r="M63" s="292"/>
      <c r="N63" s="166"/>
      <c r="O63" s="141"/>
      <c r="P63" s="210"/>
      <c r="Q63" s="171"/>
      <c r="R63" s="291" t="s">
        <v>184</v>
      </c>
      <c r="S63" s="292"/>
      <c r="T63" s="292"/>
      <c r="U63" s="292"/>
      <c r="V63" s="292"/>
      <c r="W63" s="292"/>
      <c r="X63" s="292"/>
      <c r="Y63" s="292"/>
      <c r="Z63" s="292"/>
      <c r="AA63" s="292"/>
      <c r="AB63" s="292"/>
      <c r="AC63" s="171"/>
      <c r="AD63" s="210"/>
      <c r="AE63" s="142"/>
      <c r="AF63" s="159" t="s">
        <v>207</v>
      </c>
      <c r="AG63" s="151"/>
      <c r="AH63" s="151"/>
      <c r="AI63" s="151"/>
      <c r="AJ63" s="151"/>
      <c r="AK63" s="151"/>
      <c r="AL63" s="151"/>
      <c r="AM63" s="151"/>
      <c r="AN63" s="151"/>
      <c r="AO63" s="151"/>
      <c r="AP63" s="151"/>
      <c r="AQ63" s="151"/>
      <c r="AR63" s="151"/>
      <c r="AS63" s="152"/>
      <c r="AT63" s="153" t="s">
        <v>219</v>
      </c>
      <c r="AU63" s="151"/>
      <c r="AV63" s="151"/>
      <c r="AW63" s="151"/>
      <c r="AX63" s="151"/>
      <c r="AY63" s="151"/>
      <c r="AZ63" s="151"/>
      <c r="BA63" s="151"/>
      <c r="BB63" s="151"/>
      <c r="BC63" s="151"/>
      <c r="BD63" s="151"/>
      <c r="BE63" s="151"/>
      <c r="BF63" s="151"/>
      <c r="BG63" s="152"/>
    </row>
    <row r="64" spans="1:60" ht="15" customHeight="1" x14ac:dyDescent="0.25">
      <c r="A64" s="17"/>
      <c r="B64" s="25"/>
      <c r="C64" s="64"/>
      <c r="D64" s="287" t="s">
        <v>243</v>
      </c>
      <c r="E64" s="288"/>
      <c r="F64" s="288"/>
      <c r="G64" s="288"/>
      <c r="H64" s="288"/>
      <c r="I64" s="288"/>
      <c r="J64" s="288"/>
      <c r="K64" s="288"/>
      <c r="L64" s="288"/>
      <c r="M64" s="288"/>
      <c r="N64" s="165"/>
      <c r="O64" s="133"/>
      <c r="P64" s="209"/>
      <c r="Q64" s="170"/>
      <c r="R64" s="289" t="s">
        <v>186</v>
      </c>
      <c r="S64" s="290"/>
      <c r="T64" s="290"/>
      <c r="U64" s="290"/>
      <c r="V64" s="290"/>
      <c r="W64" s="290"/>
      <c r="X64" s="290"/>
      <c r="Y64" s="290"/>
      <c r="Z64" s="290"/>
      <c r="AA64" s="290"/>
      <c r="AB64" s="290"/>
      <c r="AC64" s="170"/>
      <c r="AD64" s="209"/>
      <c r="AE64" s="134"/>
      <c r="AF64" s="63" t="s">
        <v>244</v>
      </c>
      <c r="AG64" s="63"/>
      <c r="AH64" s="63"/>
      <c r="AI64" s="63"/>
      <c r="AJ64" s="63"/>
      <c r="AK64" s="63"/>
      <c r="AL64" s="63"/>
      <c r="AM64" s="63"/>
      <c r="AN64" s="63"/>
      <c r="AO64" s="63"/>
      <c r="AP64" s="203"/>
      <c r="AQ64" s="203"/>
      <c r="AR64" s="209"/>
      <c r="AS64" s="134"/>
      <c r="AT64" s="147" t="s">
        <v>69</v>
      </c>
      <c r="AU64" s="63"/>
      <c r="AV64" s="63"/>
      <c r="AW64" s="63"/>
      <c r="AX64" s="63"/>
      <c r="AY64" s="63"/>
      <c r="AZ64" s="63"/>
      <c r="BA64" s="63"/>
      <c r="BB64" s="63"/>
      <c r="BC64" s="63"/>
      <c r="BD64" s="170"/>
      <c r="BE64" s="197"/>
      <c r="BF64" s="209"/>
      <c r="BG64" s="134"/>
    </row>
    <row r="65" spans="1:59" ht="15" x14ac:dyDescent="0.25">
      <c r="A65" s="17"/>
      <c r="B65" s="25"/>
      <c r="C65" s="194" t="s">
        <v>212</v>
      </c>
      <c r="D65" s="192" t="s">
        <v>60</v>
      </c>
      <c r="E65" s="188" t="s">
        <v>61</v>
      </c>
      <c r="F65" s="188" t="s">
        <v>62</v>
      </c>
      <c r="G65" s="188" t="s">
        <v>63</v>
      </c>
      <c r="H65" s="188" t="s">
        <v>64</v>
      </c>
      <c r="I65" s="188" t="s">
        <v>65</v>
      </c>
      <c r="J65" s="188" t="s">
        <v>163</v>
      </c>
      <c r="K65" s="188" t="s">
        <v>221</v>
      </c>
      <c r="L65" s="188" t="s">
        <v>222</v>
      </c>
      <c r="M65" s="188" t="s">
        <v>242</v>
      </c>
      <c r="N65" s="188" t="s">
        <v>247</v>
      </c>
      <c r="O65" s="188" t="s">
        <v>248</v>
      </c>
      <c r="P65" s="188" t="s">
        <v>250</v>
      </c>
      <c r="Q65" s="187" t="s">
        <v>255</v>
      </c>
      <c r="R65" s="37" t="s">
        <v>60</v>
      </c>
      <c r="S65" s="188" t="s">
        <v>61</v>
      </c>
      <c r="T65" s="188" t="s">
        <v>62</v>
      </c>
      <c r="U65" s="188" t="s">
        <v>63</v>
      </c>
      <c r="V65" s="188" t="s">
        <v>64</v>
      </c>
      <c r="W65" s="188" t="s">
        <v>65</v>
      </c>
      <c r="X65" s="188" t="s">
        <v>163</v>
      </c>
      <c r="Y65" s="188" t="s">
        <v>221</v>
      </c>
      <c r="Z65" s="188" t="s">
        <v>222</v>
      </c>
      <c r="AA65" s="188" t="s">
        <v>242</v>
      </c>
      <c r="AB65" s="188" t="s">
        <v>247</v>
      </c>
      <c r="AC65" s="188" t="s">
        <v>248</v>
      </c>
      <c r="AD65" s="188" t="s">
        <v>250</v>
      </c>
      <c r="AE65" s="188" t="s">
        <v>255</v>
      </c>
      <c r="AF65" s="211" t="s">
        <v>60</v>
      </c>
      <c r="AG65" s="37" t="s">
        <v>61</v>
      </c>
      <c r="AH65" s="37" t="s">
        <v>62</v>
      </c>
      <c r="AI65" s="37" t="s">
        <v>63</v>
      </c>
      <c r="AJ65" s="37" t="s">
        <v>64</v>
      </c>
      <c r="AK65" s="37" t="s">
        <v>65</v>
      </c>
      <c r="AL65" s="37" t="s">
        <v>163</v>
      </c>
      <c r="AM65" s="37" t="s">
        <v>221</v>
      </c>
      <c r="AN65" s="37" t="s">
        <v>222</v>
      </c>
      <c r="AO65" s="37" t="s">
        <v>242</v>
      </c>
      <c r="AP65" s="37" t="s">
        <v>247</v>
      </c>
      <c r="AQ65" s="37" t="s">
        <v>248</v>
      </c>
      <c r="AR65" s="37" t="s">
        <v>250</v>
      </c>
      <c r="AS65" s="37" t="s">
        <v>255</v>
      </c>
      <c r="AT65" s="211" t="s">
        <v>60</v>
      </c>
      <c r="AU65" s="37" t="s">
        <v>61</v>
      </c>
      <c r="AV65" s="37" t="s">
        <v>62</v>
      </c>
      <c r="AW65" s="37" t="s">
        <v>63</v>
      </c>
      <c r="AX65" s="37" t="s">
        <v>64</v>
      </c>
      <c r="AY65" s="37" t="s">
        <v>65</v>
      </c>
      <c r="AZ65" s="37" t="s">
        <v>163</v>
      </c>
      <c r="BA65" s="37" t="s">
        <v>221</v>
      </c>
      <c r="BB65" s="37" t="s">
        <v>222</v>
      </c>
      <c r="BC65" s="37" t="s">
        <v>242</v>
      </c>
      <c r="BD65" s="37" t="s">
        <v>247</v>
      </c>
      <c r="BE65" s="37" t="s">
        <v>248</v>
      </c>
      <c r="BF65" s="37" t="s">
        <v>250</v>
      </c>
      <c r="BG65" s="187" t="s">
        <v>255</v>
      </c>
    </row>
    <row r="66" spans="1:59" ht="15" x14ac:dyDescent="0.25">
      <c r="A66" s="17"/>
      <c r="B66" s="25"/>
      <c r="C66" s="56" t="s">
        <v>66</v>
      </c>
      <c r="D66" s="157">
        <f>'4 Utsläpp data'!D66*1000/'6 Intensiteter data'!AF66</f>
        <v>167.83532850136973</v>
      </c>
      <c r="E66" s="157">
        <f>'4 Utsläpp data'!E66*1000/'6 Intensiteter data'!AG66</f>
        <v>161.82437412745747</v>
      </c>
      <c r="F66" s="157">
        <f>'4 Utsläpp data'!F66*1000/'6 Intensiteter data'!AH66</f>
        <v>165.29588607774221</v>
      </c>
      <c r="G66" s="157">
        <f>'4 Utsläpp data'!G66*1000/'6 Intensiteter data'!AI66</f>
        <v>160.60509821965542</v>
      </c>
      <c r="H66" s="157">
        <f>'4 Utsläpp data'!H66*1000/'6 Intensiteter data'!AJ66</f>
        <v>157.29925500570224</v>
      </c>
      <c r="I66" s="157">
        <f>'4 Utsläpp data'!I66*1000/'6 Intensiteter data'!AK66</f>
        <v>156.83008968283715</v>
      </c>
      <c r="J66" s="157">
        <f>'4 Utsläpp data'!J66*1000/'6 Intensiteter data'!AL66</f>
        <v>146.96640685194379</v>
      </c>
      <c r="K66" s="157">
        <f>'4 Utsläpp data'!K66*1000/'6 Intensiteter data'!AM66</f>
        <v>142.16507212265995</v>
      </c>
      <c r="L66" s="157">
        <f>'4 Utsläpp data'!L66*1000/'6 Intensiteter data'!AN66</f>
        <v>141.76482801867152</v>
      </c>
      <c r="M66" s="157">
        <f>'4 Utsläpp data'!M66*1000/'6 Intensiteter data'!AO66</f>
        <v>134.68418552133099</v>
      </c>
      <c r="N66" s="157">
        <f>'4 Utsläpp data'!N66*1000/'6 Intensiteter data'!AP66</f>
        <v>143.32601846680078</v>
      </c>
      <c r="O66" s="157">
        <f>'4 Utsläpp data'!O66*1000/'6 Intensiteter data'!AQ66</f>
        <v>137.50212799792942</v>
      </c>
      <c r="P66" s="157">
        <f>'4 Utsläpp data'!P66*1000/'6 Intensiteter data'!AR66</f>
        <v>141.68792113194996</v>
      </c>
      <c r="Q66" s="266">
        <f>'4 Utsläpp data'!Q66*1000/'6 Intensiteter data'!AS66</f>
        <v>138.62948853929618</v>
      </c>
      <c r="R66" s="157">
        <f>'4 Utsläpp data'!D66*1000/('6 Intensiteter data'!AT66*100)</f>
        <v>100.0442101241224</v>
      </c>
      <c r="S66" s="157">
        <f>'4 Utsläpp data'!E66*1000/('6 Intensiteter data'!AU66*100)</f>
        <v>96.721183613103435</v>
      </c>
      <c r="T66" s="157">
        <f>'4 Utsläpp data'!F66*1000/('6 Intensiteter data'!AV66*100)</f>
        <v>94.363742362437719</v>
      </c>
      <c r="U66" s="157">
        <f>'4 Utsläpp data'!G66*1000/('6 Intensiteter data'!AW66*100)</f>
        <v>86.047859350528924</v>
      </c>
      <c r="V66" s="157">
        <f>'4 Utsläpp data'!H66*1000/('6 Intensiteter data'!AX66*100)</f>
        <v>82.942555624468781</v>
      </c>
      <c r="W66" s="157">
        <f>'4 Utsläpp data'!I66*1000/('6 Intensiteter data'!AY66*100)</f>
        <v>82.378302434898885</v>
      </c>
      <c r="X66" s="157">
        <f>'4 Utsläpp data'!J66*1000/('6 Intensiteter data'!AZ66*100)</f>
        <v>82.185812340120634</v>
      </c>
      <c r="Y66" s="157">
        <f>'4 Utsläpp data'!K66*1000/('6 Intensiteter data'!BA66*100)</f>
        <v>83.367922664629418</v>
      </c>
      <c r="Z66" s="157">
        <f>'4 Utsläpp data'!L66*1000/('6 Intensiteter data'!BB66*100)</f>
        <v>84.215520926316884</v>
      </c>
      <c r="AA66" s="157">
        <f>'4 Utsläpp data'!M66*1000/('6 Intensiteter data'!BC66*100)</f>
        <v>84.633804321146059</v>
      </c>
      <c r="AB66" s="157">
        <f>'4 Utsläpp data'!N66*1000/('6 Intensiteter data'!BD66*100)</f>
        <v>83.281933346131581</v>
      </c>
      <c r="AC66" s="157">
        <f>'4 Utsläpp data'!O66*1000/('6 Intensiteter data'!BE66*100)</f>
        <v>83.527720539824358</v>
      </c>
      <c r="AD66" s="157">
        <f>'4 Utsläpp data'!P66*1000/('6 Intensiteter data'!BF66*100)</f>
        <v>82.343877636151987</v>
      </c>
      <c r="AE66" s="157">
        <f>'4 Utsläpp data'!Q66*1000/('6 Intensiteter data'!BG66*100)</f>
        <v>83.752257297055237</v>
      </c>
      <c r="AF66" s="190">
        <v>54363</v>
      </c>
      <c r="AG66" s="178">
        <v>54390</v>
      </c>
      <c r="AH66" s="178">
        <v>54633</v>
      </c>
      <c r="AI66" s="178">
        <v>56149</v>
      </c>
      <c r="AJ66" s="178">
        <v>56262</v>
      </c>
      <c r="AK66" s="178">
        <v>56204</v>
      </c>
      <c r="AL66" s="178">
        <v>59836</v>
      </c>
      <c r="AM66" s="178">
        <v>61691</v>
      </c>
      <c r="AN66" s="178">
        <v>60712</v>
      </c>
      <c r="AO66" s="178">
        <v>64284</v>
      </c>
      <c r="AP66" s="178">
        <v>57758</v>
      </c>
      <c r="AQ66" s="178">
        <v>60625</v>
      </c>
      <c r="AR66" s="2">
        <v>58930</v>
      </c>
      <c r="AS66" s="178">
        <v>59327</v>
      </c>
      <c r="AT66" s="190">
        <f t="shared" ref="AT66:BD66" si="0">AT6+AT7+AT8</f>
        <v>912</v>
      </c>
      <c r="AU66" s="178">
        <f t="shared" si="0"/>
        <v>910</v>
      </c>
      <c r="AV66" s="178">
        <f t="shared" si="0"/>
        <v>957</v>
      </c>
      <c r="AW66" s="178">
        <f t="shared" si="0"/>
        <v>1048</v>
      </c>
      <c r="AX66" s="178">
        <f t="shared" si="0"/>
        <v>1067</v>
      </c>
      <c r="AY66" s="178">
        <f t="shared" si="0"/>
        <v>1070</v>
      </c>
      <c r="AZ66" s="178">
        <f t="shared" si="0"/>
        <v>1070</v>
      </c>
      <c r="BA66" s="178">
        <f t="shared" si="0"/>
        <v>1052</v>
      </c>
      <c r="BB66" s="178">
        <f t="shared" si="0"/>
        <v>1022</v>
      </c>
      <c r="BC66" s="178">
        <f t="shared" si="0"/>
        <v>1023</v>
      </c>
      <c r="BD66" s="178">
        <f t="shared" si="0"/>
        <v>994</v>
      </c>
      <c r="BE66" s="178">
        <f t="shared" ref="BE66:BF66" si="1">BE6+BE7+BE8</f>
        <v>998</v>
      </c>
      <c r="BF66" s="178">
        <f t="shared" si="1"/>
        <v>1014</v>
      </c>
      <c r="BG66" s="191">
        <f t="shared" ref="BG66" si="2">BG6+BG7+BG8</f>
        <v>982</v>
      </c>
    </row>
    <row r="67" spans="1:59" ht="15" x14ac:dyDescent="0.25">
      <c r="A67" s="17"/>
      <c r="B67" s="25"/>
      <c r="C67" s="56" t="s">
        <v>67</v>
      </c>
      <c r="D67" s="65">
        <f>'4 Utsläpp data'!D67*1000/'6 Intensiteter data'!AF67</f>
        <v>41.480374240904602</v>
      </c>
      <c r="E67" s="65">
        <f>'4 Utsläpp data'!E67*1000/'6 Intensiteter data'!AG67</f>
        <v>39.124590997265003</v>
      </c>
      <c r="F67" s="65">
        <f>'4 Utsläpp data'!F67*1000/'6 Intensiteter data'!AH67</f>
        <v>44.891301548985147</v>
      </c>
      <c r="G67" s="65">
        <f>'4 Utsläpp data'!G67*1000/'6 Intensiteter data'!AI67</f>
        <v>47.658268500732795</v>
      </c>
      <c r="H67" s="65">
        <f>'4 Utsläpp data'!H67*1000/'6 Intensiteter data'!AJ67</f>
        <v>51.239805071393718</v>
      </c>
      <c r="I67" s="65">
        <f>'4 Utsläpp data'!I67*1000/'6 Intensiteter data'!AK67</f>
        <v>55.884935671379615</v>
      </c>
      <c r="J67" s="65">
        <f>'4 Utsläpp data'!J67*1000/'6 Intensiteter data'!AL67</f>
        <v>63.653336154318367</v>
      </c>
      <c r="K67" s="65">
        <f>'4 Utsläpp data'!K67*1000/'6 Intensiteter data'!AM67</f>
        <v>59.870448938427586</v>
      </c>
      <c r="L67" s="65">
        <f>'4 Utsläpp data'!L67*1000/'6 Intensiteter data'!AN67</f>
        <v>57.639820797195966</v>
      </c>
      <c r="M67" s="65">
        <f>'4 Utsläpp data'!M67*1000/'6 Intensiteter data'!AO67</f>
        <v>52.734989213378228</v>
      </c>
      <c r="N67" s="65">
        <f>'4 Utsläpp data'!N67*1000/'6 Intensiteter data'!AP67</f>
        <v>48.0061974946777</v>
      </c>
      <c r="O67" s="65">
        <f>'4 Utsläpp data'!O67*1000/'6 Intensiteter data'!AQ67</f>
        <v>48.938205390212595</v>
      </c>
      <c r="P67" s="65">
        <f>'4 Utsläpp data'!P67*1000/'6 Intensiteter data'!AR67</f>
        <v>50.020183911941352</v>
      </c>
      <c r="Q67" s="267">
        <f>'4 Utsläpp data'!Q67*1000/'6 Intensiteter data'!AS67</f>
        <v>44.792189504670247</v>
      </c>
      <c r="R67" s="65">
        <f>'4 Utsläpp data'!D67*1000/('6 Intensiteter data'!AT67*100)</f>
        <v>93.540742730965235</v>
      </c>
      <c r="S67" s="65">
        <f>'4 Utsläpp data'!E67*1000/('6 Intensiteter data'!AU67*100)</f>
        <v>83.243918741323711</v>
      </c>
      <c r="T67" s="65">
        <f>'4 Utsläpp data'!F67*1000/('6 Intensiteter data'!AV67*100)</f>
        <v>111.02925835007858</v>
      </c>
      <c r="U67" s="65">
        <f>'4 Utsläpp data'!G67*1000/('6 Intensiteter data'!AW67*100)</f>
        <v>106.61671440019356</v>
      </c>
      <c r="V67" s="65">
        <f>'4 Utsläpp data'!H67*1000/('6 Intensiteter data'!AX67*100)</f>
        <v>106.06639649778499</v>
      </c>
      <c r="W67" s="65">
        <f>'4 Utsläpp data'!I67*1000/('6 Intensiteter data'!AY67*100)</f>
        <v>101.94555367416557</v>
      </c>
      <c r="X67" s="65">
        <f>'4 Utsläpp data'!J67*1000/('6 Intensiteter data'!AZ67*100)</f>
        <v>105.58586535350584</v>
      </c>
      <c r="Y67" s="65">
        <f>'4 Utsläpp data'!K67*1000/('6 Intensiteter data'!BA67*100)</f>
        <v>110.6521309295758</v>
      </c>
      <c r="Z67" s="65">
        <f>'4 Utsläpp data'!L67*1000/('6 Intensiteter data'!BB67*100)</f>
        <v>111.66660892490917</v>
      </c>
      <c r="AA67" s="65">
        <f>'4 Utsläpp data'!M67*1000/('6 Intensiteter data'!BC67*100)</f>
        <v>114.63024136789512</v>
      </c>
      <c r="AB67" s="65">
        <f>'4 Utsläpp data'!N67*1000/('6 Intensiteter data'!BD67*100)</f>
        <v>104.9678368315173</v>
      </c>
      <c r="AC67" s="65">
        <f>'4 Utsläpp data'!O67*1000/('6 Intensiteter data'!BE67*100)</f>
        <v>105.21714158895708</v>
      </c>
      <c r="AD67" s="65">
        <f>'4 Utsläpp data'!P67*1000/('6 Intensiteter data'!BF67*100)</f>
        <v>103.98448807257142</v>
      </c>
      <c r="AE67" s="65">
        <f>'4 Utsläpp data'!Q67*1000/('6 Intensiteter data'!BG67*100)</f>
        <v>101.37965557890367</v>
      </c>
      <c r="AF67" s="38">
        <v>18717</v>
      </c>
      <c r="AG67" s="2">
        <v>16383</v>
      </c>
      <c r="AH67" s="2">
        <v>19539</v>
      </c>
      <c r="AI67" s="2">
        <v>18568</v>
      </c>
      <c r="AJ67" s="2">
        <v>17802</v>
      </c>
      <c r="AK67" s="2">
        <v>16053</v>
      </c>
      <c r="AL67" s="2">
        <v>14763</v>
      </c>
      <c r="AM67" s="2">
        <v>15340</v>
      </c>
      <c r="AN67" s="2">
        <v>15886</v>
      </c>
      <c r="AO67" s="2">
        <v>17607</v>
      </c>
      <c r="AP67" s="2">
        <v>18367</v>
      </c>
      <c r="AQ67" s="2">
        <v>18275</v>
      </c>
      <c r="AR67" s="2">
        <v>18086</v>
      </c>
      <c r="AS67" s="2">
        <v>19691</v>
      </c>
      <c r="AT67" s="38">
        <f t="shared" ref="AT67:BD67" si="3">AT9</f>
        <v>83</v>
      </c>
      <c r="AU67" s="2">
        <f t="shared" si="3"/>
        <v>77</v>
      </c>
      <c r="AV67" s="2">
        <f t="shared" si="3"/>
        <v>79</v>
      </c>
      <c r="AW67" s="2">
        <f t="shared" si="3"/>
        <v>83</v>
      </c>
      <c r="AX67" s="2">
        <f t="shared" si="3"/>
        <v>86</v>
      </c>
      <c r="AY67" s="2">
        <f t="shared" si="3"/>
        <v>88</v>
      </c>
      <c r="AZ67" s="2">
        <f t="shared" si="3"/>
        <v>89</v>
      </c>
      <c r="BA67" s="2">
        <f t="shared" si="3"/>
        <v>83</v>
      </c>
      <c r="BB67" s="2">
        <f t="shared" si="3"/>
        <v>82</v>
      </c>
      <c r="BC67" s="2">
        <f t="shared" si="3"/>
        <v>81</v>
      </c>
      <c r="BD67" s="2">
        <f t="shared" si="3"/>
        <v>84</v>
      </c>
      <c r="BE67" s="2">
        <f t="shared" ref="BE67:BF67" si="4">BE9</f>
        <v>85</v>
      </c>
      <c r="BF67" s="2">
        <f t="shared" si="4"/>
        <v>87</v>
      </c>
      <c r="BG67" s="39">
        <f t="shared" ref="BG67" si="5">BG9</f>
        <v>87</v>
      </c>
    </row>
    <row r="68" spans="1:59" ht="15" x14ac:dyDescent="0.25">
      <c r="A68" s="17"/>
      <c r="B68" s="25"/>
      <c r="C68" s="56" t="s">
        <v>6</v>
      </c>
      <c r="D68" s="65">
        <f>'4 Utsläpp data'!D68*1000/'6 Intensiteter data'!AF68</f>
        <v>29.066862565532343</v>
      </c>
      <c r="E68" s="65">
        <f>'4 Utsläpp data'!E68*1000/'6 Intensiteter data'!AG68</f>
        <v>30.146084083173289</v>
      </c>
      <c r="F68" s="65">
        <f>'4 Utsläpp data'!F68*1000/'6 Intensiteter data'!AH68</f>
        <v>29.947362406410939</v>
      </c>
      <c r="G68" s="65">
        <f>'4 Utsläpp data'!G68*1000/'6 Intensiteter data'!AI68</f>
        <v>26.689021133932197</v>
      </c>
      <c r="H68" s="65">
        <f>'4 Utsläpp data'!H68*1000/'6 Intensiteter data'!AJ68</f>
        <v>27.384805409576945</v>
      </c>
      <c r="I68" s="65">
        <f>'4 Utsläpp data'!I68*1000/'6 Intensiteter data'!AK68</f>
        <v>26.619111624366131</v>
      </c>
      <c r="J68" s="65">
        <f>'4 Utsläpp data'!J68*1000/'6 Intensiteter data'!AL68</f>
        <v>26.687611357634378</v>
      </c>
      <c r="K68" s="65">
        <f>'4 Utsläpp data'!K68*1000/'6 Intensiteter data'!AM68</f>
        <v>25.769541363017055</v>
      </c>
      <c r="L68" s="65">
        <f>'4 Utsläpp data'!L68*1000/'6 Intensiteter data'!AN68</f>
        <v>26.094874293661334</v>
      </c>
      <c r="M68" s="65">
        <f>'4 Utsläpp data'!M68*1000/'6 Intensiteter data'!AO68</f>
        <v>24.841340580296311</v>
      </c>
      <c r="N68" s="65">
        <f>'4 Utsläpp data'!N68*1000/'6 Intensiteter data'!AP68</f>
        <v>24.28615327531163</v>
      </c>
      <c r="O68" s="65">
        <f>'4 Utsläpp data'!O68*1000/'6 Intensiteter data'!AQ68</f>
        <v>24.768277770457733</v>
      </c>
      <c r="P68" s="65">
        <f>'4 Utsläpp data'!P68*1000/'6 Intensiteter data'!AR68</f>
        <v>22.732503841440302</v>
      </c>
      <c r="Q68" s="267">
        <f>'4 Utsläpp data'!Q68*1000/'6 Intensiteter data'!AS68</f>
        <v>20.978148266781023</v>
      </c>
      <c r="R68" s="65">
        <f>'4 Utsläpp data'!D68*1000/('6 Intensiteter data'!AT68*100)</f>
        <v>27.840867949836731</v>
      </c>
      <c r="S68" s="65">
        <f>'4 Utsläpp data'!E68*1000/('6 Intensiteter data'!AU68*100)</f>
        <v>24.446250549683846</v>
      </c>
      <c r="T68" s="65">
        <f>'4 Utsläpp data'!F68*1000/('6 Intensiteter data'!AV68*100)</f>
        <v>30.096893606617339</v>
      </c>
      <c r="U68" s="65">
        <f>'4 Utsläpp data'!G68*1000/('6 Intensiteter data'!AW68*100)</f>
        <v>27.986616138428285</v>
      </c>
      <c r="V68" s="65">
        <f>'4 Utsläpp data'!H68*1000/('6 Intensiteter data'!AX68*100)</f>
        <v>27.181451022960626</v>
      </c>
      <c r="W68" s="65">
        <f>'4 Utsläpp data'!I68*1000/('6 Intensiteter data'!AY68*100)</f>
        <v>26.069502775821423</v>
      </c>
      <c r="X68" s="65">
        <f>'4 Utsläpp data'!J68*1000/('6 Intensiteter data'!AZ68*100)</f>
        <v>26.162721647376031</v>
      </c>
      <c r="Y68" s="65">
        <f>'4 Utsläpp data'!K68*1000/('6 Intensiteter data'!BA68*100)</f>
        <v>27.227779864791575</v>
      </c>
      <c r="Z68" s="65">
        <f>'4 Utsläpp data'!L68*1000/('6 Intensiteter data'!BB68*100)</f>
        <v>28.213229638521629</v>
      </c>
      <c r="AA68" s="65">
        <f>'4 Utsläpp data'!M68*1000/('6 Intensiteter data'!BC68*100)</f>
        <v>27.230922511080912</v>
      </c>
      <c r="AB68" s="65">
        <f>'4 Utsläpp data'!N68*1000/('6 Intensiteter data'!BD68*100)</f>
        <v>26.573253320888298</v>
      </c>
      <c r="AC68" s="65">
        <f>'4 Utsläpp data'!O68*1000/('6 Intensiteter data'!BE68*100)</f>
        <v>26.732130125211693</v>
      </c>
      <c r="AD68" s="65">
        <f>'4 Utsläpp data'!P68*1000/('6 Intensiteter data'!BF68*100)</f>
        <v>23.575350076487627</v>
      </c>
      <c r="AE68" s="65">
        <f>'4 Utsläpp data'!Q68*1000/('6 Intensiteter data'!BG68*100)</f>
        <v>25.635183376500443</v>
      </c>
      <c r="AF68" s="38">
        <v>626990</v>
      </c>
      <c r="AG68" s="2">
        <v>481528</v>
      </c>
      <c r="AH68" s="2">
        <v>585509</v>
      </c>
      <c r="AI68" s="2">
        <v>619629</v>
      </c>
      <c r="AJ68" s="2">
        <v>575296</v>
      </c>
      <c r="AK68" s="2">
        <v>555391</v>
      </c>
      <c r="AL68" s="2">
        <v>549084</v>
      </c>
      <c r="AM68" s="2">
        <v>579644</v>
      </c>
      <c r="AN68" s="2">
        <v>582323</v>
      </c>
      <c r="AO68" s="2">
        <v>604222</v>
      </c>
      <c r="AP68" s="2">
        <v>618536</v>
      </c>
      <c r="AQ68" s="2">
        <v>607208</v>
      </c>
      <c r="AR68" s="2">
        <v>573296</v>
      </c>
      <c r="AS68" s="2">
        <v>675763</v>
      </c>
      <c r="AT68" s="38">
        <f t="shared" ref="AT68:BD68" si="6">SUM(AT10:AT27)</f>
        <v>6546</v>
      </c>
      <c r="AU68" s="2">
        <f t="shared" si="6"/>
        <v>5938</v>
      </c>
      <c r="AV68" s="2">
        <f t="shared" si="6"/>
        <v>5826</v>
      </c>
      <c r="AW68" s="2">
        <f t="shared" si="6"/>
        <v>5909</v>
      </c>
      <c r="AX68" s="2">
        <f t="shared" si="6"/>
        <v>5796</v>
      </c>
      <c r="AY68" s="2">
        <f t="shared" si="6"/>
        <v>5671</v>
      </c>
      <c r="AZ68" s="2">
        <f t="shared" si="6"/>
        <v>5601</v>
      </c>
      <c r="BA68" s="2">
        <f t="shared" si="6"/>
        <v>5486</v>
      </c>
      <c r="BB68" s="2">
        <f t="shared" si="6"/>
        <v>5386</v>
      </c>
      <c r="BC68" s="2">
        <f t="shared" si="6"/>
        <v>5512</v>
      </c>
      <c r="BD68" s="2">
        <f t="shared" si="6"/>
        <v>5653</v>
      </c>
      <c r="BE68" s="2">
        <f t="shared" ref="BE68:BF68" si="7">SUM(BE10:BE27)</f>
        <v>5626</v>
      </c>
      <c r="BF68" s="2">
        <f t="shared" si="7"/>
        <v>5528</v>
      </c>
      <c r="BG68" s="39">
        <f t="shared" ref="BG68" si="8">SUM(BG10:BG27)</f>
        <v>5530</v>
      </c>
    </row>
    <row r="69" spans="1:59" ht="15" x14ac:dyDescent="0.25">
      <c r="A69" s="17"/>
      <c r="B69" s="25"/>
      <c r="C69" s="56" t="s">
        <v>83</v>
      </c>
      <c r="D69" s="65">
        <f>'4 Utsläpp data'!D69*1000/'6 Intensiteter data'!AF69</f>
        <v>104.71977575101309</v>
      </c>
      <c r="E69" s="65">
        <f>'4 Utsläpp data'!E69*1000/'6 Intensiteter data'!AG69</f>
        <v>109.82184479733772</v>
      </c>
      <c r="F69" s="65">
        <f>'4 Utsläpp data'!F69*1000/'6 Intensiteter data'!AH69</f>
        <v>134.47826049059071</v>
      </c>
      <c r="G69" s="65">
        <f>'4 Utsläpp data'!G69*1000/'6 Intensiteter data'!AI69</f>
        <v>108.06893259700834</v>
      </c>
      <c r="H69" s="65">
        <f>'4 Utsläpp data'!H69*1000/'6 Intensiteter data'!AJ69</f>
        <v>89.887906668832812</v>
      </c>
      <c r="I69" s="65">
        <f>'4 Utsläpp data'!I69*1000/'6 Intensiteter data'!AK69</f>
        <v>89.375142720021515</v>
      </c>
      <c r="J69" s="65">
        <f>'4 Utsläpp data'!J69*1000/'6 Intensiteter data'!AL69</f>
        <v>76.805283039706723</v>
      </c>
      <c r="K69" s="65">
        <f>'4 Utsläpp data'!K69*1000/'6 Intensiteter data'!AM69</f>
        <v>71.954077025408154</v>
      </c>
      <c r="L69" s="65">
        <f>'4 Utsläpp data'!L69*1000/'6 Intensiteter data'!AN69</f>
        <v>79.45785033359023</v>
      </c>
      <c r="M69" s="65">
        <f>'4 Utsläpp data'!M69*1000/'6 Intensiteter data'!AO69</f>
        <v>78.417154188403202</v>
      </c>
      <c r="N69" s="65">
        <f>'4 Utsläpp data'!N69*1000/'6 Intensiteter data'!AP69</f>
        <v>87.758043826153809</v>
      </c>
      <c r="O69" s="65">
        <f>'4 Utsläpp data'!O69*1000/'6 Intensiteter data'!AQ69</f>
        <v>65.596398576309952</v>
      </c>
      <c r="P69" s="65">
        <f>'4 Utsläpp data'!P69*1000/'6 Intensiteter data'!AR69</f>
        <v>51.697010438782712</v>
      </c>
      <c r="Q69" s="267">
        <f>'4 Utsläpp data'!Q69*1000/'6 Intensiteter data'!AS69</f>
        <v>70.021741604267064</v>
      </c>
      <c r="R69" s="65">
        <f>'4 Utsläpp data'!D69*1000/('6 Intensiteter data'!AT69*100)</f>
        <v>205.91018401037817</v>
      </c>
      <c r="S69" s="65">
        <f>'4 Utsläpp data'!E69*1000/('6 Intensiteter data'!AU69*100)</f>
        <v>208.08768060298686</v>
      </c>
      <c r="T69" s="65">
        <f>'4 Utsläpp data'!F69*1000/('6 Intensiteter data'!AV69*100)</f>
        <v>259.40963177413113</v>
      </c>
      <c r="U69" s="65">
        <f>'4 Utsläpp data'!G69*1000/('6 Intensiteter data'!AW69*100)</f>
        <v>204.53229106102748</v>
      </c>
      <c r="V69" s="65">
        <f>'4 Utsläpp data'!H69*1000/('6 Intensiteter data'!AX69*100)</f>
        <v>188.96303579851596</v>
      </c>
      <c r="W69" s="65">
        <f>'4 Utsläpp data'!I69*1000/('6 Intensiteter data'!AY69*100)</f>
        <v>177.0495386765613</v>
      </c>
      <c r="X69" s="65">
        <f>'4 Utsläpp data'!J69*1000/('6 Intensiteter data'!AZ69*100)</f>
        <v>154.41165344015019</v>
      </c>
      <c r="Y69" s="65">
        <f>'4 Utsläpp data'!K69*1000/('6 Intensiteter data'!BA69*100)</f>
        <v>145.89234223545634</v>
      </c>
      <c r="Z69" s="65">
        <f>'4 Utsläpp data'!L69*1000/('6 Intensiteter data'!BB69*100)</f>
        <v>154.03795006841023</v>
      </c>
      <c r="AA69" s="65">
        <f>'4 Utsläpp data'!M69*1000/('6 Intensiteter data'!BC69*100)</f>
        <v>143.48413181111755</v>
      </c>
      <c r="AB69" s="65">
        <f>'4 Utsläpp data'!N69*1000/('6 Intensiteter data'!BD69*100)</f>
        <v>143.16989743997689</v>
      </c>
      <c r="AC69" s="65">
        <f>'4 Utsläpp data'!O69*1000/('6 Intensiteter data'!BE69*100)</f>
        <v>118.87304256478635</v>
      </c>
      <c r="AD69" s="65">
        <f>'4 Utsläpp data'!P69*1000/('6 Intensiteter data'!BF69*100)</f>
        <v>105.60243685747459</v>
      </c>
      <c r="AE69" s="65">
        <f>'4 Utsläpp data'!Q69*1000/('6 Intensiteter data'!BG69*100)</f>
        <v>115.24457440802762</v>
      </c>
      <c r="AF69" s="38">
        <v>99298</v>
      </c>
      <c r="AG69" s="2">
        <v>96823</v>
      </c>
      <c r="AH69" s="2">
        <v>97222</v>
      </c>
      <c r="AI69" s="2">
        <v>99362</v>
      </c>
      <c r="AJ69" s="2">
        <v>111417</v>
      </c>
      <c r="AK69" s="2">
        <v>108161</v>
      </c>
      <c r="AL69" s="2">
        <v>112182</v>
      </c>
      <c r="AM69" s="2">
        <v>113747</v>
      </c>
      <c r="AN69" s="2">
        <v>108950</v>
      </c>
      <c r="AO69" s="2">
        <v>104296</v>
      </c>
      <c r="AP69" s="2">
        <v>94459</v>
      </c>
      <c r="AQ69" s="2">
        <v>107644</v>
      </c>
      <c r="AR69" s="2">
        <v>126240</v>
      </c>
      <c r="AS69" s="2">
        <v>104840</v>
      </c>
      <c r="AT69" s="38">
        <f>AT28+AT29+AT30</f>
        <v>505</v>
      </c>
      <c r="AU69" s="2">
        <f t="shared" ref="AU69:BE69" si="9">AU28+AU29+AU30</f>
        <v>511</v>
      </c>
      <c r="AV69" s="2">
        <f t="shared" si="9"/>
        <v>504</v>
      </c>
      <c r="AW69" s="2">
        <f t="shared" si="9"/>
        <v>525</v>
      </c>
      <c r="AX69" s="2">
        <f t="shared" si="9"/>
        <v>530</v>
      </c>
      <c r="AY69" s="2">
        <f t="shared" si="9"/>
        <v>546</v>
      </c>
      <c r="AZ69" s="2">
        <f t="shared" si="9"/>
        <v>558</v>
      </c>
      <c r="BA69" s="2">
        <f t="shared" si="9"/>
        <v>561</v>
      </c>
      <c r="BB69" s="2">
        <f t="shared" si="9"/>
        <v>562</v>
      </c>
      <c r="BC69" s="2">
        <f t="shared" si="9"/>
        <v>570</v>
      </c>
      <c r="BD69" s="2">
        <f t="shared" si="9"/>
        <v>579</v>
      </c>
      <c r="BE69" s="2">
        <f t="shared" si="9"/>
        <v>594</v>
      </c>
      <c r="BF69" s="2">
        <f t="shared" ref="BF69:BG69" si="10">BF28+BF29+BF30</f>
        <v>618</v>
      </c>
      <c r="BG69" s="39">
        <f t="shared" si="10"/>
        <v>637</v>
      </c>
    </row>
    <row r="70" spans="1:59" ht="15" x14ac:dyDescent="0.25">
      <c r="A70" s="17"/>
      <c r="B70" s="25"/>
      <c r="C70" s="56" t="s">
        <v>68</v>
      </c>
      <c r="D70" s="65">
        <f>'4 Utsläpp data'!D70*1000/'6 Intensiteter data'!AF70</f>
        <v>9.1040806856511765</v>
      </c>
      <c r="E70" s="65">
        <f>'4 Utsläpp data'!E70*1000/'6 Intensiteter data'!AG70</f>
        <v>8.8259573385774601</v>
      </c>
      <c r="F70" s="65">
        <f>'4 Utsläpp data'!F70*1000/'6 Intensiteter data'!AH70</f>
        <v>9.3849823955702529</v>
      </c>
      <c r="G70" s="65">
        <f>'4 Utsläpp data'!G70*1000/'6 Intensiteter data'!AI70</f>
        <v>9.2045606457171907</v>
      </c>
      <c r="H70" s="65">
        <f>'4 Utsläpp data'!H70*1000/'6 Intensiteter data'!AJ70</f>
        <v>9.0093808702352138</v>
      </c>
      <c r="I70" s="65">
        <f>'4 Utsläpp data'!I70*1000/'6 Intensiteter data'!AK70</f>
        <v>9.234476981342743</v>
      </c>
      <c r="J70" s="65">
        <f>'4 Utsläpp data'!J70*1000/'6 Intensiteter data'!AL70</f>
        <v>8.6534631713074361</v>
      </c>
      <c r="K70" s="65">
        <f>'4 Utsläpp data'!K70*1000/'6 Intensiteter data'!AM70</f>
        <v>8.3598193866489598</v>
      </c>
      <c r="L70" s="65">
        <f>'4 Utsläpp data'!L70*1000/'6 Intensiteter data'!AN70</f>
        <v>8.5091037185152434</v>
      </c>
      <c r="M70" s="65">
        <f>'4 Utsläpp data'!M70*1000/'6 Intensiteter data'!AO70</f>
        <v>7.4291561157830186</v>
      </c>
      <c r="N70" s="65">
        <f>'4 Utsläpp data'!N70*1000/'6 Intensiteter data'!AP70</f>
        <v>7.1590506478143157</v>
      </c>
      <c r="O70" s="65">
        <f>'4 Utsläpp data'!O70*1000/'6 Intensiteter data'!AQ70</f>
        <v>7.5132523430566449</v>
      </c>
      <c r="P70" s="65">
        <f>'4 Utsläpp data'!P70*1000/'6 Intensiteter data'!AR70</f>
        <v>7.2785942027802646</v>
      </c>
      <c r="Q70" s="267">
        <f>'4 Utsläpp data'!Q70*1000/'6 Intensiteter data'!AS70</f>
        <v>7.7960427205479057</v>
      </c>
      <c r="R70" s="65">
        <f>'4 Utsläpp data'!D70*1000/('6 Intensiteter data'!AT70*100)</f>
        <v>6.7169869678566254</v>
      </c>
      <c r="S70" s="65">
        <f>'4 Utsläpp data'!E70*1000/('6 Intensiteter data'!AU70*100)</f>
        <v>6.6065252919667135</v>
      </c>
      <c r="T70" s="65">
        <f>'4 Utsläpp data'!F70*1000/('6 Intensiteter data'!AV70*100)</f>
        <v>6.8411431503763778</v>
      </c>
      <c r="U70" s="65">
        <f>'4 Utsläpp data'!G70*1000/('6 Intensiteter data'!AW70*100)</f>
        <v>6.5784733980901837</v>
      </c>
      <c r="V70" s="65">
        <f>'4 Utsläpp data'!H70*1000/('6 Intensiteter data'!AX70*100)</f>
        <v>6.2943925407102492</v>
      </c>
      <c r="W70" s="65">
        <f>'4 Utsläpp data'!I70*1000/('6 Intensiteter data'!AY70*100)</f>
        <v>6.1689547418139536</v>
      </c>
      <c r="X70" s="65">
        <f>'4 Utsläpp data'!J70*1000/('6 Intensiteter data'!AZ70*100)</f>
        <v>5.8357652841532266</v>
      </c>
      <c r="Y70" s="65">
        <f>'4 Utsläpp data'!K70*1000/('6 Intensiteter data'!BA70*100)</f>
        <v>5.8570766744416742</v>
      </c>
      <c r="Z70" s="65">
        <f>'4 Utsläpp data'!L70*1000/('6 Intensiteter data'!BB70*100)</f>
        <v>5.7915429490101449</v>
      </c>
      <c r="AA70" s="65">
        <f>'4 Utsläpp data'!M70*1000/('6 Intensiteter data'!BC70*100)</f>
        <v>5.1549807903428349</v>
      </c>
      <c r="AB70" s="65">
        <f>'4 Utsläpp data'!N70*1000/('6 Intensiteter data'!BD70*100)</f>
        <v>4.9116133802695359</v>
      </c>
      <c r="AC70" s="65">
        <f>'4 Utsläpp data'!O70*1000/('6 Intensiteter data'!BE70*100)</f>
        <v>5.104073861717624</v>
      </c>
      <c r="AD70" s="65">
        <f>'4 Utsläpp data'!P70*1000/('6 Intensiteter data'!BF70*100)</f>
        <v>5.1196125706314426</v>
      </c>
      <c r="AE70" s="65">
        <f>'4 Utsläpp data'!Q70*1000/('6 Intensiteter data'!BG70*100)</f>
        <v>5.1921120211785592</v>
      </c>
      <c r="AF70" s="38">
        <v>214257</v>
      </c>
      <c r="AG70" s="2">
        <v>217449</v>
      </c>
      <c r="AH70" s="2">
        <v>215039</v>
      </c>
      <c r="AI70" s="2">
        <v>221842</v>
      </c>
      <c r="AJ70" s="2">
        <v>220773</v>
      </c>
      <c r="AK70" s="2">
        <v>213170</v>
      </c>
      <c r="AL70" s="2">
        <v>220389</v>
      </c>
      <c r="AM70" s="2">
        <v>235269</v>
      </c>
      <c r="AN70" s="2">
        <v>232639</v>
      </c>
      <c r="AO70" s="2">
        <v>254864</v>
      </c>
      <c r="AP70" s="2">
        <v>260844</v>
      </c>
      <c r="AQ70" s="2">
        <v>258422</v>
      </c>
      <c r="AR70" s="2">
        <v>265174</v>
      </c>
      <c r="AS70" s="2">
        <v>257473</v>
      </c>
      <c r="AT70" s="2">
        <f>AT31</f>
        <v>2904</v>
      </c>
      <c r="AU70" s="2">
        <f t="shared" ref="AU70:BD70" si="11">AU31</f>
        <v>2905</v>
      </c>
      <c r="AV70" s="2">
        <f t="shared" si="11"/>
        <v>2950</v>
      </c>
      <c r="AW70" s="2">
        <f t="shared" si="11"/>
        <v>3104</v>
      </c>
      <c r="AX70" s="2">
        <f t="shared" si="11"/>
        <v>3160</v>
      </c>
      <c r="AY70" s="2">
        <f t="shared" si="11"/>
        <v>3191</v>
      </c>
      <c r="AZ70" s="2">
        <f t="shared" si="11"/>
        <v>3268</v>
      </c>
      <c r="BA70" s="2">
        <f t="shared" si="11"/>
        <v>3358</v>
      </c>
      <c r="BB70" s="2">
        <f t="shared" si="11"/>
        <v>3418</v>
      </c>
      <c r="BC70" s="2">
        <f t="shared" si="11"/>
        <v>3673</v>
      </c>
      <c r="BD70" s="2">
        <f t="shared" si="11"/>
        <v>3802</v>
      </c>
      <c r="BE70" s="2">
        <f t="shared" ref="BE70:BF70" si="12">BE31</f>
        <v>3804</v>
      </c>
      <c r="BF70" s="2">
        <f t="shared" si="12"/>
        <v>3770</v>
      </c>
      <c r="BG70" s="39">
        <f t="shared" ref="BG70" si="13">BG31</f>
        <v>3866</v>
      </c>
    </row>
    <row r="71" spans="1:59" ht="15" x14ac:dyDescent="0.25">
      <c r="A71" s="17"/>
      <c r="B71" s="25"/>
      <c r="C71" s="56" t="s">
        <v>1</v>
      </c>
      <c r="D71" s="65">
        <f>'4 Utsläpp data'!D71*1000/'6 Intensiteter data'!AF71</f>
        <v>70.198876971681784</v>
      </c>
      <c r="E71" s="65">
        <f>'4 Utsläpp data'!E71*1000/'6 Intensiteter data'!AG71</f>
        <v>69.806875620392375</v>
      </c>
      <c r="F71" s="65">
        <f>'4 Utsläpp data'!F71*1000/'6 Intensiteter data'!AH71</f>
        <v>66.234908895415359</v>
      </c>
      <c r="G71" s="65">
        <f>'4 Utsläpp data'!G71*1000/'6 Intensiteter data'!AI71</f>
        <v>52.699249036331956</v>
      </c>
      <c r="H71" s="65">
        <f>'4 Utsläpp data'!H71*1000/'6 Intensiteter data'!AJ71</f>
        <v>46.80061795402996</v>
      </c>
      <c r="I71" s="65">
        <f>'4 Utsläpp data'!I71*1000/'6 Intensiteter data'!AK71</f>
        <v>46.724809865528442</v>
      </c>
      <c r="J71" s="65">
        <f>'4 Utsläpp data'!J71*1000/'6 Intensiteter data'!AL71</f>
        <v>46.258653138722963</v>
      </c>
      <c r="K71" s="65">
        <f>'4 Utsläpp data'!K71*1000/'6 Intensiteter data'!AM71</f>
        <v>50.428284343646162</v>
      </c>
      <c r="L71" s="65">
        <f>'4 Utsläpp data'!L71*1000/'6 Intensiteter data'!AN71</f>
        <v>54.424974437409496</v>
      </c>
      <c r="M71" s="65">
        <f>'4 Utsläpp data'!M71*1000/'6 Intensiteter data'!AO71</f>
        <v>50.472148169479766</v>
      </c>
      <c r="N71" s="65">
        <f>'4 Utsläpp data'!N71*1000/'6 Intensiteter data'!AP71</f>
        <v>47.004396869511027</v>
      </c>
      <c r="O71" s="65">
        <f>'4 Utsläpp data'!O71*1000/'6 Intensiteter data'!AQ71</f>
        <v>45.626282792711798</v>
      </c>
      <c r="P71" s="65">
        <f>'4 Utsläpp data'!P71*1000/'6 Intensiteter data'!AR71</f>
        <v>43.968921334649046</v>
      </c>
      <c r="Q71" s="267">
        <f>'4 Utsläpp data'!Q71*1000/'6 Intensiteter data'!AS71</f>
        <v>43.994611411861506</v>
      </c>
      <c r="R71" s="65">
        <f>'4 Utsläpp data'!D71*1000/('6 Intensiteter data'!AT71*100)</f>
        <v>46.428434316778208</v>
      </c>
      <c r="S71" s="65">
        <f>'4 Utsläpp data'!E71*1000/('6 Intensiteter data'!AU71*100)</f>
        <v>42.606002332629956</v>
      </c>
      <c r="T71" s="65">
        <f>'4 Utsläpp data'!F71*1000/('6 Intensiteter data'!AV71*100)</f>
        <v>42.508843215462988</v>
      </c>
      <c r="U71" s="65">
        <f>'4 Utsläpp data'!G71*1000/('6 Intensiteter data'!AW71*100)</f>
        <v>36.526634389514136</v>
      </c>
      <c r="V71" s="65">
        <f>'4 Utsläpp data'!H71*1000/('6 Intensiteter data'!AX71*100)</f>
        <v>32.251554253275422</v>
      </c>
      <c r="W71" s="65">
        <f>'4 Utsläpp data'!I71*1000/('6 Intensiteter data'!AY71*100)</f>
        <v>33.242582053178914</v>
      </c>
      <c r="X71" s="65">
        <f>'4 Utsläpp data'!J71*1000/('6 Intensiteter data'!AZ71*100)</f>
        <v>33.942847142723579</v>
      </c>
      <c r="Y71" s="65">
        <f>'4 Utsläpp data'!K71*1000/('6 Intensiteter data'!BA71*100)</f>
        <v>36.681682548603767</v>
      </c>
      <c r="Z71" s="65">
        <f>'4 Utsläpp data'!L71*1000/('6 Intensiteter data'!BB71*100)</f>
        <v>39.283808160122639</v>
      </c>
      <c r="AA71" s="65">
        <f>'4 Utsläpp data'!M71*1000/('6 Intensiteter data'!BC71*100)</f>
        <v>35.937296397358651</v>
      </c>
      <c r="AB71" s="65">
        <f>'4 Utsläpp data'!N71*1000/('6 Intensiteter data'!BD71*100)</f>
        <v>34.394029098203113</v>
      </c>
      <c r="AC71" s="65">
        <f>'4 Utsläpp data'!O71*1000/('6 Intensiteter data'!BE71*100)</f>
        <v>33.282149903486236</v>
      </c>
      <c r="AD71" s="65">
        <f>'4 Utsläpp data'!P71*1000/('6 Intensiteter data'!BF71*100)</f>
        <v>25.38325079604633</v>
      </c>
      <c r="AE71" s="65">
        <f>'4 Utsläpp data'!Q71*1000/('6 Intensiteter data'!BG71*100)</f>
        <v>27.049277599274696</v>
      </c>
      <c r="AF71" s="38">
        <v>155756</v>
      </c>
      <c r="AG71" s="2">
        <v>139585</v>
      </c>
      <c r="AH71" s="2">
        <v>148510</v>
      </c>
      <c r="AI71" s="2">
        <v>162882</v>
      </c>
      <c r="AJ71" s="2">
        <v>159395</v>
      </c>
      <c r="AK71" s="2">
        <v>163848</v>
      </c>
      <c r="AL71" s="2">
        <v>166564</v>
      </c>
      <c r="AM71" s="2">
        <v>163011</v>
      </c>
      <c r="AN71" s="2">
        <v>164642</v>
      </c>
      <c r="AO71" s="2">
        <v>165830</v>
      </c>
      <c r="AP71" s="2">
        <v>175759</v>
      </c>
      <c r="AQ71" s="2">
        <v>178132</v>
      </c>
      <c r="AR71" s="2">
        <v>135550</v>
      </c>
      <c r="AS71" s="2">
        <v>142395</v>
      </c>
      <c r="AT71" s="38">
        <f>SUM(AT33:AT36)</f>
        <v>2355</v>
      </c>
      <c r="AU71" s="2">
        <f t="shared" ref="AU71:BD71" si="14">SUM(AU33:AU36)</f>
        <v>2287</v>
      </c>
      <c r="AV71" s="2">
        <f t="shared" si="14"/>
        <v>2314</v>
      </c>
      <c r="AW71" s="2">
        <f t="shared" si="14"/>
        <v>2350</v>
      </c>
      <c r="AX71" s="2">
        <f t="shared" si="14"/>
        <v>2313</v>
      </c>
      <c r="AY71" s="2">
        <f t="shared" si="14"/>
        <v>2303</v>
      </c>
      <c r="AZ71" s="2">
        <f t="shared" si="14"/>
        <v>2270</v>
      </c>
      <c r="BA71" s="2">
        <f t="shared" si="14"/>
        <v>2241</v>
      </c>
      <c r="BB71" s="2">
        <f t="shared" si="14"/>
        <v>2281</v>
      </c>
      <c r="BC71" s="2">
        <f t="shared" si="14"/>
        <v>2329</v>
      </c>
      <c r="BD71" s="2">
        <f t="shared" si="14"/>
        <v>2402</v>
      </c>
      <c r="BE71" s="2">
        <f t="shared" ref="BE71:BF71" si="15">SUM(BE33:BE36)</f>
        <v>2442</v>
      </c>
      <c r="BF71" s="2">
        <f t="shared" si="15"/>
        <v>2348</v>
      </c>
      <c r="BG71" s="39">
        <f t="shared" ref="BG71" si="16">SUM(BG33:BG36)</f>
        <v>2316</v>
      </c>
    </row>
    <row r="72" spans="1:59" ht="15" x14ac:dyDescent="0.25">
      <c r="A72" s="17"/>
      <c r="B72" s="25"/>
      <c r="C72" s="56" t="s">
        <v>84</v>
      </c>
      <c r="D72" s="65">
        <f>'4 Utsläpp data'!D72*1000/'6 Intensiteter data'!AF72</f>
        <v>2.9965497426442895</v>
      </c>
      <c r="E72" s="65">
        <f>'4 Utsläpp data'!E72*1000/'6 Intensiteter data'!AG72</f>
        <v>2.8555429533570127</v>
      </c>
      <c r="F72" s="65">
        <f>'4 Utsläpp data'!F72*1000/'6 Intensiteter data'!AH72</f>
        <v>2.8505391139091727</v>
      </c>
      <c r="G72" s="65">
        <f>'4 Utsläpp data'!G72*1000/'6 Intensiteter data'!AI72</f>
        <v>2.7340758044116815</v>
      </c>
      <c r="H72" s="65">
        <f>'4 Utsläpp data'!H72*1000/'6 Intensiteter data'!AJ72</f>
        <v>2.4983376131157309</v>
      </c>
      <c r="I72" s="65">
        <f>'4 Utsläpp data'!I72*1000/'6 Intensiteter data'!AK72</f>
        <v>2.3636582256098668</v>
      </c>
      <c r="J72" s="65">
        <f>'4 Utsläpp data'!J72*1000/'6 Intensiteter data'!AL72</f>
        <v>2.1289048510255362</v>
      </c>
      <c r="K72" s="65">
        <f>'4 Utsläpp data'!K72*1000/'6 Intensiteter data'!AM72</f>
        <v>2.0076004897455251</v>
      </c>
      <c r="L72" s="65">
        <f>'4 Utsläpp data'!L72*1000/'6 Intensiteter data'!AN72</f>
        <v>1.8934035645122564</v>
      </c>
      <c r="M72" s="65">
        <f>'4 Utsläpp data'!M72*1000/'6 Intensiteter data'!AO72</f>
        <v>1.8086251900434696</v>
      </c>
      <c r="N72" s="65">
        <f>'4 Utsläpp data'!N72*1000/'6 Intensiteter data'!AP72</f>
        <v>1.7263365310635512</v>
      </c>
      <c r="O72" s="65">
        <f>'4 Utsläpp data'!O72*1000/'6 Intensiteter data'!AQ72</f>
        <v>1.6677256086981531</v>
      </c>
      <c r="P72" s="65">
        <f>'4 Utsläpp data'!P72*1000/'6 Intensiteter data'!AR72</f>
        <v>1.4597158492628641</v>
      </c>
      <c r="Q72" s="267">
        <f>'4 Utsläpp data'!Q72*1000/'6 Intensiteter data'!AS72</f>
        <v>1.4144391436875803</v>
      </c>
      <c r="R72" s="65">
        <f>'4 Utsläpp data'!D72*1000/('6 Intensiteter data'!AT72*100)</f>
        <v>2.4694096603571483</v>
      </c>
      <c r="S72" s="65">
        <f>'4 Utsläpp data'!E72*1000/('6 Intensiteter data'!AU72*100)</f>
        <v>2.3475571122299042</v>
      </c>
      <c r="T72" s="65">
        <f>'4 Utsläpp data'!F72*1000/('6 Intensiteter data'!AV72*100)</f>
        <v>2.4124133312647813</v>
      </c>
      <c r="U72" s="65">
        <f>'4 Utsläpp data'!G72*1000/('6 Intensiteter data'!AW72*100)</f>
        <v>2.3392628392038546</v>
      </c>
      <c r="V72" s="65">
        <f>'4 Utsläpp data'!H72*1000/('6 Intensiteter data'!AX72*100)</f>
        <v>2.1174469024414564</v>
      </c>
      <c r="W72" s="65">
        <f>'4 Utsläpp data'!I72*1000/('6 Intensiteter data'!AY72*100)</f>
        <v>2.0496272311533059</v>
      </c>
      <c r="X72" s="65">
        <f>'4 Utsläpp data'!J72*1000/('6 Intensiteter data'!AZ72*100)</f>
        <v>1.8894955914858351</v>
      </c>
      <c r="Y72" s="65">
        <f>'4 Utsläpp data'!K72*1000/('6 Intensiteter data'!BA72*100)</f>
        <v>1.8468969231317975</v>
      </c>
      <c r="Z72" s="65">
        <f>'4 Utsläpp data'!L72*1000/('6 Intensiteter data'!BB72*100)</f>
        <v>1.7454794857057161</v>
      </c>
      <c r="AA72" s="65">
        <f>'4 Utsläpp data'!M72*1000/('6 Intensiteter data'!BC72*100)</f>
        <v>1.6740683244227437</v>
      </c>
      <c r="AB72" s="65">
        <f>'4 Utsläpp data'!N72*1000/('6 Intensiteter data'!BD72*100)</f>
        <v>1.6222478356986232</v>
      </c>
      <c r="AC72" s="65">
        <f>'4 Utsläpp data'!O72*1000/('6 Intensiteter data'!BE72*100)</f>
        <v>1.6163788846908014</v>
      </c>
      <c r="AD72" s="65">
        <f>'4 Utsläpp data'!P72*1000/('6 Intensiteter data'!BF72*100)</f>
        <v>1.5237781514383277</v>
      </c>
      <c r="AE72" s="65">
        <f>'4 Utsläpp data'!Q72*1000/('6 Intensiteter data'!BG72*100)</f>
        <v>1.4682517613577373</v>
      </c>
      <c r="AF72" s="38">
        <v>1426737.1851480177</v>
      </c>
      <c r="AG72" s="2">
        <v>1422899.9234876942</v>
      </c>
      <c r="AH72" s="2">
        <v>1493890.0475246306</v>
      </c>
      <c r="AI72" s="2">
        <v>1561033.9125347761</v>
      </c>
      <c r="AJ72" s="2">
        <v>1569055.1308640447</v>
      </c>
      <c r="AK72" s="2">
        <v>1634909.4550754544</v>
      </c>
      <c r="AL72" s="2">
        <v>1714556.4687280394</v>
      </c>
      <c r="AM72" s="2">
        <v>1817366</v>
      </c>
      <c r="AN72" s="2">
        <v>1869837</v>
      </c>
      <c r="AO72" s="2">
        <v>1920347.8818054001</v>
      </c>
      <c r="AP72" s="2">
        <v>1980993.0456197783</v>
      </c>
      <c r="AQ72" s="2">
        <v>2057345.3094670128</v>
      </c>
      <c r="AR72" s="2">
        <v>2169510</v>
      </c>
      <c r="AS72" s="2">
        <v>2191002</v>
      </c>
      <c r="AT72" s="38">
        <f>SUM(AT37:AT56)+AT32</f>
        <v>17313</v>
      </c>
      <c r="AU72" s="2">
        <f t="shared" ref="AU72:BD72" si="17">SUM(AU37:AU56)+AU32</f>
        <v>17308</v>
      </c>
      <c r="AV72" s="2">
        <f t="shared" si="17"/>
        <v>17652</v>
      </c>
      <c r="AW72" s="2">
        <f t="shared" si="17"/>
        <v>18245</v>
      </c>
      <c r="AX72" s="2">
        <f t="shared" si="17"/>
        <v>18513</v>
      </c>
      <c r="AY72" s="2">
        <f t="shared" si="17"/>
        <v>18854</v>
      </c>
      <c r="AZ72" s="2">
        <f t="shared" si="17"/>
        <v>19318</v>
      </c>
      <c r="BA72" s="2">
        <f t="shared" si="17"/>
        <v>19755</v>
      </c>
      <c r="BB72" s="2">
        <f t="shared" si="17"/>
        <v>20283</v>
      </c>
      <c r="BC72" s="2">
        <f t="shared" si="17"/>
        <v>20747</v>
      </c>
      <c r="BD72" s="2">
        <f t="shared" si="17"/>
        <v>21081</v>
      </c>
      <c r="BE72" s="2">
        <f t="shared" ref="BE72:BF72" si="18">SUM(BE37:BE56)+BE32</f>
        <v>21227</v>
      </c>
      <c r="BF72" s="2">
        <f t="shared" si="18"/>
        <v>20783</v>
      </c>
      <c r="BG72" s="39">
        <f t="shared" ref="BG72" si="19">SUM(BG37:BG56)+BG32</f>
        <v>21107</v>
      </c>
    </row>
    <row r="73" spans="1:59" ht="15" x14ac:dyDescent="0.25">
      <c r="A73" s="17"/>
      <c r="B73" s="25"/>
      <c r="C73" s="56" t="s">
        <v>73</v>
      </c>
      <c r="D73" s="65">
        <f>'4 Utsläpp data'!D73*1000/'6 Intensiteter data'!AF73</f>
        <v>0.80691072186620039</v>
      </c>
      <c r="E73" s="65">
        <f>'4 Utsläpp data'!E73*1000/'6 Intensiteter data'!AG73</f>
        <v>0.75885578313038715</v>
      </c>
      <c r="F73" s="65">
        <f>'4 Utsläpp data'!F73*1000/'6 Intensiteter data'!AH73</f>
        <v>0.78048835845762332</v>
      </c>
      <c r="G73" s="65">
        <f>'4 Utsläpp data'!G73*1000/'6 Intensiteter data'!AI73</f>
        <v>0.69944822469848622</v>
      </c>
      <c r="H73" s="65">
        <f>'4 Utsläpp data'!H73*1000/'6 Intensiteter data'!AJ73</f>
        <v>0.70717940054775663</v>
      </c>
      <c r="I73" s="65">
        <f>'4 Utsläpp data'!I73*1000/'6 Intensiteter data'!AK73</f>
        <v>0.61701863253517497</v>
      </c>
      <c r="J73" s="65">
        <f>'4 Utsläpp data'!J73*1000/'6 Intensiteter data'!AL73</f>
        <v>0.57475869180331363</v>
      </c>
      <c r="K73" s="65">
        <f>'4 Utsläpp data'!K73*1000/'6 Intensiteter data'!AM73</f>
        <v>0.56056275541578515</v>
      </c>
      <c r="L73" s="65">
        <f>'4 Utsläpp data'!L73*1000/'6 Intensiteter data'!AN73</f>
        <v>0.53852604091717537</v>
      </c>
      <c r="M73" s="65">
        <f>'4 Utsläpp data'!M73*1000/'6 Intensiteter data'!AO73</f>
        <v>0.51004049513924055</v>
      </c>
      <c r="N73" s="65">
        <f>'4 Utsläpp data'!N73*1000/'6 Intensiteter data'!AP73</f>
        <v>0.49360971305173912</v>
      </c>
      <c r="O73" s="65">
        <f>'4 Utsläpp data'!O73*1000/'6 Intensiteter data'!AQ73</f>
        <v>0.52768427800355855</v>
      </c>
      <c r="P73" s="65">
        <f>'4 Utsläpp data'!P73*1000/'6 Intensiteter data'!AR73</f>
        <v>0.52990383073611624</v>
      </c>
      <c r="Q73" s="267">
        <f>'4 Utsläpp data'!Q73*1000/'6 Intensiteter data'!AS73</f>
        <v>0.5086657895818032</v>
      </c>
      <c r="R73" s="65">
        <f>'4 Utsläpp data'!D73*1000/('6 Intensiteter data'!AT73*100)</f>
        <v>0.43962620021639576</v>
      </c>
      <c r="S73" s="65">
        <f>'4 Utsläpp data'!E73*1000/('6 Intensiteter data'!AU73*100)</f>
        <v>0.42489837241809303</v>
      </c>
      <c r="T73" s="65">
        <f>'4 Utsläpp data'!F73*1000/('6 Intensiteter data'!AV73*100)</f>
        <v>0.44078121979866863</v>
      </c>
      <c r="U73" s="65">
        <f>'4 Utsläpp data'!G73*1000/('6 Intensiteter data'!AW73*100)</f>
        <v>0.39149961053615723</v>
      </c>
      <c r="V73" s="65">
        <f>'4 Utsläpp data'!H73*1000/('6 Intensiteter data'!AX73*100)</f>
        <v>0.39594587185214047</v>
      </c>
      <c r="W73" s="65">
        <f>'4 Utsläpp data'!I73*1000/('6 Intensiteter data'!AY73*100)</f>
        <v>0.34242263610583989</v>
      </c>
      <c r="X73" s="65">
        <f>'4 Utsläpp data'!J73*1000/('6 Intensiteter data'!AZ73*100)</f>
        <v>0.31684852022212118</v>
      </c>
      <c r="Y73" s="65">
        <f>'4 Utsläpp data'!K73*1000/('6 Intensiteter data'!BA73*100)</f>
        <v>0.30574016783250457</v>
      </c>
      <c r="Z73" s="65">
        <f>'4 Utsläpp data'!L73*1000/('6 Intensiteter data'!BB73*100)</f>
        <v>0.29119084245093341</v>
      </c>
      <c r="AA73" s="65">
        <f>'4 Utsläpp data'!M73*1000/('6 Intensiteter data'!BC73*100)</f>
        <v>0.27422608373725238</v>
      </c>
      <c r="AB73" s="65">
        <f>'4 Utsläpp data'!N73*1000/('6 Intensiteter data'!BD73*100)</f>
        <v>0.26491689647154965</v>
      </c>
      <c r="AC73" s="65">
        <f>'4 Utsläpp data'!O73*1000/('6 Intensiteter data'!BE73*100)</f>
        <v>0.28180697884544437</v>
      </c>
      <c r="AD73" s="65">
        <f>'4 Utsläpp data'!P73*1000/('6 Intensiteter data'!BF73*100)</f>
        <v>0.27258810311921094</v>
      </c>
      <c r="AE73" s="65">
        <f>'4 Utsläpp data'!Q73*1000/('6 Intensiteter data'!BG73*100)</f>
        <v>0.26656238705608098</v>
      </c>
      <c r="AF73" s="38">
        <v>727779</v>
      </c>
      <c r="AG73" s="2">
        <v>732991</v>
      </c>
      <c r="AH73" s="2">
        <v>735757</v>
      </c>
      <c r="AI73" s="2">
        <v>732290</v>
      </c>
      <c r="AJ73" s="2">
        <v>737829</v>
      </c>
      <c r="AK73" s="2">
        <v>738989</v>
      </c>
      <c r="AL73" s="2">
        <v>743115</v>
      </c>
      <c r="AM73" s="2">
        <v>751693</v>
      </c>
      <c r="AN73" s="2">
        <v>765657</v>
      </c>
      <c r="AO73" s="2">
        <v>774439</v>
      </c>
      <c r="AP73" s="2">
        <v>780137</v>
      </c>
      <c r="AQ73" s="2">
        <v>781788</v>
      </c>
      <c r="AR73" s="2">
        <v>751348</v>
      </c>
      <c r="AS73" s="2">
        <v>773172</v>
      </c>
      <c r="AT73" s="38">
        <f>AT57</f>
        <v>13358</v>
      </c>
      <c r="AU73" s="2">
        <f t="shared" ref="AU73:BD73" si="20">AU57</f>
        <v>13091</v>
      </c>
      <c r="AV73" s="2">
        <f t="shared" si="20"/>
        <v>13028</v>
      </c>
      <c r="AW73" s="2">
        <f t="shared" si="20"/>
        <v>13083</v>
      </c>
      <c r="AX73" s="2">
        <f t="shared" si="20"/>
        <v>13178</v>
      </c>
      <c r="AY73" s="2">
        <f t="shared" si="20"/>
        <v>13316</v>
      </c>
      <c r="AZ73" s="2">
        <f t="shared" si="20"/>
        <v>13480</v>
      </c>
      <c r="BA73" s="2">
        <f t="shared" si="20"/>
        <v>13782</v>
      </c>
      <c r="BB73" s="2">
        <f t="shared" si="20"/>
        <v>14160</v>
      </c>
      <c r="BC73" s="2">
        <f t="shared" si="20"/>
        <v>14404</v>
      </c>
      <c r="BD73" s="2">
        <f t="shared" si="20"/>
        <v>14536</v>
      </c>
      <c r="BE73" s="2">
        <f t="shared" ref="BE73:BF73" si="21">BE57</f>
        <v>14639</v>
      </c>
      <c r="BF73" s="2">
        <f t="shared" si="21"/>
        <v>14606</v>
      </c>
      <c r="BG73" s="39">
        <f t="shared" ref="BG73" si="22">BG57</f>
        <v>14754</v>
      </c>
    </row>
    <row r="74" spans="1:59" ht="15" x14ac:dyDescent="0.25">
      <c r="A74" s="17"/>
      <c r="B74" s="25"/>
      <c r="C74" s="156" t="s">
        <v>236</v>
      </c>
      <c r="D74" s="65">
        <f>'4 Utsläpp data'!D74*1000/'6 Intensiteter data'!AF74</f>
        <v>234.08637569158066</v>
      </c>
      <c r="E74" s="65">
        <f>'4 Utsläpp data'!E74*1000/'6 Intensiteter data'!AG74</f>
        <v>238.02935630196814</v>
      </c>
      <c r="F74" s="65">
        <f>'4 Utsläpp data'!F74*1000/'6 Intensiteter data'!AH74</f>
        <v>234.35806814645611</v>
      </c>
      <c r="G74" s="65">
        <f>'4 Utsläpp data'!G74*1000/'6 Intensiteter data'!AI74</f>
        <v>216.10358769471674</v>
      </c>
      <c r="H74" s="65">
        <f>'4 Utsläpp data'!H74*1000/'6 Intensiteter data'!AJ74</f>
        <v>206.21024921149885</v>
      </c>
      <c r="I74" s="65">
        <f>'4 Utsläpp data'!I74*1000/'6 Intensiteter data'!AK74</f>
        <v>204.51697473604065</v>
      </c>
      <c r="J74" s="65">
        <f>'4 Utsläpp data'!J74*1000/'6 Intensiteter data'!AL74</f>
        <v>197.82861801802892</v>
      </c>
      <c r="K74" s="65">
        <f>'4 Utsläpp data'!K74*1000/'6 Intensiteter data'!AM74</f>
        <v>199.2599799112655</v>
      </c>
      <c r="L74" s="65">
        <f>'4 Utsläpp data'!L74*1000/'6 Intensiteter data'!AN74</f>
        <v>193.38807370698103</v>
      </c>
      <c r="M74" s="65">
        <f>'4 Utsläpp data'!M74*1000/'6 Intensiteter data'!AO74</f>
        <v>185.24824124641952</v>
      </c>
      <c r="N74" s="65">
        <f>'4 Utsläpp data'!N74*1000/'6 Intensiteter data'!AP74</f>
        <v>178.00691051147101</v>
      </c>
      <c r="O74" s="65">
        <f>'4 Utsläpp data'!O74*1000/'6 Intensiteter data'!AQ74</f>
        <v>171.25273350402793</v>
      </c>
      <c r="P74" s="65">
        <f>'4 Utsläpp data'!P74*1000/'6 Intensiteter data'!AR74</f>
        <v>168.27610722224509</v>
      </c>
      <c r="Q74" s="267">
        <f>'4 Utsläpp data'!Q74*1000/'6 Intensiteter data'!AS74</f>
        <v>164.31744026239031</v>
      </c>
      <c r="R74" s="65">
        <f>'4 Utsläpp data'!D74*1000/('6 Intensiteter data'!AT74*100)</f>
        <v>107.38108603488081</v>
      </c>
      <c r="S74" s="65">
        <f>'4 Utsläpp data'!E74*1000/('6 Intensiteter data'!AU74*100)</f>
        <v>105.97394343536973</v>
      </c>
      <c r="T74" s="65">
        <f>'4 Utsläpp data'!F74*1000/('6 Intensiteter data'!AV74*100)</f>
        <v>104.43800029377333</v>
      </c>
      <c r="U74" s="65">
        <f>'4 Utsläpp data'!G74*1000/('6 Intensiteter data'!AW74*100)</f>
        <v>98.719955258803694</v>
      </c>
      <c r="V74" s="65">
        <f>'4 Utsläpp data'!H74*1000/('6 Intensiteter data'!AX74*100)</f>
        <v>91.643365489740518</v>
      </c>
      <c r="W74" s="65">
        <f>'4 Utsläpp data'!I74*1000/('6 Intensiteter data'!AY74*100)</f>
        <v>87.141393501167528</v>
      </c>
      <c r="X74" s="65">
        <f>'4 Utsläpp data'!J74*1000/('6 Intensiteter data'!AZ74*100)</f>
        <v>84.008974921239059</v>
      </c>
      <c r="Y74" s="65">
        <f>'4 Utsläpp data'!K74*1000/('6 Intensiteter data'!BA74*100)</f>
        <v>83.285039982529113</v>
      </c>
      <c r="Z74" s="65">
        <f>'4 Utsläpp data'!L74*1000/('6 Intensiteter data'!BB74*100)</f>
        <v>80.836855697914785</v>
      </c>
      <c r="AA74" s="65">
        <f>'4 Utsläpp data'!M74*1000/('6 Intensiteter data'!BC74*100)</f>
        <v>76.875795358562186</v>
      </c>
      <c r="AB74" s="65">
        <f>'4 Utsläpp data'!N74*1000/('6 Intensiteter data'!BD74*100)</f>
        <v>73.370543114791687</v>
      </c>
      <c r="AC74" s="65">
        <f>'4 Utsläpp data'!O74*1000/('6 Intensiteter data'!BE74*100)</f>
        <v>70.44843535942293</v>
      </c>
      <c r="AD74" s="65">
        <f>'4 Utsläpp data'!P74*1000/('6 Intensiteter data'!BF74*100)</f>
        <v>66.974160780564645</v>
      </c>
      <c r="AE74" s="65">
        <f>'4 Utsläpp data'!Q74*1000/('6 Intensiteter data'!BG74*100)</f>
        <v>64.497131065955202</v>
      </c>
      <c r="AF74" s="38">
        <v>48900</v>
      </c>
      <c r="AG74" s="2">
        <v>47905</v>
      </c>
      <c r="AH74" s="2">
        <v>47772</v>
      </c>
      <c r="AI74" s="2">
        <v>48377</v>
      </c>
      <c r="AJ74" s="2">
        <v>48797</v>
      </c>
      <c r="AK74" s="2">
        <v>48744</v>
      </c>
      <c r="AL74" s="2">
        <v>49897</v>
      </c>
      <c r="AM74" s="2">
        <v>50282</v>
      </c>
      <c r="AN74" s="2">
        <v>50453</v>
      </c>
      <c r="AO74" s="2">
        <v>51832</v>
      </c>
      <c r="AP74" s="2">
        <v>51852</v>
      </c>
      <c r="AQ74" s="2">
        <v>52203</v>
      </c>
      <c r="AR74" s="2">
        <v>49591</v>
      </c>
      <c r="AS74" s="2">
        <v>50870</v>
      </c>
      <c r="AT74" s="38">
        <f>AT58+AT59</f>
        <v>1066</v>
      </c>
      <c r="AU74" s="2">
        <f t="shared" ref="AU74:BD74" si="23">AU58+AU59</f>
        <v>1076</v>
      </c>
      <c r="AV74" s="2">
        <f t="shared" si="23"/>
        <v>1072</v>
      </c>
      <c r="AW74" s="2">
        <f t="shared" si="23"/>
        <v>1059</v>
      </c>
      <c r="AX74" s="2">
        <f t="shared" si="23"/>
        <v>1098</v>
      </c>
      <c r="AY74" s="2">
        <f t="shared" si="23"/>
        <v>1144</v>
      </c>
      <c r="AZ74" s="2">
        <f t="shared" si="23"/>
        <v>1175</v>
      </c>
      <c r="BA74" s="2">
        <f t="shared" si="23"/>
        <v>1203</v>
      </c>
      <c r="BB74" s="2">
        <f t="shared" si="23"/>
        <v>1207</v>
      </c>
      <c r="BC74" s="2">
        <f t="shared" si="23"/>
        <v>1249</v>
      </c>
      <c r="BD74" s="2">
        <f t="shared" si="23"/>
        <v>1258</v>
      </c>
      <c r="BE74" s="2">
        <f t="shared" ref="BE74:BF74" si="24">BE58+BE59</f>
        <v>1269</v>
      </c>
      <c r="BF74" s="2">
        <f t="shared" si="24"/>
        <v>1246</v>
      </c>
      <c r="BG74" s="39">
        <f t="shared" ref="BG74" si="25">BG58+BG59</f>
        <v>1296</v>
      </c>
    </row>
    <row r="75" spans="1:59" ht="15" x14ac:dyDescent="0.25">
      <c r="A75" s="17"/>
      <c r="B75" s="25"/>
      <c r="C75" s="195" t="s">
        <v>234</v>
      </c>
      <c r="D75" s="69">
        <f>'4 Utsläpp data'!D75*1000/'6 Intensiteter data'!AF75</f>
        <v>17.93795413409606</v>
      </c>
      <c r="E75" s="69">
        <f>'4 Utsläpp data'!E75*1000/'6 Intensiteter data'!AG75</f>
        <v>17.245354291101837</v>
      </c>
      <c r="F75" s="69">
        <f>'4 Utsläpp data'!F75*1000/'6 Intensiteter data'!AH75</f>
        <v>17.876594669678273</v>
      </c>
      <c r="G75" s="69">
        <f>'4 Utsläpp data'!G75*1000/'6 Intensiteter data'!AI75</f>
        <v>15.965271472119031</v>
      </c>
      <c r="H75" s="69">
        <f>'4 Utsläpp data'!H75*1000/'6 Intensiteter data'!AJ75</f>
        <v>15.154404116867948</v>
      </c>
      <c r="I75" s="69">
        <f>'4 Utsläpp data'!I75*1000/'6 Intensiteter data'!AK75</f>
        <v>14.62189663684534</v>
      </c>
      <c r="J75" s="69">
        <f>'4 Utsläpp data'!J75*1000/'6 Intensiteter data'!AL75</f>
        <v>13.872476590506228</v>
      </c>
      <c r="K75" s="69">
        <f>'4 Utsläpp data'!K75*1000/'6 Intensiteter data'!AM75</f>
        <v>13.399159311423329</v>
      </c>
      <c r="L75" s="69">
        <f>'4 Utsläpp data'!L75*1000/'6 Intensiteter data'!AN75</f>
        <v>13.343095855555395</v>
      </c>
      <c r="M75" s="69">
        <f>'4 Utsläpp data'!M75*1000/'6 Intensiteter data'!AO75</f>
        <v>12.668941721200827</v>
      </c>
      <c r="N75" s="69">
        <f>'4 Utsläpp data'!N75*1000/'6 Intensiteter data'!AP75</f>
        <v>12.234668947185344</v>
      </c>
      <c r="O75" s="69">
        <f>'4 Utsläpp data'!O75*1000/'6 Intensiteter data'!AQ75</f>
        <v>11.683402321987625</v>
      </c>
      <c r="P75" s="69">
        <f>'4 Utsläpp data'!P75*1000/'6 Intensiteter data'!AR75</f>
        <v>10.714790525707636</v>
      </c>
      <c r="Q75" s="268">
        <f>'4 Utsläpp data'!Q75*1000/'6 Intensiteter data'!AS75</f>
        <v>10.537356990084541</v>
      </c>
      <c r="R75" s="69">
        <f>'4 Utsläpp data'!D75*1000/('6 Intensiteter data'!AT75*100)</f>
        <v>15.03427717954014</v>
      </c>
      <c r="S75" s="69">
        <f>'4 Utsläpp data'!E75*1000/('6 Intensiteter data'!AU75*100)</f>
        <v>14.120908076985721</v>
      </c>
      <c r="T75" s="69">
        <f>'4 Utsläpp data'!F75*1000/('6 Intensiteter data'!AV75*100)</f>
        <v>15.411544299061863</v>
      </c>
      <c r="U75" s="69">
        <f>'4 Utsläpp data'!G75*1000/('6 Intensiteter data'!AW75*100)</f>
        <v>13.883256755309976</v>
      </c>
      <c r="V75" s="69">
        <f>'4 Utsläpp data'!H75*1000/('6 Intensiteter data'!AX75*100)</f>
        <v>13.004659407988079</v>
      </c>
      <c r="W75" s="69">
        <f>'4 Utsläpp data'!I75*1000/('6 Intensiteter data'!AY75*100)</f>
        <v>12.57521420308856</v>
      </c>
      <c r="X75" s="69">
        <f>'4 Utsläpp data'!J75*1000/('6 Intensiteter data'!AZ75*100)</f>
        <v>12.078830450595076</v>
      </c>
      <c r="Y75" s="69">
        <f>'4 Utsläpp data'!K75*1000/('6 Intensiteter data'!BA75*100)</f>
        <v>12.012945070924379</v>
      </c>
      <c r="Z75" s="69">
        <f>'4 Utsläpp data'!L75*1000/('6 Intensiteter data'!BB75*100)</f>
        <v>11.988377820046615</v>
      </c>
      <c r="AA75" s="69">
        <f>'4 Utsläpp data'!M75*1000/('6 Intensiteter data'!BC75*100)</f>
        <v>11.395502048417335</v>
      </c>
      <c r="AB75" s="69">
        <f>'4 Utsläpp data'!N75*1000/('6 Intensiteter data'!BD75*100)</f>
        <v>11.041130118005521</v>
      </c>
      <c r="AC75" s="69">
        <f>'4 Utsläpp data'!O75*1000/('6 Intensiteter data'!BE75*100)</f>
        <v>10.690472179697245</v>
      </c>
      <c r="AD75" s="69">
        <f>'4 Utsläpp data'!P75*1000/('6 Intensiteter data'!BF75*100)</f>
        <v>9.7226180666919504</v>
      </c>
      <c r="AE75" s="268">
        <f>'4 Utsläpp data'!Q75*1000/('6 Intensiteter data'!BG75*100)</f>
        <v>10.033978643834137</v>
      </c>
      <c r="AF75" s="41">
        <f>AF60</f>
        <v>3775090</v>
      </c>
      <c r="AG75" s="41">
        <f t="shared" ref="AG75:AP75" si="26">AG60</f>
        <v>3611259</v>
      </c>
      <c r="AH75" s="41">
        <f t="shared" si="26"/>
        <v>3826205</v>
      </c>
      <c r="AI75" s="41">
        <f t="shared" si="26"/>
        <v>3948465</v>
      </c>
      <c r="AJ75" s="41">
        <f t="shared" si="26"/>
        <v>3925236</v>
      </c>
      <c r="AK75" s="41">
        <f t="shared" si="26"/>
        <v>3971859</v>
      </c>
      <c r="AL75" s="41">
        <f t="shared" si="26"/>
        <v>4077423</v>
      </c>
      <c r="AM75" s="41">
        <f t="shared" si="26"/>
        <v>4260470</v>
      </c>
      <c r="AN75" s="41">
        <f t="shared" si="26"/>
        <v>4348687</v>
      </c>
      <c r="AO75" s="41">
        <f t="shared" si="26"/>
        <v>4460358</v>
      </c>
      <c r="AP75" s="41">
        <f t="shared" si="26"/>
        <v>4547336</v>
      </c>
      <c r="AQ75" s="41">
        <f t="shared" ref="AQ75:AS75" si="27">AQ60</f>
        <v>4637655</v>
      </c>
      <c r="AR75" s="45">
        <v>4537008</v>
      </c>
      <c r="AS75" s="41">
        <f t="shared" si="27"/>
        <v>4815899</v>
      </c>
      <c r="AT75" s="40">
        <f>SUM(AT66:AT74)</f>
        <v>45042</v>
      </c>
      <c r="AU75" s="41">
        <f t="shared" ref="AU75:BD75" si="28">SUM(AU66:AU74)</f>
        <v>44103</v>
      </c>
      <c r="AV75" s="41">
        <f t="shared" si="28"/>
        <v>44382</v>
      </c>
      <c r="AW75" s="41">
        <f t="shared" si="28"/>
        <v>45406</v>
      </c>
      <c r="AX75" s="41">
        <f t="shared" si="28"/>
        <v>45741</v>
      </c>
      <c r="AY75" s="41">
        <f t="shared" si="28"/>
        <v>46183</v>
      </c>
      <c r="AZ75" s="41">
        <f t="shared" si="28"/>
        <v>46829</v>
      </c>
      <c r="BA75" s="41">
        <f t="shared" si="28"/>
        <v>47521</v>
      </c>
      <c r="BB75" s="41">
        <f t="shared" si="28"/>
        <v>48401</v>
      </c>
      <c r="BC75" s="41">
        <f t="shared" si="28"/>
        <v>49588</v>
      </c>
      <c r="BD75" s="41">
        <f t="shared" si="28"/>
        <v>50389</v>
      </c>
      <c r="BE75" s="41">
        <f>SUM(BE66:BE74)</f>
        <v>50684</v>
      </c>
      <c r="BF75" s="41">
        <f>SUM(BF66:BF74)</f>
        <v>50000</v>
      </c>
      <c r="BG75" s="42">
        <f>SUM(BG66:BG74)</f>
        <v>50575</v>
      </c>
    </row>
    <row r="76" spans="1:59" ht="15" x14ac:dyDescent="0.25">
      <c r="A76" s="17"/>
      <c r="B76" s="25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</row>
    <row r="77" spans="1:59" ht="15" x14ac:dyDescent="0.25">
      <c r="A77" s="17"/>
      <c r="B77" s="25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65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</row>
    <row r="78" spans="1:59" ht="15" x14ac:dyDescent="0.25">
      <c r="A78" s="17"/>
      <c r="B78" s="25"/>
      <c r="C78" s="25" t="s">
        <v>270</v>
      </c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219"/>
      <c r="AH78" s="219"/>
      <c r="AI78" s="219"/>
      <c r="AJ78" s="219"/>
      <c r="AK78" s="219"/>
      <c r="AL78" s="219"/>
      <c r="AM78" s="219"/>
      <c r="AN78" s="219"/>
      <c r="AO78" s="219"/>
      <c r="AP78" s="219"/>
      <c r="AQ78" s="219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</row>
    <row r="79" spans="1:59" ht="15" x14ac:dyDescent="0.25">
      <c r="A79" s="3"/>
      <c r="B79" s="21"/>
      <c r="C79" s="21" t="s">
        <v>269</v>
      </c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219"/>
      <c r="AH79" s="219"/>
      <c r="AI79" s="219"/>
      <c r="AJ79" s="219"/>
      <c r="AK79" s="219"/>
      <c r="AL79" s="219"/>
      <c r="AM79" s="219"/>
      <c r="AN79" s="219"/>
      <c r="AO79" s="219"/>
      <c r="AP79" s="219"/>
      <c r="AQ79" s="219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</row>
    <row r="80" spans="1:59" ht="17.25" x14ac:dyDescent="0.25">
      <c r="A80" s="3"/>
      <c r="B80" s="21"/>
      <c r="C80" s="232" t="s">
        <v>271</v>
      </c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219"/>
      <c r="AI80" s="219"/>
      <c r="AJ80" s="219"/>
      <c r="AK80" s="219"/>
      <c r="AL80" s="219"/>
      <c r="AM80" s="219"/>
      <c r="AN80" s="219"/>
      <c r="AO80" s="219"/>
      <c r="AP80" s="219"/>
      <c r="AQ80" s="219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</row>
    <row r="81" spans="1:59" ht="15" x14ac:dyDescent="0.25">
      <c r="A81" s="17"/>
      <c r="B81" s="25"/>
      <c r="C81" s="25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</row>
    <row r="82" spans="1:59" ht="15" x14ac:dyDescent="0.25">
      <c r="A82" s="17"/>
      <c r="B82" s="25"/>
      <c r="C82" s="25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</row>
    <row r="83" spans="1:59" ht="15" x14ac:dyDescent="0.25">
      <c r="A83" s="17"/>
      <c r="B83" s="179" t="s">
        <v>158</v>
      </c>
      <c r="C83" s="23" t="s">
        <v>297</v>
      </c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204"/>
      <c r="AG83" s="204"/>
      <c r="AH83" s="204"/>
      <c r="AI83" s="204"/>
      <c r="AJ83" s="204"/>
      <c r="AK83" s="204"/>
      <c r="AL83" s="204"/>
      <c r="AM83" s="204"/>
      <c r="AN83" s="204"/>
      <c r="AO83" s="204"/>
      <c r="AP83" s="204"/>
      <c r="AQ83" s="204"/>
      <c r="AR83" s="204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</row>
    <row r="84" spans="1:59" ht="15" x14ac:dyDescent="0.25">
      <c r="A84" s="17"/>
      <c r="B84" s="16"/>
      <c r="C84" s="20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</row>
    <row r="85" spans="1:59" ht="15" x14ac:dyDescent="0.25">
      <c r="A85" s="17"/>
      <c r="B85" s="179" t="s">
        <v>159</v>
      </c>
      <c r="C85" s="22" t="s">
        <v>166</v>
      </c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</row>
    <row r="86" spans="1:59" ht="15" x14ac:dyDescent="0.25">
      <c r="A86" s="17"/>
      <c r="B86" s="16"/>
      <c r="C86" s="20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</row>
    <row r="87" spans="1:59" ht="15" x14ac:dyDescent="0.25">
      <c r="A87" s="17"/>
      <c r="B87" s="179" t="s">
        <v>160</v>
      </c>
      <c r="C87" s="22" t="s">
        <v>302</v>
      </c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</row>
    <row r="88" spans="1:59" ht="15" x14ac:dyDescent="0.25">
      <c r="A88" s="17"/>
      <c r="B88" s="22"/>
      <c r="C88" s="22" t="s">
        <v>300</v>
      </c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</row>
    <row r="89" spans="1:59" ht="15" x14ac:dyDescent="0.25">
      <c r="A89" s="17"/>
      <c r="B89" s="22"/>
      <c r="C89" s="22" t="s">
        <v>301</v>
      </c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</row>
    <row r="90" spans="1:59" ht="15" x14ac:dyDescent="0.25">
      <c r="A90" s="17"/>
      <c r="B90" s="32"/>
      <c r="C90" s="32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</row>
    <row r="91" spans="1:59" ht="15" x14ac:dyDescent="0.25">
      <c r="A91" s="17"/>
      <c r="B91" s="32"/>
      <c r="C91" s="32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</row>
    <row r="92" spans="1:59" ht="15" x14ac:dyDescent="0.25">
      <c r="A92" s="17"/>
      <c r="B92" s="32"/>
      <c r="C92" s="32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</row>
    <row r="93" spans="1:59" ht="15" x14ac:dyDescent="0.25">
      <c r="A93" s="17"/>
      <c r="B93" s="32"/>
      <c r="C93" s="32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</row>
    <row r="94" spans="1:59" ht="15" x14ac:dyDescent="0.25">
      <c r="A94" s="17"/>
      <c r="B94" s="25"/>
      <c r="C94" s="25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</row>
  </sheetData>
  <mergeCells count="6">
    <mergeCell ref="D64:M64"/>
    <mergeCell ref="R64:AB64"/>
    <mergeCell ref="D4:M4"/>
    <mergeCell ref="R4:AB4"/>
    <mergeCell ref="D63:M63"/>
    <mergeCell ref="R63:AB63"/>
  </mergeCells>
  <phoneticPr fontId="41" type="noConversion"/>
  <hyperlinks>
    <hyperlink ref="B1" location="'Innehåll-Content'!A1" display="Tillbaka till innehåll - Back to content" xr:uid="{00000000-0004-0000-0C00-000000000000}"/>
  </hyperlink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G93"/>
  <sheetViews>
    <sheetView zoomScale="90" zoomScaleNormal="90" workbookViewId="0">
      <pane xSplit="3" ySplit="5" topLeftCell="D6" activePane="bottomRight" state="frozen"/>
      <selection activeCell="C74" sqref="C74"/>
      <selection pane="topRight" activeCell="C74" sqref="C74"/>
      <selection pane="bottomLeft" activeCell="C74" sqref="C74"/>
      <selection pane="bottomRight" activeCell="C82" sqref="C82:C88"/>
    </sheetView>
  </sheetViews>
  <sheetFormatPr defaultRowHeight="12.75" x14ac:dyDescent="0.2"/>
  <cols>
    <col min="1" max="1" width="4" customWidth="1"/>
    <col min="2" max="2" width="42.7109375" bestFit="1" customWidth="1"/>
    <col min="3" max="3" width="72.28515625" customWidth="1"/>
    <col min="4" max="4" width="8.5703125" customWidth="1"/>
    <col min="5" max="5" width="5.5703125" bestFit="1" customWidth="1"/>
    <col min="6" max="12" width="8.5703125" customWidth="1"/>
    <col min="13" max="17" width="8.28515625" customWidth="1"/>
    <col min="18" max="26" width="8.5703125" customWidth="1"/>
    <col min="27" max="31" width="8.28515625" customWidth="1"/>
    <col min="32" max="33" width="11" customWidth="1"/>
    <col min="34" max="37" width="9.7109375" bestFit="1" customWidth="1"/>
    <col min="38" max="39" width="9.7109375" customWidth="1"/>
    <col min="40" max="42" width="9.7109375" bestFit="1" customWidth="1"/>
    <col min="43" max="45" width="9.7109375" customWidth="1"/>
    <col min="46" max="46" width="11" customWidth="1"/>
    <col min="47" max="48" width="9.7109375" bestFit="1" customWidth="1"/>
    <col min="49" max="49" width="9.7109375" customWidth="1"/>
    <col min="50" max="50" width="9.7109375" bestFit="1" customWidth="1"/>
    <col min="51" max="52" width="9.7109375" customWidth="1"/>
    <col min="53" max="56" width="9.7109375" bestFit="1" customWidth="1"/>
    <col min="57" max="58" width="9.7109375" customWidth="1"/>
  </cols>
  <sheetData>
    <row r="1" spans="1:59" ht="15.75" x14ac:dyDescent="0.25">
      <c r="B1" s="127" t="s">
        <v>194</v>
      </c>
      <c r="C1" s="127"/>
      <c r="D1" s="127"/>
      <c r="O1" s="127"/>
      <c r="P1" s="127"/>
      <c r="Q1" s="127"/>
      <c r="R1" s="127"/>
      <c r="AE1" s="127"/>
      <c r="AF1" s="127"/>
      <c r="AP1" s="127"/>
      <c r="AQ1" s="127"/>
      <c r="AR1" s="127"/>
      <c r="AS1" s="127"/>
      <c r="AT1" s="127"/>
    </row>
    <row r="2" spans="1:59" ht="21" x14ac:dyDescent="0.35">
      <c r="B2" s="128" t="s">
        <v>284</v>
      </c>
    </row>
    <row r="3" spans="1:59" ht="15" customHeight="1" x14ac:dyDescent="0.25">
      <c r="A3" s="16"/>
      <c r="B3" s="63"/>
      <c r="C3" s="63"/>
      <c r="D3" s="153" t="s">
        <v>267</v>
      </c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1"/>
      <c r="P3" s="151"/>
      <c r="Q3" s="152"/>
      <c r="R3" s="145" t="s">
        <v>182</v>
      </c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51"/>
      <c r="AD3" s="151"/>
      <c r="AE3" s="152"/>
      <c r="AF3" s="145" t="s">
        <v>214</v>
      </c>
      <c r="AG3" s="146"/>
      <c r="AH3" s="146"/>
      <c r="AI3" s="146"/>
      <c r="AJ3" s="146"/>
      <c r="AK3" s="146"/>
      <c r="AL3" s="146"/>
      <c r="AM3" s="146"/>
      <c r="AN3" s="146"/>
      <c r="AO3" s="146"/>
      <c r="AP3" s="151"/>
      <c r="AQ3" s="151"/>
      <c r="AR3" s="151"/>
      <c r="AS3" s="152"/>
      <c r="AT3" s="153" t="s">
        <v>97</v>
      </c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44"/>
    </row>
    <row r="4" spans="1:59" ht="15" customHeight="1" x14ac:dyDescent="0.25">
      <c r="A4" s="17"/>
      <c r="B4" s="31"/>
      <c r="C4" s="64"/>
      <c r="D4" s="147" t="s">
        <v>246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170"/>
      <c r="P4" s="209"/>
      <c r="Q4" s="137"/>
      <c r="R4" s="148" t="s">
        <v>183</v>
      </c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69"/>
      <c r="AD4" s="208"/>
      <c r="AE4" s="137"/>
      <c r="AF4" s="148" t="s">
        <v>245</v>
      </c>
      <c r="AG4" s="149"/>
      <c r="AH4" s="149"/>
      <c r="AI4" s="149"/>
      <c r="AJ4" s="149"/>
      <c r="AK4" s="149"/>
      <c r="AL4" s="149"/>
      <c r="AM4" s="149"/>
      <c r="AN4" s="149"/>
      <c r="AO4" s="149"/>
      <c r="AP4" s="169"/>
      <c r="AQ4" s="196"/>
      <c r="AR4" s="208"/>
      <c r="AS4" s="137"/>
      <c r="AT4" s="147" t="s">
        <v>220</v>
      </c>
      <c r="AU4" s="63"/>
      <c r="AV4" s="63"/>
      <c r="AW4" s="63"/>
      <c r="AX4" s="63"/>
      <c r="AY4" s="63"/>
      <c r="AZ4" s="63"/>
      <c r="BA4" s="63"/>
      <c r="BB4" s="63"/>
      <c r="BC4" s="63"/>
      <c r="BD4" s="170"/>
      <c r="BE4" s="197"/>
      <c r="BF4" s="209"/>
      <c r="BG4" s="175"/>
    </row>
    <row r="5" spans="1:59" ht="15" x14ac:dyDescent="0.25">
      <c r="A5" s="35"/>
      <c r="B5" s="59" t="s">
        <v>213</v>
      </c>
      <c r="C5" s="67" t="s">
        <v>154</v>
      </c>
      <c r="D5" s="37" t="s">
        <v>60</v>
      </c>
      <c r="E5" s="37" t="s">
        <v>61</v>
      </c>
      <c r="F5" s="37" t="s">
        <v>62</v>
      </c>
      <c r="G5" s="37" t="s">
        <v>63</v>
      </c>
      <c r="H5" s="37" t="s">
        <v>64</v>
      </c>
      <c r="I5" s="37" t="s">
        <v>65</v>
      </c>
      <c r="J5" s="37" t="s">
        <v>163</v>
      </c>
      <c r="K5" s="37" t="s">
        <v>221</v>
      </c>
      <c r="L5" s="37" t="s">
        <v>222</v>
      </c>
      <c r="M5" s="37" t="s">
        <v>242</v>
      </c>
      <c r="N5" s="37" t="s">
        <v>247</v>
      </c>
      <c r="O5" s="37" t="s">
        <v>248</v>
      </c>
      <c r="P5" s="37" t="s">
        <v>250</v>
      </c>
      <c r="Q5" s="187" t="s">
        <v>255</v>
      </c>
      <c r="R5" s="37" t="s">
        <v>60</v>
      </c>
      <c r="S5" s="37" t="s">
        <v>61</v>
      </c>
      <c r="T5" s="37" t="s">
        <v>62</v>
      </c>
      <c r="U5" s="37" t="s">
        <v>63</v>
      </c>
      <c r="V5" s="37" t="s">
        <v>64</v>
      </c>
      <c r="W5" s="37" t="s">
        <v>65</v>
      </c>
      <c r="X5" s="37" t="s">
        <v>163</v>
      </c>
      <c r="Y5" s="37" t="s">
        <v>221</v>
      </c>
      <c r="Z5" s="37" t="s">
        <v>222</v>
      </c>
      <c r="AA5" s="37" t="s">
        <v>242</v>
      </c>
      <c r="AB5" s="37" t="s">
        <v>247</v>
      </c>
      <c r="AC5" s="37" t="s">
        <v>248</v>
      </c>
      <c r="AD5" s="37" t="s">
        <v>250</v>
      </c>
      <c r="AE5" s="37" t="s">
        <v>255</v>
      </c>
      <c r="AF5" s="211" t="s">
        <v>60</v>
      </c>
      <c r="AG5" s="37" t="s">
        <v>61</v>
      </c>
      <c r="AH5" s="37" t="s">
        <v>62</v>
      </c>
      <c r="AI5" s="37" t="s">
        <v>63</v>
      </c>
      <c r="AJ5" s="37" t="s">
        <v>64</v>
      </c>
      <c r="AK5" s="37" t="s">
        <v>65</v>
      </c>
      <c r="AL5" s="37" t="s">
        <v>163</v>
      </c>
      <c r="AM5" s="37" t="s">
        <v>221</v>
      </c>
      <c r="AN5" s="37" t="s">
        <v>222</v>
      </c>
      <c r="AO5" s="37" t="s">
        <v>242</v>
      </c>
      <c r="AP5" s="37" t="s">
        <v>247</v>
      </c>
      <c r="AQ5" s="37" t="s">
        <v>248</v>
      </c>
      <c r="AR5" s="37" t="s">
        <v>250</v>
      </c>
      <c r="AS5" s="37" t="s">
        <v>255</v>
      </c>
      <c r="AT5" s="211" t="s">
        <v>60</v>
      </c>
      <c r="AU5" s="37" t="s">
        <v>61</v>
      </c>
      <c r="AV5" s="37" t="s">
        <v>62</v>
      </c>
      <c r="AW5" s="37" t="s">
        <v>63</v>
      </c>
      <c r="AX5" s="37" t="s">
        <v>64</v>
      </c>
      <c r="AY5" s="37" t="s">
        <v>65</v>
      </c>
      <c r="AZ5" s="37" t="s">
        <v>163</v>
      </c>
      <c r="BA5" s="37" t="s">
        <v>221</v>
      </c>
      <c r="BB5" s="37" t="s">
        <v>222</v>
      </c>
      <c r="BC5" s="37" t="s">
        <v>242</v>
      </c>
      <c r="BD5" s="37" t="s">
        <v>247</v>
      </c>
      <c r="BE5" s="37" t="s">
        <v>248</v>
      </c>
      <c r="BF5" s="37" t="s">
        <v>250</v>
      </c>
      <c r="BG5" s="187" t="s">
        <v>255</v>
      </c>
    </row>
    <row r="6" spans="1:59" ht="15" x14ac:dyDescent="0.25">
      <c r="A6" s="66">
        <v>1</v>
      </c>
      <c r="B6" s="49" t="s">
        <v>4</v>
      </c>
      <c r="C6" s="29" t="s">
        <v>103</v>
      </c>
      <c r="D6" s="43">
        <f>'4 Utsläpp data'!D6*1000/'6 Intensiteter data'!AF6</f>
        <v>246.32852526283764</v>
      </c>
      <c r="E6" s="1">
        <f>'4 Utsläpp data'!E6*1000/'6 Intensiteter data'!AG6</f>
        <v>253.80434792712154</v>
      </c>
      <c r="F6" s="1">
        <f>'4 Utsläpp data'!F6*1000/'6 Intensiteter data'!AH6</f>
        <v>262.88168055291186</v>
      </c>
      <c r="G6" s="1">
        <f>'4 Utsläpp data'!G6*1000/'6 Intensiteter data'!AI6</f>
        <v>254.57308282668362</v>
      </c>
      <c r="H6" s="1">
        <f>'4 Utsläpp data'!H6*1000/'6 Intensiteter data'!AJ6</f>
        <v>264.50604122031649</v>
      </c>
      <c r="I6" s="1">
        <f>'4 Utsläpp data'!I6*1000/'6 Intensiteter data'!AK6</f>
        <v>288.86290780785362</v>
      </c>
      <c r="J6" s="1">
        <f>'4 Utsläpp data'!J6*1000/'6 Intensiteter data'!AL6</f>
        <v>265.84653607705326</v>
      </c>
      <c r="K6" s="1">
        <f>'4 Utsläpp data'!K6*1000/'6 Intensiteter data'!AM6</f>
        <v>270.43425227530565</v>
      </c>
      <c r="L6" s="1">
        <f>'4 Utsläpp data'!L6*1000/'6 Intensiteter data'!AN6</f>
        <v>296.86011519518837</v>
      </c>
      <c r="M6" s="1">
        <f>'4 Utsläpp data'!M6*1000/'6 Intensiteter data'!AO6</f>
        <v>280.2910445603963</v>
      </c>
      <c r="N6" s="1">
        <f>'4 Utsläpp data'!N6*1000/'6 Intensiteter data'!AP6</f>
        <v>307.31763886918509</v>
      </c>
      <c r="O6" s="1">
        <f>'4 Utsläpp data'!O6*1000/'6 Intensiteter data'!AQ6</f>
        <v>265.11897731633485</v>
      </c>
      <c r="P6" s="1">
        <f>'4 Utsläpp data'!P6*1000/'6 Intensiteter data'!AR6</f>
        <v>286.90216294594768</v>
      </c>
      <c r="Q6" s="269">
        <f>'4 Utsläpp data'!Q6*1000/'6 Intensiteter data'!AS6</f>
        <v>273.19638996077907</v>
      </c>
      <c r="R6" s="1">
        <f>'4 Utsläpp data'!D6*1000/('6 Intensiteter data'!AT6*100)</f>
        <v>140.45538753086348</v>
      </c>
      <c r="S6" s="1">
        <f>'4 Utsläpp data'!E6*1000/('6 Intensiteter data'!AU6*100)</f>
        <v>133.70591157115098</v>
      </c>
      <c r="T6" s="1">
        <f>'4 Utsläpp data'!F6*1000/('6 Intensiteter data'!AV6*100)</f>
        <v>130.47417053598681</v>
      </c>
      <c r="U6" s="1">
        <f>'4 Utsläpp data'!G6*1000/('6 Intensiteter data'!AW6*100)</f>
        <v>121.31874562433622</v>
      </c>
      <c r="V6" s="1">
        <f>'4 Utsläpp data'!H6*1000/('6 Intensiteter data'!AX6*100)</f>
        <v>121.50510476722812</v>
      </c>
      <c r="W6" s="1">
        <f>'4 Utsläpp data'!I6*1000/('6 Intensiteter data'!AY6*100)</f>
        <v>121.38165184399098</v>
      </c>
      <c r="X6" s="1">
        <f>'4 Utsläpp data'!J6*1000/('6 Intensiteter data'!AZ6*100)</f>
        <v>122.67039685415365</v>
      </c>
      <c r="Y6" s="1">
        <f>'4 Utsläpp data'!K6*1000/('6 Intensiteter data'!BA6*100)</f>
        <v>124.70218657187554</v>
      </c>
      <c r="Z6" s="1">
        <f>'4 Utsläpp data'!L6*1000/('6 Intensiteter data'!BB6*100)</f>
        <v>124.70071461904108</v>
      </c>
      <c r="AA6" s="1">
        <f>'4 Utsläpp data'!M6*1000/('6 Intensiteter data'!BC6*100)</f>
        <v>126.31506926042819</v>
      </c>
      <c r="AB6" s="1">
        <f>'4 Utsläpp data'!N6*1000/('6 Intensiteter data'!BD6*100)</f>
        <v>124.32630955264335</v>
      </c>
      <c r="AC6" s="1">
        <f>'4 Utsläpp data'!O6*1000/('6 Intensiteter data'!BE6*100)</f>
        <v>127.17070670070849</v>
      </c>
      <c r="AD6" s="1">
        <f>'4 Utsläpp data'!P6*1000/('6 Intensiteter data'!BF6*100)</f>
        <v>124.92498703148929</v>
      </c>
      <c r="AE6" s="1">
        <f>'4 Utsläpp data'!Q6*1000/('6 Intensiteter data'!BG6*100)</f>
        <v>126.85466224690062</v>
      </c>
      <c r="AF6" s="251">
        <v>32102</v>
      </c>
      <c r="AG6" s="252">
        <v>30028</v>
      </c>
      <c r="AH6" s="252">
        <v>29829</v>
      </c>
      <c r="AI6" s="252">
        <v>30595</v>
      </c>
      <c r="AJ6" s="252">
        <v>28986</v>
      </c>
      <c r="AK6" s="252">
        <v>26641</v>
      </c>
      <c r="AL6" s="252">
        <v>28978</v>
      </c>
      <c r="AM6" s="252">
        <v>28451</v>
      </c>
      <c r="AN6" s="252">
        <v>25624</v>
      </c>
      <c r="AO6" s="252">
        <v>27445</v>
      </c>
      <c r="AP6" s="252">
        <v>23990</v>
      </c>
      <c r="AQ6" s="252">
        <v>27965</v>
      </c>
      <c r="AR6" s="252">
        <v>25995</v>
      </c>
      <c r="AS6" s="226">
        <v>26885</v>
      </c>
      <c r="AT6" s="244">
        <v>563</v>
      </c>
      <c r="AU6" s="241">
        <v>570</v>
      </c>
      <c r="AV6" s="241">
        <v>601</v>
      </c>
      <c r="AW6" s="241">
        <v>642</v>
      </c>
      <c r="AX6" s="241">
        <v>631</v>
      </c>
      <c r="AY6" s="241">
        <v>634</v>
      </c>
      <c r="AZ6" s="241">
        <v>628</v>
      </c>
      <c r="BA6" s="241">
        <v>617</v>
      </c>
      <c r="BB6" s="241">
        <v>610</v>
      </c>
      <c r="BC6" s="241">
        <v>609</v>
      </c>
      <c r="BD6" s="241">
        <v>593</v>
      </c>
      <c r="BE6" s="241">
        <v>583</v>
      </c>
      <c r="BF6" s="241">
        <v>597</v>
      </c>
      <c r="BG6" s="245">
        <v>579</v>
      </c>
    </row>
    <row r="7" spans="1:59" ht="15" x14ac:dyDescent="0.25">
      <c r="A7" s="66">
        <v>2</v>
      </c>
      <c r="B7" s="49" t="s">
        <v>4</v>
      </c>
      <c r="C7" s="29" t="s">
        <v>104</v>
      </c>
      <c r="D7" s="1">
        <f>'4 Utsläpp data'!D7*1000/'6 Intensiteter data'!AF7</f>
        <v>46.83975429365897</v>
      </c>
      <c r="E7" s="1">
        <f>'4 Utsläpp data'!E7*1000/'6 Intensiteter data'!AG7</f>
        <v>42.948186294408373</v>
      </c>
      <c r="F7" s="1">
        <f>'4 Utsläpp data'!F7*1000/'6 Intensiteter data'!AH7</f>
        <v>43.472633875216346</v>
      </c>
      <c r="G7" s="1">
        <f>'4 Utsläpp data'!G7*1000/'6 Intensiteter data'!AI7</f>
        <v>44.153377418641234</v>
      </c>
      <c r="H7" s="1">
        <f>'4 Utsläpp data'!H7*1000/'6 Intensiteter data'!AJ7</f>
        <v>40.071544733131041</v>
      </c>
      <c r="I7" s="1">
        <f>'4 Utsläpp data'!I7*1000/'6 Intensiteter data'!AK7</f>
        <v>34.89638769955441</v>
      </c>
      <c r="J7" s="1">
        <f>'4 Utsläpp data'!J7*1000/'6 Intensiteter data'!AL7</f>
        <v>32.646654747387636</v>
      </c>
      <c r="K7" s="1">
        <f>'4 Utsläpp data'!K7*1000/'6 Intensiteter data'!AM7</f>
        <v>29.998106129939636</v>
      </c>
      <c r="L7" s="1">
        <f>'4 Utsläpp data'!L7*1000/'6 Intensiteter data'!AN7</f>
        <v>26.274232610813058</v>
      </c>
      <c r="M7" s="1">
        <f>'4 Utsläpp data'!M7*1000/'6 Intensiteter data'!AO7</f>
        <v>24.262105424381325</v>
      </c>
      <c r="N7" s="1">
        <f>'4 Utsläpp data'!N7*1000/'6 Intensiteter data'!AP7</f>
        <v>24.856289752268008</v>
      </c>
      <c r="O7" s="1">
        <f>'4 Utsläpp data'!O7*1000/'6 Intensiteter data'!AQ7</f>
        <v>26.532592009773992</v>
      </c>
      <c r="P7" s="1">
        <f>'4 Utsläpp data'!P7*1000/'6 Intensiteter data'!AR7</f>
        <v>25.240627746834349</v>
      </c>
      <c r="Q7" s="269">
        <f>'4 Utsläpp data'!Q7*1000/'6 Intensiteter data'!AS7</f>
        <v>25.154721657317072</v>
      </c>
      <c r="R7" s="1">
        <f>'4 Utsläpp data'!D7*1000/('6 Intensiteter data'!AT7*100)</f>
        <v>31.444156248062583</v>
      </c>
      <c r="S7" s="1">
        <f>'4 Utsläpp data'!E7*1000/('6 Intensiteter data'!AU7*100)</f>
        <v>31.740691895550608</v>
      </c>
      <c r="T7" s="1">
        <f>'4 Utsläpp data'!F7*1000/('6 Intensiteter data'!AV7*100)</f>
        <v>30.820950045959833</v>
      </c>
      <c r="U7" s="1">
        <f>'4 Utsläpp data'!G7*1000/('6 Intensiteter data'!AW7*100)</f>
        <v>28.128629956013459</v>
      </c>
      <c r="V7" s="1">
        <f>'4 Utsläpp data'!H7*1000/('6 Intensiteter data'!AX7*100)</f>
        <v>25.075101463691738</v>
      </c>
      <c r="W7" s="1">
        <f>'4 Utsläpp data'!I7*1000/('6 Intensiteter data'!AY7*100)</f>
        <v>23.55712413146043</v>
      </c>
      <c r="X7" s="1">
        <f>'4 Utsläpp data'!J7*1000/('6 Intensiteter data'!AZ7*100)</f>
        <v>22.643384895303477</v>
      </c>
      <c r="Y7" s="1">
        <f>'4 Utsläpp data'!K7*1000/('6 Intensiteter data'!BA7*100)</f>
        <v>22.723388099657821</v>
      </c>
      <c r="Z7" s="1">
        <f>'4 Utsläpp data'!L7*1000/('6 Intensiteter data'!BB7*100)</f>
        <v>22.209916778272575</v>
      </c>
      <c r="AA7" s="1">
        <f>'4 Utsläpp data'!M7*1000/('6 Intensiteter data'!BC7*100)</f>
        <v>21.3698702827026</v>
      </c>
      <c r="AB7" s="1">
        <f>'4 Utsläpp data'!N7*1000/('6 Intensiteter data'!BD7*100)</f>
        <v>20.701920096741883</v>
      </c>
      <c r="AC7" s="1">
        <f>'4 Utsläpp data'!O7*1000/('6 Intensiteter data'!BE7*100)</f>
        <v>20.51264168933416</v>
      </c>
      <c r="AD7" s="1">
        <f>'4 Utsläpp data'!P7*1000/('6 Intensiteter data'!BF7*100)</f>
        <v>19.711816713171149</v>
      </c>
      <c r="AE7" s="1">
        <f>'4 Utsläpp data'!Q7*1000/('6 Intensiteter data'!BG7*100)</f>
        <v>20.073978638308713</v>
      </c>
      <c r="AF7" s="253">
        <v>22489</v>
      </c>
      <c r="AG7" s="254">
        <v>24019</v>
      </c>
      <c r="AH7" s="254">
        <v>24176</v>
      </c>
      <c r="AI7" s="254">
        <v>24973</v>
      </c>
      <c r="AJ7" s="254">
        <v>26407</v>
      </c>
      <c r="AK7" s="254">
        <v>28555</v>
      </c>
      <c r="AL7" s="254">
        <v>29755</v>
      </c>
      <c r="AM7" s="254">
        <v>32042</v>
      </c>
      <c r="AN7" s="254">
        <v>33897</v>
      </c>
      <c r="AO7" s="254">
        <v>35584</v>
      </c>
      <c r="AP7" s="254">
        <v>32565</v>
      </c>
      <c r="AQ7" s="254">
        <v>31311</v>
      </c>
      <c r="AR7" s="254">
        <v>31863</v>
      </c>
      <c r="AS7" s="226">
        <v>31442</v>
      </c>
      <c r="AT7" s="246">
        <v>335</v>
      </c>
      <c r="AU7" s="241">
        <v>325</v>
      </c>
      <c r="AV7" s="241">
        <v>341</v>
      </c>
      <c r="AW7" s="241">
        <v>392</v>
      </c>
      <c r="AX7" s="241">
        <v>422</v>
      </c>
      <c r="AY7" s="241">
        <v>423</v>
      </c>
      <c r="AZ7" s="241">
        <v>429</v>
      </c>
      <c r="BA7" s="241">
        <v>423</v>
      </c>
      <c r="BB7" s="241">
        <v>401</v>
      </c>
      <c r="BC7" s="241">
        <v>404</v>
      </c>
      <c r="BD7" s="241">
        <v>391</v>
      </c>
      <c r="BE7" s="241">
        <v>405</v>
      </c>
      <c r="BF7" s="241">
        <v>408</v>
      </c>
      <c r="BG7" s="247">
        <v>394</v>
      </c>
    </row>
    <row r="8" spans="1:59" ht="15" x14ac:dyDescent="0.25">
      <c r="A8" s="66">
        <v>3</v>
      </c>
      <c r="B8" s="49" t="s">
        <v>4</v>
      </c>
      <c r="C8" s="29" t="s">
        <v>105</v>
      </c>
      <c r="D8" s="1">
        <f>'4 Utsläpp data'!D8*1000/'6 Intensiteter data'!AF8</f>
        <v>151.21930521544701</v>
      </c>
      <c r="E8" s="1">
        <f>'4 Utsläpp data'!E8*1000/'6 Intensiteter data'!AG8</f>
        <v>148.22536118666559</v>
      </c>
      <c r="F8" s="1">
        <f>'4 Utsläpp data'!F8*1000/'6 Intensiteter data'!AH8</f>
        <v>110.05426159781096</v>
      </c>
      <c r="G8" s="1">
        <f>'4 Utsläpp data'!G8*1000/'6 Intensiteter data'!AI8</f>
        <v>108.22061298316449</v>
      </c>
      <c r="H8" s="1">
        <f>'4 Utsläpp data'!H8*1000/'6 Intensiteter data'!AJ8</f>
        <v>117.87468607264925</v>
      </c>
      <c r="I8" s="1">
        <f>'4 Utsläpp data'!I8*1000/'6 Intensiteter data'!AK8</f>
        <v>124.15343089693246</v>
      </c>
      <c r="J8" s="1">
        <f>'4 Utsläpp data'!J8*1000/'6 Intensiteter data'!AL8</f>
        <v>114.7630782063175</v>
      </c>
      <c r="K8" s="1">
        <f>'4 Utsläpp data'!K8*1000/'6 Intensiteter data'!AM8</f>
        <v>95.977659614998558</v>
      </c>
      <c r="L8" s="1">
        <f>'4 Utsläpp data'!L8*1000/'6 Intensiteter data'!AN8</f>
        <v>91.910146179134344</v>
      </c>
      <c r="M8" s="1">
        <f>'4 Utsläpp data'!M8*1000/'6 Intensiteter data'!AO8</f>
        <v>83.149596638420164</v>
      </c>
      <c r="N8" s="1">
        <f>'4 Utsläpp data'!N8*1000/'6 Intensiteter data'!AP8</f>
        <v>74.596079341954095</v>
      </c>
      <c r="O8" s="1">
        <f>'4 Utsläpp data'!O8*1000/'6 Intensiteter data'!AQ8</f>
        <v>86.331429333143177</v>
      </c>
      <c r="P8" s="1">
        <f>'4 Utsläpp data'!P8*1000/'6 Intensiteter data'!AR8</f>
        <v>114.25535245557971</v>
      </c>
      <c r="Q8" s="269">
        <f>'4 Utsläpp data'!Q8*1000/'6 Intensiteter data'!AS8</f>
        <v>142.55942785516771</v>
      </c>
      <c r="R8" s="1">
        <f>'4 Utsläpp data'!D8*1000/('6 Intensiteter data'!AT8*100)</f>
        <v>116.43886501589419</v>
      </c>
      <c r="S8" s="1">
        <f>'4 Utsläpp data'!E8*1000/('6 Intensiteter data'!AU8*100)</f>
        <v>99.212175087608159</v>
      </c>
      <c r="T8" s="1">
        <f>'4 Utsläpp data'!F8*1000/('6 Intensiteter data'!AV8*100)</f>
        <v>92.078732203501843</v>
      </c>
      <c r="U8" s="1">
        <f>'4 Utsläpp data'!G8*1000/('6 Intensiteter data'!AW8*100)</f>
        <v>90.364211840942346</v>
      </c>
      <c r="V8" s="1">
        <f>'4 Utsläpp data'!H8*1000/('6 Intensiteter data'!AX8*100)</f>
        <v>89.1637803935254</v>
      </c>
      <c r="W8" s="1">
        <f>'4 Utsläpp data'!I8*1000/('6 Intensiteter data'!AY8*100)</f>
        <v>94.165602203365694</v>
      </c>
      <c r="X8" s="1">
        <f>'4 Utsläpp data'!J8*1000/('6 Intensiteter data'!AZ8*100)</f>
        <v>91.369066110414323</v>
      </c>
      <c r="Y8" s="1">
        <f>'4 Utsläpp data'!K8*1000/('6 Intensiteter data'!BA8*100)</f>
        <v>95.817696848973569</v>
      </c>
      <c r="Z8" s="1">
        <f>'4 Utsläpp data'!L8*1000/('6 Intensiteter data'!BB8*100)</f>
        <v>99.513621908499104</v>
      </c>
      <c r="AA8" s="1">
        <f>'4 Utsläpp data'!M8*1000/('6 Intensiteter data'!BC8*100)</f>
        <v>102.10770467197997</v>
      </c>
      <c r="AB8" s="1">
        <f>'4 Utsläpp data'!N8*1000/('6 Intensiteter data'!BD8*100)</f>
        <v>96.228942351120793</v>
      </c>
      <c r="AC8" s="1">
        <f>'4 Utsläpp data'!O8*1000/('6 Intensiteter data'!BE8*100)</f>
        <v>91.252320805132328</v>
      </c>
      <c r="AD8" s="1">
        <f>'4 Utsläpp data'!P8*1000/('6 Intensiteter data'!BF8*100)</f>
        <v>97.117049587242747</v>
      </c>
      <c r="AE8" s="1">
        <f>'4 Utsläpp data'!Q8*1000/('6 Intensiteter data'!BG8*100)</f>
        <v>98.524404584349256</v>
      </c>
      <c r="AF8" s="253">
        <v>1078</v>
      </c>
      <c r="AG8" s="254">
        <v>1004</v>
      </c>
      <c r="AH8" s="254">
        <v>1255</v>
      </c>
      <c r="AI8" s="254">
        <v>1169</v>
      </c>
      <c r="AJ8" s="254">
        <v>1059</v>
      </c>
      <c r="AK8" s="254">
        <v>986</v>
      </c>
      <c r="AL8" s="254">
        <v>1035</v>
      </c>
      <c r="AM8" s="254">
        <v>1198</v>
      </c>
      <c r="AN8" s="254">
        <v>1191</v>
      </c>
      <c r="AO8" s="254">
        <v>1228</v>
      </c>
      <c r="AP8" s="254">
        <v>1290</v>
      </c>
      <c r="AQ8" s="254">
        <v>1057</v>
      </c>
      <c r="AR8" s="254">
        <v>765</v>
      </c>
      <c r="AS8" s="226">
        <v>622</v>
      </c>
      <c r="AT8" s="246">
        <v>14</v>
      </c>
      <c r="AU8" s="241">
        <v>15</v>
      </c>
      <c r="AV8" s="241">
        <v>15</v>
      </c>
      <c r="AW8" s="241">
        <v>14</v>
      </c>
      <c r="AX8" s="241">
        <v>14</v>
      </c>
      <c r="AY8" s="241">
        <v>13</v>
      </c>
      <c r="AZ8" s="241">
        <v>13</v>
      </c>
      <c r="BA8" s="241">
        <v>12</v>
      </c>
      <c r="BB8" s="241">
        <v>11</v>
      </c>
      <c r="BC8" s="241">
        <v>10</v>
      </c>
      <c r="BD8" s="241">
        <v>10</v>
      </c>
      <c r="BE8" s="241">
        <v>10</v>
      </c>
      <c r="BF8" s="241">
        <v>9</v>
      </c>
      <c r="BG8" s="247">
        <v>9</v>
      </c>
    </row>
    <row r="9" spans="1:59" ht="15" x14ac:dyDescent="0.25">
      <c r="A9" s="66">
        <v>4</v>
      </c>
      <c r="B9" s="60" t="s">
        <v>5</v>
      </c>
      <c r="C9" s="29" t="s">
        <v>106</v>
      </c>
      <c r="D9" s="1">
        <f>'4 Utsläpp data'!D9*1000/'6 Intensiteter data'!AF9</f>
        <v>41.480374240904602</v>
      </c>
      <c r="E9" s="1">
        <f>'4 Utsläpp data'!E9*1000/'6 Intensiteter data'!AG9</f>
        <v>39.124590997265003</v>
      </c>
      <c r="F9" s="1">
        <f>'4 Utsläpp data'!F9*1000/'6 Intensiteter data'!AH9</f>
        <v>44.891301548985147</v>
      </c>
      <c r="G9" s="1">
        <f>'4 Utsläpp data'!G9*1000/'6 Intensiteter data'!AI9</f>
        <v>47.658268500732795</v>
      </c>
      <c r="H9" s="1">
        <f>'4 Utsläpp data'!H9*1000/'6 Intensiteter data'!AJ9</f>
        <v>51.239805071393718</v>
      </c>
      <c r="I9" s="1">
        <f>'4 Utsläpp data'!I9*1000/'6 Intensiteter data'!AK9</f>
        <v>55.884935671379615</v>
      </c>
      <c r="J9" s="1">
        <f>'4 Utsläpp data'!J9*1000/'6 Intensiteter data'!AL9</f>
        <v>63.653336154318367</v>
      </c>
      <c r="K9" s="1">
        <f>'4 Utsläpp data'!K9*1000/'6 Intensiteter data'!AM9</f>
        <v>59.870448938427586</v>
      </c>
      <c r="L9" s="1">
        <f>'4 Utsläpp data'!L9*1000/'6 Intensiteter data'!AN9</f>
        <v>57.639820797195966</v>
      </c>
      <c r="M9" s="1">
        <f>'4 Utsläpp data'!M9*1000/'6 Intensiteter data'!AO9</f>
        <v>52.734989213378228</v>
      </c>
      <c r="N9" s="1">
        <f>'4 Utsläpp data'!N9*1000/'6 Intensiteter data'!AP9</f>
        <v>48.0061974946777</v>
      </c>
      <c r="O9" s="1">
        <f>'4 Utsläpp data'!O9*1000/'6 Intensiteter data'!AQ9</f>
        <v>48.938205390212595</v>
      </c>
      <c r="P9" s="1">
        <f>'4 Utsläpp data'!P9*1000/'6 Intensiteter data'!AR9</f>
        <v>50.020183911941352</v>
      </c>
      <c r="Q9" s="269">
        <f>'4 Utsläpp data'!Q9*1000/'6 Intensiteter data'!AS9</f>
        <v>44.792189504670247</v>
      </c>
      <c r="R9" s="1">
        <f>'4 Utsläpp data'!D9*1000/('6 Intensiteter data'!AT9*100)</f>
        <v>93.540742730965235</v>
      </c>
      <c r="S9" s="1">
        <f>'4 Utsläpp data'!E9*1000/('6 Intensiteter data'!AU9*100)</f>
        <v>83.243918741323711</v>
      </c>
      <c r="T9" s="1">
        <f>'4 Utsläpp data'!F9*1000/('6 Intensiteter data'!AV9*100)</f>
        <v>111.02925835007858</v>
      </c>
      <c r="U9" s="1">
        <f>'4 Utsläpp data'!G9*1000/('6 Intensiteter data'!AW9*100)</f>
        <v>106.61671440019356</v>
      </c>
      <c r="V9" s="1">
        <f>'4 Utsläpp data'!H9*1000/('6 Intensiteter data'!AX9*100)</f>
        <v>106.06639649778499</v>
      </c>
      <c r="W9" s="1">
        <f>'4 Utsläpp data'!I9*1000/('6 Intensiteter data'!AY9*100)</f>
        <v>101.94555367416557</v>
      </c>
      <c r="X9" s="1">
        <f>'4 Utsläpp data'!J9*1000/('6 Intensiteter data'!AZ9*100)</f>
        <v>105.58586535350584</v>
      </c>
      <c r="Y9" s="1">
        <f>'4 Utsläpp data'!K9*1000/('6 Intensiteter data'!BA9*100)</f>
        <v>110.6521309295758</v>
      </c>
      <c r="Z9" s="1">
        <f>'4 Utsläpp data'!L9*1000/('6 Intensiteter data'!BB9*100)</f>
        <v>111.66660892490917</v>
      </c>
      <c r="AA9" s="1">
        <f>'4 Utsläpp data'!M9*1000/('6 Intensiteter data'!BC9*100)</f>
        <v>114.63024136789512</v>
      </c>
      <c r="AB9" s="1">
        <f>'4 Utsläpp data'!N9*1000/('6 Intensiteter data'!BD9*100)</f>
        <v>104.9678368315173</v>
      </c>
      <c r="AC9" s="1">
        <f>'4 Utsläpp data'!O9*1000/('6 Intensiteter data'!BE9*100)</f>
        <v>105.21714158895708</v>
      </c>
      <c r="AD9" s="1">
        <f>'4 Utsläpp data'!P9*1000/('6 Intensiteter data'!BF9*100)</f>
        <v>103.98448807257142</v>
      </c>
      <c r="AE9" s="1">
        <f>'4 Utsläpp data'!Q9*1000/('6 Intensiteter data'!BG9*100)</f>
        <v>101.37965557890367</v>
      </c>
      <c r="AF9" s="253">
        <v>18717</v>
      </c>
      <c r="AG9" s="254">
        <v>16383</v>
      </c>
      <c r="AH9" s="254">
        <v>19539</v>
      </c>
      <c r="AI9" s="254">
        <v>18568</v>
      </c>
      <c r="AJ9" s="254">
        <v>17802</v>
      </c>
      <c r="AK9" s="254">
        <v>16053</v>
      </c>
      <c r="AL9" s="254">
        <v>14763</v>
      </c>
      <c r="AM9" s="254">
        <v>15340</v>
      </c>
      <c r="AN9" s="254">
        <v>15886</v>
      </c>
      <c r="AO9" s="254">
        <v>17607</v>
      </c>
      <c r="AP9" s="254">
        <v>18367</v>
      </c>
      <c r="AQ9" s="254">
        <v>18275</v>
      </c>
      <c r="AR9" s="254">
        <v>18086</v>
      </c>
      <c r="AS9" s="226">
        <v>19691</v>
      </c>
      <c r="AT9" s="246">
        <v>83</v>
      </c>
      <c r="AU9" s="241">
        <v>77</v>
      </c>
      <c r="AV9" s="241">
        <v>79</v>
      </c>
      <c r="AW9" s="241">
        <v>83</v>
      </c>
      <c r="AX9" s="241">
        <v>86</v>
      </c>
      <c r="AY9" s="241">
        <v>88</v>
      </c>
      <c r="AZ9" s="241">
        <v>89</v>
      </c>
      <c r="BA9" s="241">
        <v>83</v>
      </c>
      <c r="BB9" s="241">
        <v>82</v>
      </c>
      <c r="BC9" s="241">
        <v>81</v>
      </c>
      <c r="BD9" s="241">
        <v>84</v>
      </c>
      <c r="BE9" s="241">
        <v>85</v>
      </c>
      <c r="BF9" s="241">
        <v>87</v>
      </c>
      <c r="BG9" s="247">
        <v>87</v>
      </c>
    </row>
    <row r="10" spans="1:59" ht="15" x14ac:dyDescent="0.25">
      <c r="A10" s="66">
        <v>5</v>
      </c>
      <c r="B10" s="49" t="s">
        <v>3</v>
      </c>
      <c r="C10" s="29" t="s">
        <v>107</v>
      </c>
      <c r="D10" s="1">
        <f>'4 Utsläpp data'!D10*1000/'6 Intensiteter data'!AF10</f>
        <v>19.551979507597963</v>
      </c>
      <c r="E10" s="1">
        <f>'4 Utsläpp data'!E10*1000/'6 Intensiteter data'!AG10</f>
        <v>20.298305843581286</v>
      </c>
      <c r="F10" s="1">
        <f>'4 Utsläpp data'!F10*1000/'6 Intensiteter data'!AH10</f>
        <v>16.849375906133975</v>
      </c>
      <c r="G10" s="1">
        <f>'4 Utsläpp data'!G10*1000/'6 Intensiteter data'!AI10</f>
        <v>17.372759244471347</v>
      </c>
      <c r="H10" s="1">
        <f>'4 Utsläpp data'!H10*1000/'6 Intensiteter data'!AJ10</f>
        <v>18.828191876780114</v>
      </c>
      <c r="I10" s="1">
        <f>'4 Utsläpp data'!I10*1000/'6 Intensiteter data'!AK10</f>
        <v>18.151769547878036</v>
      </c>
      <c r="J10" s="1">
        <f>'4 Utsläpp data'!J10*1000/'6 Intensiteter data'!AL10</f>
        <v>17.632510740501679</v>
      </c>
      <c r="K10" s="1">
        <f>'4 Utsläpp data'!K10*1000/'6 Intensiteter data'!AM10</f>
        <v>15.911234149892344</v>
      </c>
      <c r="L10" s="1">
        <f>'4 Utsläpp data'!L10*1000/'6 Intensiteter data'!AN10</f>
        <v>15.807850752362171</v>
      </c>
      <c r="M10" s="1">
        <f>'4 Utsläpp data'!M10*1000/'6 Intensiteter data'!AO10</f>
        <v>15.065560729620755</v>
      </c>
      <c r="N10" s="1">
        <f>'4 Utsläpp data'!N10*1000/'6 Intensiteter data'!AP10</f>
        <v>14.017012027466295</v>
      </c>
      <c r="O10" s="1">
        <f>'4 Utsläpp data'!O10*1000/'6 Intensiteter data'!AQ10</f>
        <v>14.68137640461647</v>
      </c>
      <c r="P10" s="1">
        <f>'4 Utsläpp data'!P10*1000/'6 Intensiteter data'!AR10</f>
        <v>14.552646921523625</v>
      </c>
      <c r="Q10" s="269">
        <f>'4 Utsläpp data'!Q10*1000/'6 Intensiteter data'!AS10</f>
        <v>12.273218025011783</v>
      </c>
      <c r="R10" s="1">
        <f>'4 Utsläpp data'!D10*1000/('6 Intensiteter data'!AT10*100)</f>
        <v>15.198405403906149</v>
      </c>
      <c r="S10" s="1">
        <f>'4 Utsläpp data'!E10*1000/('6 Intensiteter data'!AU10*100)</f>
        <v>15.792516134666531</v>
      </c>
      <c r="T10" s="1">
        <f>'4 Utsläpp data'!F10*1000/('6 Intensiteter data'!AV10*100)</f>
        <v>15.51237488657865</v>
      </c>
      <c r="U10" s="1">
        <f>'4 Utsläpp data'!G10*1000/('6 Intensiteter data'!AW10*100)</f>
        <v>15.457034869089153</v>
      </c>
      <c r="V10" s="1">
        <f>'4 Utsläpp data'!H10*1000/('6 Intensiteter data'!AX10*100)</f>
        <v>15.094564869697226</v>
      </c>
      <c r="W10" s="1">
        <f>'4 Utsläpp data'!I10*1000/('6 Intensiteter data'!AY10*100)</f>
        <v>14.436015246518133</v>
      </c>
      <c r="X10" s="1">
        <f>'4 Utsläpp data'!J10*1000/('6 Intensiteter data'!AZ10*100)</f>
        <v>14.04156323774682</v>
      </c>
      <c r="Y10" s="1">
        <f>'4 Utsläpp data'!K10*1000/('6 Intensiteter data'!BA10*100)</f>
        <v>12.725191979657938</v>
      </c>
      <c r="Z10" s="1">
        <f>'4 Utsläpp data'!L10*1000/('6 Intensiteter data'!BB10*100)</f>
        <v>13.265396982933087</v>
      </c>
      <c r="AA10" s="1">
        <f>'4 Utsläpp data'!M10*1000/('6 Intensiteter data'!BC10*100)</f>
        <v>12.488963548426641</v>
      </c>
      <c r="AB10" s="1">
        <f>'4 Utsläpp data'!N10*1000/('6 Intensiteter data'!BD10*100)</f>
        <v>11.777088417632525</v>
      </c>
      <c r="AC10" s="1">
        <f>'4 Utsläpp data'!O10*1000/('6 Intensiteter data'!BE10*100)</f>
        <v>11.536059874335701</v>
      </c>
      <c r="AD10" s="1">
        <f>'4 Utsläpp data'!P10*1000/('6 Intensiteter data'!BF10*100)</f>
        <v>11.681255337651786</v>
      </c>
      <c r="AE10" s="1">
        <f>'4 Utsläpp data'!Q10*1000/('6 Intensiteter data'!BG10*100)</f>
        <v>10.726320507013183</v>
      </c>
      <c r="AF10" s="253">
        <v>44308</v>
      </c>
      <c r="AG10" s="254">
        <v>43647</v>
      </c>
      <c r="AH10" s="254">
        <v>51004</v>
      </c>
      <c r="AI10" s="254">
        <v>49113</v>
      </c>
      <c r="AJ10" s="254">
        <v>43853</v>
      </c>
      <c r="AK10" s="254">
        <v>43105</v>
      </c>
      <c r="AL10" s="254">
        <v>42923</v>
      </c>
      <c r="AM10" s="254">
        <v>43587</v>
      </c>
      <c r="AN10" s="254">
        <v>45231</v>
      </c>
      <c r="AO10" s="254">
        <v>45262</v>
      </c>
      <c r="AP10" s="254">
        <v>46295</v>
      </c>
      <c r="AQ10" s="254">
        <v>42824</v>
      </c>
      <c r="AR10" s="254">
        <v>42382</v>
      </c>
      <c r="AS10" s="226">
        <v>45446</v>
      </c>
      <c r="AT10" s="246">
        <v>570</v>
      </c>
      <c r="AU10" s="241">
        <v>561</v>
      </c>
      <c r="AV10" s="241">
        <v>554</v>
      </c>
      <c r="AW10" s="241">
        <v>552</v>
      </c>
      <c r="AX10" s="241">
        <v>547</v>
      </c>
      <c r="AY10" s="241">
        <v>542</v>
      </c>
      <c r="AZ10" s="241">
        <v>539</v>
      </c>
      <c r="BA10" s="241">
        <v>545</v>
      </c>
      <c r="BB10" s="241">
        <v>539</v>
      </c>
      <c r="BC10" s="241">
        <v>546</v>
      </c>
      <c r="BD10" s="241">
        <v>551</v>
      </c>
      <c r="BE10" s="241">
        <v>545</v>
      </c>
      <c r="BF10" s="241">
        <v>528</v>
      </c>
      <c r="BG10" s="247">
        <v>520</v>
      </c>
    </row>
    <row r="11" spans="1:59" ht="15" x14ac:dyDescent="0.25">
      <c r="A11" s="66">
        <v>6</v>
      </c>
      <c r="B11" s="49" t="s">
        <v>3</v>
      </c>
      <c r="C11" s="29" t="s">
        <v>108</v>
      </c>
      <c r="D11" s="1">
        <f>'4 Utsläpp data'!D11*1000/'6 Intensiteter data'!AF11</f>
        <v>10.032952587904335</v>
      </c>
      <c r="E11" s="1">
        <f>'4 Utsläpp data'!E11*1000/'6 Intensiteter data'!AG11</f>
        <v>11.332783630863814</v>
      </c>
      <c r="F11" s="1">
        <f>'4 Utsläpp data'!F11*1000/'6 Intensiteter data'!AH11</f>
        <v>10.676819232875458</v>
      </c>
      <c r="G11" s="1">
        <f>'4 Utsläpp data'!G11*1000/'6 Intensiteter data'!AI11</f>
        <v>10.048454472070757</v>
      </c>
      <c r="H11" s="1">
        <f>'4 Utsläpp data'!H11*1000/'6 Intensiteter data'!AJ11</f>
        <v>9.802271271453046</v>
      </c>
      <c r="I11" s="1">
        <f>'4 Utsläpp data'!I11*1000/'6 Intensiteter data'!AK11</f>
        <v>9.1270432243142707</v>
      </c>
      <c r="J11" s="1">
        <f>'4 Utsläpp data'!J11*1000/'6 Intensiteter data'!AL11</f>
        <v>8.0889284009530762</v>
      </c>
      <c r="K11" s="1">
        <f>'4 Utsläpp data'!K11*1000/'6 Intensiteter data'!AM11</f>
        <v>6.5226704485629687</v>
      </c>
      <c r="L11" s="1">
        <f>'4 Utsläpp data'!L11*1000/'6 Intensiteter data'!AN11</f>
        <v>6.4519311710691598</v>
      </c>
      <c r="M11" s="1">
        <f>'4 Utsläpp data'!M11*1000/'6 Intensiteter data'!AO11</f>
        <v>5.7486157405521592</v>
      </c>
      <c r="N11" s="1">
        <f>'4 Utsläpp data'!N11*1000/'6 Intensiteter data'!AP11</f>
        <v>4.7265978526028958</v>
      </c>
      <c r="O11" s="1">
        <f>'4 Utsläpp data'!O11*1000/'6 Intensiteter data'!AQ11</f>
        <v>4.5313308853823759</v>
      </c>
      <c r="P11" s="1">
        <f>'4 Utsläpp data'!P11*1000/'6 Intensiteter data'!AR11</f>
        <v>4.4528600188798428</v>
      </c>
      <c r="Q11" s="269">
        <f>'4 Utsläpp data'!Q11*1000/'6 Intensiteter data'!AS11</f>
        <v>4.311537344851101</v>
      </c>
      <c r="R11" s="1">
        <f>'4 Utsläpp data'!D11*1000/('6 Intensiteter data'!AT11*100)</f>
        <v>5.2277471224859218</v>
      </c>
      <c r="S11" s="1">
        <f>'4 Utsläpp data'!E11*1000/('6 Intensiteter data'!AU11*100)</f>
        <v>5.257688235552882</v>
      </c>
      <c r="T11" s="1">
        <f>'4 Utsläpp data'!F11*1000/('6 Intensiteter data'!AV11*100)</f>
        <v>5.4579435708927475</v>
      </c>
      <c r="U11" s="1">
        <f>'4 Utsläpp data'!G11*1000/('6 Intensiteter data'!AW11*100)</f>
        <v>5.3363204102267527</v>
      </c>
      <c r="V11" s="1">
        <f>'4 Utsläpp data'!H11*1000/('6 Intensiteter data'!AX11*100)</f>
        <v>5.2576932532256277</v>
      </c>
      <c r="W11" s="1">
        <f>'4 Utsläpp data'!I11*1000/('6 Intensiteter data'!AY11*100)</f>
        <v>4.8091630223917656</v>
      </c>
      <c r="X11" s="1">
        <f>'4 Utsläpp data'!J11*1000/('6 Intensiteter data'!AZ11*100)</f>
        <v>4.2921876327557253</v>
      </c>
      <c r="Y11" s="1">
        <f>'4 Utsläpp data'!K11*1000/('6 Intensiteter data'!BA11*100)</f>
        <v>3.8559017228620318</v>
      </c>
      <c r="Z11" s="1">
        <f>'4 Utsläpp data'!L11*1000/('6 Intensiteter data'!BB11*100)</f>
        <v>3.7998478844349419</v>
      </c>
      <c r="AA11" s="1">
        <f>'4 Utsläpp data'!M11*1000/('6 Intensiteter data'!BC11*100)</f>
        <v>3.4372242687665122</v>
      </c>
      <c r="AB11" s="1">
        <f>'4 Utsläpp data'!N11*1000/('6 Intensiteter data'!BD11*100)</f>
        <v>2.8704501012969481</v>
      </c>
      <c r="AC11" s="1">
        <f>'4 Utsläpp data'!O11*1000/('6 Intensiteter data'!BE11*100)</f>
        <v>2.7556533557638692</v>
      </c>
      <c r="AD11" s="1">
        <f>'4 Utsläpp data'!P11*1000/('6 Intensiteter data'!BF11*100)</f>
        <v>2.6171527970120541</v>
      </c>
      <c r="AE11" s="1">
        <f>'4 Utsläpp data'!Q11*1000/('6 Intensiteter data'!BG11*100)</f>
        <v>2.6573019135692593</v>
      </c>
      <c r="AF11" s="253">
        <v>5419</v>
      </c>
      <c r="AG11" s="254">
        <v>4361</v>
      </c>
      <c r="AH11" s="254">
        <v>4703</v>
      </c>
      <c r="AI11" s="254">
        <v>4514</v>
      </c>
      <c r="AJ11" s="254">
        <v>4291</v>
      </c>
      <c r="AK11" s="254">
        <v>4268</v>
      </c>
      <c r="AL11" s="254">
        <v>4245</v>
      </c>
      <c r="AM11" s="254">
        <v>4611</v>
      </c>
      <c r="AN11" s="254">
        <v>4476</v>
      </c>
      <c r="AO11" s="254">
        <v>4604</v>
      </c>
      <c r="AP11" s="254">
        <v>4494</v>
      </c>
      <c r="AQ11" s="254">
        <v>4561</v>
      </c>
      <c r="AR11" s="254">
        <v>4173</v>
      </c>
      <c r="AS11" s="226">
        <v>4191</v>
      </c>
      <c r="AT11" s="246">
        <v>104</v>
      </c>
      <c r="AU11" s="241">
        <v>94</v>
      </c>
      <c r="AV11" s="241">
        <v>92</v>
      </c>
      <c r="AW11" s="241">
        <v>85</v>
      </c>
      <c r="AX11" s="241">
        <v>80</v>
      </c>
      <c r="AY11" s="241">
        <v>81</v>
      </c>
      <c r="AZ11" s="241">
        <v>80</v>
      </c>
      <c r="BA11" s="241">
        <v>78</v>
      </c>
      <c r="BB11" s="241">
        <v>76</v>
      </c>
      <c r="BC11" s="241">
        <v>77</v>
      </c>
      <c r="BD11" s="241">
        <v>74</v>
      </c>
      <c r="BE11" s="241">
        <v>75</v>
      </c>
      <c r="BF11" s="241">
        <v>71</v>
      </c>
      <c r="BG11" s="247">
        <v>68</v>
      </c>
    </row>
    <row r="12" spans="1:59" ht="15" x14ac:dyDescent="0.25">
      <c r="A12" s="66">
        <v>7</v>
      </c>
      <c r="B12" s="49" t="s">
        <v>3</v>
      </c>
      <c r="C12" s="29" t="s">
        <v>109</v>
      </c>
      <c r="D12" s="1">
        <f>'4 Utsläpp data'!D12*1000/'6 Intensiteter data'!AF12</f>
        <v>10.423619766731701</v>
      </c>
      <c r="E12" s="1">
        <f>'4 Utsläpp data'!E12*1000/'6 Intensiteter data'!AG12</f>
        <v>10.607747663731146</v>
      </c>
      <c r="F12" s="1">
        <f>'4 Utsläpp data'!F12*1000/'6 Intensiteter data'!AH12</f>
        <v>11.240461218443057</v>
      </c>
      <c r="G12" s="1">
        <f>'4 Utsläpp data'!G12*1000/'6 Intensiteter data'!AI12</f>
        <v>11.428863546749593</v>
      </c>
      <c r="H12" s="1">
        <f>'4 Utsläpp data'!H12*1000/'6 Intensiteter data'!AJ12</f>
        <v>11.944273819140452</v>
      </c>
      <c r="I12" s="1">
        <f>'4 Utsläpp data'!I12*1000/'6 Intensiteter data'!AK12</f>
        <v>11.810463216288966</v>
      </c>
      <c r="J12" s="1">
        <f>'4 Utsläpp data'!J12*1000/'6 Intensiteter data'!AL12</f>
        <v>10.722187640599804</v>
      </c>
      <c r="K12" s="1">
        <f>'4 Utsläpp data'!K12*1000/'6 Intensiteter data'!AM12</f>
        <v>9.2075399785585805</v>
      </c>
      <c r="L12" s="1">
        <f>'4 Utsläpp data'!L12*1000/'6 Intensiteter data'!AN12</f>
        <v>13.813033668460234</v>
      </c>
      <c r="M12" s="1">
        <f>'4 Utsläpp data'!M12*1000/'6 Intensiteter data'!AO12</f>
        <v>13.564482799822555</v>
      </c>
      <c r="N12" s="1">
        <f>'4 Utsläpp data'!N12*1000/'6 Intensiteter data'!AP12</f>
        <v>14.355476209967934</v>
      </c>
      <c r="O12" s="1">
        <f>'4 Utsläpp data'!O12*1000/'6 Intensiteter data'!AQ12</f>
        <v>14.174850433705897</v>
      </c>
      <c r="P12" s="1">
        <f>'4 Utsläpp data'!P12*1000/'6 Intensiteter data'!AR12</f>
        <v>15.428452549638145</v>
      </c>
      <c r="Q12" s="269">
        <f>'4 Utsläpp data'!Q12*1000/'6 Intensiteter data'!AS12</f>
        <v>20.690968421180592</v>
      </c>
      <c r="R12" s="1">
        <f>'4 Utsläpp data'!D12*1000/('6 Intensiteter data'!AT12*100)</f>
        <v>6.5284916743604251</v>
      </c>
      <c r="S12" s="1">
        <f>'4 Utsläpp data'!E12*1000/('6 Intensiteter data'!AU12*100)</f>
        <v>7.0631703103892836</v>
      </c>
      <c r="T12" s="1">
        <f>'4 Utsläpp data'!F12*1000/('6 Intensiteter data'!AV12*100)</f>
        <v>7.3011465719451474</v>
      </c>
      <c r="U12" s="1">
        <f>'4 Utsläpp data'!G12*1000/('6 Intensiteter data'!AW12*100)</f>
        <v>7.2131036193311777</v>
      </c>
      <c r="V12" s="1">
        <f>'4 Utsläpp data'!H12*1000/('6 Intensiteter data'!AX12*100)</f>
        <v>7.0980495919695699</v>
      </c>
      <c r="W12" s="1">
        <f>'4 Utsläpp data'!I12*1000/('6 Intensiteter data'!AY12*100)</f>
        <v>6.9608400034565845</v>
      </c>
      <c r="X12" s="1">
        <f>'4 Utsläpp data'!J12*1000/('6 Intensiteter data'!AZ12*100)</f>
        <v>6.6557892464791681</v>
      </c>
      <c r="Y12" s="1">
        <f>'4 Utsläpp data'!K12*1000/('6 Intensiteter data'!BA12*100)</f>
        <v>6.6731055767681609</v>
      </c>
      <c r="Z12" s="1">
        <f>'4 Utsläpp data'!L12*1000/('6 Intensiteter data'!BB12*100)</f>
        <v>8.7458085986460254</v>
      </c>
      <c r="AA12" s="1">
        <f>'4 Utsläpp data'!M12*1000/('6 Intensiteter data'!BC12*100)</f>
        <v>8.7277059600299722</v>
      </c>
      <c r="AB12" s="1">
        <f>'4 Utsläpp data'!N12*1000/('6 Intensiteter data'!BD12*100)</f>
        <v>8.937770454513764</v>
      </c>
      <c r="AC12" s="1">
        <f>'4 Utsläpp data'!O12*1000/('6 Intensiteter data'!BE12*100)</f>
        <v>9.2685371113320247</v>
      </c>
      <c r="AD12" s="1">
        <f>'4 Utsläpp data'!P12*1000/('6 Intensiteter data'!BF12*100)</f>
        <v>8.8896612333305427</v>
      </c>
      <c r="AE12" s="1">
        <f>'4 Utsläpp data'!Q12*1000/('6 Intensiteter data'!BG12*100)</f>
        <v>8.7137329109024382</v>
      </c>
      <c r="AF12" s="253">
        <v>24489</v>
      </c>
      <c r="AG12" s="254">
        <v>23105</v>
      </c>
      <c r="AH12" s="254">
        <v>22669</v>
      </c>
      <c r="AI12" s="254">
        <v>21774</v>
      </c>
      <c r="AJ12" s="254">
        <v>19373</v>
      </c>
      <c r="AK12" s="254">
        <v>18035</v>
      </c>
      <c r="AL12" s="254">
        <v>19057</v>
      </c>
      <c r="AM12" s="254">
        <v>22612</v>
      </c>
      <c r="AN12" s="254">
        <v>20261</v>
      </c>
      <c r="AO12" s="254">
        <v>21426</v>
      </c>
      <c r="AP12" s="254">
        <v>21044</v>
      </c>
      <c r="AQ12" s="254">
        <v>21447</v>
      </c>
      <c r="AR12" s="254">
        <v>19187</v>
      </c>
      <c r="AS12" s="226">
        <v>14445</v>
      </c>
      <c r="AT12" s="246">
        <v>391</v>
      </c>
      <c r="AU12" s="241">
        <v>347</v>
      </c>
      <c r="AV12" s="241">
        <v>349</v>
      </c>
      <c r="AW12" s="241">
        <v>345</v>
      </c>
      <c r="AX12" s="241">
        <v>326</v>
      </c>
      <c r="AY12" s="241">
        <v>306</v>
      </c>
      <c r="AZ12" s="241">
        <v>307</v>
      </c>
      <c r="BA12" s="241">
        <v>312</v>
      </c>
      <c r="BB12" s="241">
        <v>320</v>
      </c>
      <c r="BC12" s="241">
        <v>333</v>
      </c>
      <c r="BD12" s="241">
        <v>338</v>
      </c>
      <c r="BE12" s="241">
        <v>328</v>
      </c>
      <c r="BF12" s="241">
        <v>333</v>
      </c>
      <c r="BG12" s="247">
        <v>343</v>
      </c>
    </row>
    <row r="13" spans="1:59" ht="15" x14ac:dyDescent="0.25">
      <c r="A13" s="66">
        <v>8</v>
      </c>
      <c r="B13" s="49" t="s">
        <v>3</v>
      </c>
      <c r="C13" s="29" t="s">
        <v>110</v>
      </c>
      <c r="D13" s="1">
        <f>'4 Utsläpp data'!D13*1000/'6 Intensiteter data'!AF13</f>
        <v>47.340306108583675</v>
      </c>
      <c r="E13" s="1">
        <f>'4 Utsläpp data'!E13*1000/'6 Intensiteter data'!AG13</f>
        <v>42.638344169277154</v>
      </c>
      <c r="F13" s="1">
        <f>'4 Utsläpp data'!F13*1000/'6 Intensiteter data'!AH13</f>
        <v>38.326518764848394</v>
      </c>
      <c r="G13" s="1">
        <f>'4 Utsläpp data'!G13*1000/'6 Intensiteter data'!AI13</f>
        <v>36.381030835297253</v>
      </c>
      <c r="H13" s="1">
        <f>'4 Utsläpp data'!H13*1000/'6 Intensiteter data'!AJ13</f>
        <v>33.095743265423337</v>
      </c>
      <c r="I13" s="1">
        <f>'4 Utsläpp data'!I13*1000/'6 Intensiteter data'!AK13</f>
        <v>27.816284492407021</v>
      </c>
      <c r="J13" s="1">
        <f>'4 Utsläpp data'!J13*1000/'6 Intensiteter data'!AL13</f>
        <v>25.029036622780872</v>
      </c>
      <c r="K13" s="1">
        <f>'4 Utsläpp data'!K13*1000/'6 Intensiteter data'!AM13</f>
        <v>25.157323101000554</v>
      </c>
      <c r="L13" s="1">
        <f>'4 Utsläpp data'!L13*1000/'6 Intensiteter data'!AN13</f>
        <v>27.734195435507797</v>
      </c>
      <c r="M13" s="1">
        <f>'4 Utsläpp data'!M13*1000/'6 Intensiteter data'!AO13</f>
        <v>26.131859914544798</v>
      </c>
      <c r="N13" s="1">
        <f>'4 Utsläpp data'!N13*1000/'6 Intensiteter data'!AP13</f>
        <v>26.981291708877599</v>
      </c>
      <c r="O13" s="1">
        <f>'4 Utsläpp data'!O13*1000/'6 Intensiteter data'!AQ13</f>
        <v>26.988207184958569</v>
      </c>
      <c r="P13" s="1">
        <f>'4 Utsläpp data'!P13*1000/'6 Intensiteter data'!AR13</f>
        <v>24.811052792556467</v>
      </c>
      <c r="Q13" s="269">
        <f>'4 Utsläpp data'!Q13*1000/'6 Intensiteter data'!AS13</f>
        <v>20.928168918857136</v>
      </c>
      <c r="R13" s="1">
        <f>'4 Utsläpp data'!D13*1000/('6 Intensiteter data'!AT13*100)</f>
        <v>56.462253914038257</v>
      </c>
      <c r="S13" s="1">
        <f>'4 Utsläpp data'!E13*1000/('6 Intensiteter data'!AU13*100)</f>
        <v>49.723077292515143</v>
      </c>
      <c r="T13" s="1">
        <f>'4 Utsläpp data'!F13*1000/('6 Intensiteter data'!AV13*100)</f>
        <v>54.835121947874569</v>
      </c>
      <c r="U13" s="1">
        <f>'4 Utsläpp data'!G13*1000/('6 Intensiteter data'!AW13*100)</f>
        <v>50.64092001607829</v>
      </c>
      <c r="V13" s="1">
        <f>'4 Utsläpp data'!H13*1000/('6 Intensiteter data'!AX13*100)</f>
        <v>47.672604708457911</v>
      </c>
      <c r="W13" s="1">
        <f>'4 Utsläpp data'!I13*1000/('6 Intensiteter data'!AY13*100)</f>
        <v>40.990908346835674</v>
      </c>
      <c r="X13" s="1">
        <f>'4 Utsläpp data'!J13*1000/('6 Intensiteter data'!AZ13*100)</f>
        <v>36.545154024769943</v>
      </c>
      <c r="Y13" s="1">
        <f>'4 Utsläpp data'!K13*1000/('6 Intensiteter data'!BA13*100)</f>
        <v>34.71804810121975</v>
      </c>
      <c r="Z13" s="1">
        <f>'4 Utsläpp data'!L13*1000/('6 Intensiteter data'!BB13*100)</f>
        <v>41.211079473296991</v>
      </c>
      <c r="AA13" s="1">
        <f>'4 Utsläpp data'!M13*1000/('6 Intensiteter data'!BC13*100)</f>
        <v>40.002771303667544</v>
      </c>
      <c r="AB13" s="1">
        <f>'4 Utsläpp data'!N13*1000/('6 Intensiteter data'!BD13*100)</f>
        <v>42.38440460015255</v>
      </c>
      <c r="AC13" s="1">
        <f>'4 Utsläpp data'!O13*1000/('6 Intensiteter data'!BE13*100)</f>
        <v>40.487500817281116</v>
      </c>
      <c r="AD13" s="1">
        <f>'4 Utsläpp data'!P13*1000/('6 Intensiteter data'!BF13*100)</f>
        <v>38.124721198384648</v>
      </c>
      <c r="AE13" s="1">
        <f>'4 Utsläpp data'!Q13*1000/('6 Intensiteter data'!BG13*100)</f>
        <v>40.806580884744399</v>
      </c>
      <c r="AF13" s="253">
        <v>39478</v>
      </c>
      <c r="AG13" s="254">
        <v>36734</v>
      </c>
      <c r="AH13" s="254">
        <v>42779</v>
      </c>
      <c r="AI13" s="254">
        <v>41202</v>
      </c>
      <c r="AJ13" s="254">
        <v>42061</v>
      </c>
      <c r="AK13" s="254">
        <v>41409</v>
      </c>
      <c r="AL13" s="254">
        <v>39715</v>
      </c>
      <c r="AM13" s="254">
        <v>36847</v>
      </c>
      <c r="AN13" s="254">
        <v>38337</v>
      </c>
      <c r="AO13" s="254">
        <v>39954</v>
      </c>
      <c r="AP13" s="254">
        <v>41000</v>
      </c>
      <c r="AQ13" s="254">
        <v>39005</v>
      </c>
      <c r="AR13" s="254">
        <v>39798</v>
      </c>
      <c r="AS13" s="226">
        <v>48746</v>
      </c>
      <c r="AT13" s="246">
        <v>331</v>
      </c>
      <c r="AU13" s="241">
        <v>315</v>
      </c>
      <c r="AV13" s="241">
        <v>299</v>
      </c>
      <c r="AW13" s="241">
        <v>296</v>
      </c>
      <c r="AX13" s="241">
        <v>292</v>
      </c>
      <c r="AY13" s="241">
        <v>281</v>
      </c>
      <c r="AZ13" s="241">
        <v>272</v>
      </c>
      <c r="BA13" s="241">
        <v>267</v>
      </c>
      <c r="BB13" s="241">
        <v>258</v>
      </c>
      <c r="BC13" s="241">
        <v>261</v>
      </c>
      <c r="BD13" s="241">
        <v>261</v>
      </c>
      <c r="BE13" s="241">
        <v>260</v>
      </c>
      <c r="BF13" s="241">
        <v>259</v>
      </c>
      <c r="BG13" s="247">
        <v>250</v>
      </c>
    </row>
    <row r="14" spans="1:59" ht="15" x14ac:dyDescent="0.25">
      <c r="A14" s="66">
        <v>9</v>
      </c>
      <c r="B14" s="49" t="s">
        <v>3</v>
      </c>
      <c r="C14" s="29" t="s">
        <v>111</v>
      </c>
      <c r="D14" s="1">
        <f>'4 Utsläpp data'!D14*1000/'6 Intensiteter data'!AF14</f>
        <v>4.1708853974374467</v>
      </c>
      <c r="E14" s="1">
        <f>'4 Utsläpp data'!E14*1000/'6 Intensiteter data'!AG14</f>
        <v>3.5415413495477077</v>
      </c>
      <c r="F14" s="1">
        <f>'4 Utsläpp data'!F14*1000/'6 Intensiteter data'!AH14</f>
        <v>3.0365304749240005</v>
      </c>
      <c r="G14" s="1">
        <f>'4 Utsläpp data'!G14*1000/'6 Intensiteter data'!AI14</f>
        <v>3.0625827129329979</v>
      </c>
      <c r="H14" s="1">
        <f>'4 Utsläpp data'!H14*1000/'6 Intensiteter data'!AJ14</f>
        <v>2.8780134047910075</v>
      </c>
      <c r="I14" s="1">
        <f>'4 Utsläpp data'!I14*1000/'6 Intensiteter data'!AK14</f>
        <v>3.1060813845563295</v>
      </c>
      <c r="J14" s="1">
        <f>'4 Utsläpp data'!J14*1000/'6 Intensiteter data'!AL14</f>
        <v>2.8236185849238473</v>
      </c>
      <c r="K14" s="1">
        <f>'4 Utsläpp data'!K14*1000/'6 Intensiteter data'!AM14</f>
        <v>2.5211430743989212</v>
      </c>
      <c r="L14" s="1">
        <f>'4 Utsläpp data'!L14*1000/'6 Intensiteter data'!AN14</f>
        <v>2.0853716964046716</v>
      </c>
      <c r="M14" s="1">
        <f>'4 Utsläpp data'!M14*1000/'6 Intensiteter data'!AO14</f>
        <v>2.1281434319573105</v>
      </c>
      <c r="N14" s="1">
        <f>'4 Utsläpp data'!N14*1000/'6 Intensiteter data'!AP14</f>
        <v>2.0983262094430444</v>
      </c>
      <c r="O14" s="1">
        <f>'4 Utsläpp data'!O14*1000/'6 Intensiteter data'!AQ14</f>
        <v>2.4086867400208756</v>
      </c>
      <c r="P14" s="1">
        <f>'4 Utsläpp data'!P14*1000/'6 Intensiteter data'!AR14</f>
        <v>2.1053429103793708</v>
      </c>
      <c r="Q14" s="269">
        <f>'4 Utsläpp data'!Q14*1000/'6 Intensiteter data'!AS14</f>
        <v>1.7550477477482163</v>
      </c>
      <c r="R14" s="1">
        <f>'4 Utsläpp data'!D14*1000/('6 Intensiteter data'!AT14*100)</f>
        <v>2.2367985399453194</v>
      </c>
      <c r="S14" s="1">
        <f>'4 Utsläpp data'!E14*1000/('6 Intensiteter data'!AU14*100)</f>
        <v>1.88855676909589</v>
      </c>
      <c r="T14" s="1">
        <f>'4 Utsläpp data'!F14*1000/('6 Intensiteter data'!AV14*100)</f>
        <v>1.8222819412987024</v>
      </c>
      <c r="U14" s="1">
        <f>'4 Utsläpp data'!G14*1000/('6 Intensiteter data'!AW14*100)</f>
        <v>1.8701137983783269</v>
      </c>
      <c r="V14" s="1">
        <f>'4 Utsläpp data'!H14*1000/('6 Intensiteter data'!AX14*100)</f>
        <v>1.8790705088172639</v>
      </c>
      <c r="W14" s="1">
        <f>'4 Utsläpp data'!I14*1000/('6 Intensiteter data'!AY14*100)</f>
        <v>1.781639343817814</v>
      </c>
      <c r="X14" s="1">
        <f>'4 Utsläpp data'!J14*1000/('6 Intensiteter data'!AZ14*100)</f>
        <v>1.6901675126622522</v>
      </c>
      <c r="Y14" s="1">
        <f>'4 Utsläpp data'!K14*1000/('6 Intensiteter data'!BA14*100)</f>
        <v>1.5548303258830363</v>
      </c>
      <c r="Z14" s="1">
        <f>'4 Utsläpp data'!L14*1000/('6 Intensiteter data'!BB14*100)</f>
        <v>1.4347357271264138</v>
      </c>
      <c r="AA14" s="1">
        <f>'4 Utsläpp data'!M14*1000/('6 Intensiteter data'!BC14*100)</f>
        <v>1.6022679891657541</v>
      </c>
      <c r="AB14" s="1">
        <f>'4 Utsläpp data'!N14*1000/('6 Intensiteter data'!BD14*100)</f>
        <v>1.6045331818376627</v>
      </c>
      <c r="AC14" s="1">
        <f>'4 Utsläpp data'!O14*1000/('6 Intensiteter data'!BE14*100)</f>
        <v>1.7171204955922015</v>
      </c>
      <c r="AD14" s="1">
        <f>'4 Utsläpp data'!P14*1000/('6 Intensiteter data'!BF14*100)</f>
        <v>1.5598897011845316</v>
      </c>
      <c r="AE14" s="1">
        <f>'4 Utsläpp data'!Q14*1000/('6 Intensiteter data'!BG14*100)</f>
        <v>1.5173762214266506</v>
      </c>
      <c r="AF14" s="253">
        <v>10404</v>
      </c>
      <c r="AG14" s="254">
        <v>9492</v>
      </c>
      <c r="AH14" s="254">
        <v>10022</v>
      </c>
      <c r="AI14" s="254">
        <v>9648</v>
      </c>
      <c r="AJ14" s="254">
        <v>9663</v>
      </c>
      <c r="AK14" s="254">
        <v>7973</v>
      </c>
      <c r="AL14" s="254">
        <v>8021</v>
      </c>
      <c r="AM14" s="254">
        <v>8264</v>
      </c>
      <c r="AN14" s="254">
        <v>8256</v>
      </c>
      <c r="AO14" s="254">
        <v>8583</v>
      </c>
      <c r="AP14" s="254">
        <v>8182</v>
      </c>
      <c r="AQ14" s="254">
        <v>6915</v>
      </c>
      <c r="AR14" s="254">
        <v>6446</v>
      </c>
      <c r="AS14" s="226">
        <v>7176</v>
      </c>
      <c r="AT14" s="246">
        <v>194</v>
      </c>
      <c r="AU14" s="241">
        <v>178</v>
      </c>
      <c r="AV14" s="241">
        <v>167</v>
      </c>
      <c r="AW14" s="241">
        <v>158</v>
      </c>
      <c r="AX14" s="241">
        <v>148</v>
      </c>
      <c r="AY14" s="241">
        <v>139</v>
      </c>
      <c r="AZ14" s="241">
        <v>134</v>
      </c>
      <c r="BA14" s="241">
        <v>134</v>
      </c>
      <c r="BB14" s="241">
        <v>120</v>
      </c>
      <c r="BC14" s="241">
        <v>114</v>
      </c>
      <c r="BD14" s="241">
        <v>107</v>
      </c>
      <c r="BE14" s="241">
        <v>97</v>
      </c>
      <c r="BF14" s="241">
        <v>87</v>
      </c>
      <c r="BG14" s="247">
        <v>83</v>
      </c>
    </row>
    <row r="15" spans="1:59" ht="17.25" x14ac:dyDescent="0.25">
      <c r="A15" s="66">
        <v>10</v>
      </c>
      <c r="B15" s="49" t="s">
        <v>3</v>
      </c>
      <c r="C15" s="29" t="s">
        <v>112</v>
      </c>
      <c r="D15" s="1">
        <f>'4 Utsläpp data'!D15*1000/'6 Intensiteter data'!AF15</f>
        <v>149.11953103660252</v>
      </c>
      <c r="E15" s="1">
        <f>'4 Utsläpp data'!E15*1000/'6 Intensiteter data'!AG15</f>
        <v>130.85300724401483</v>
      </c>
      <c r="F15" s="1">
        <f>'4 Utsläpp data'!F15*1000/'6 Intensiteter data'!AH15</f>
        <v>162.66429873538408</v>
      </c>
      <c r="G15" s="1">
        <f>'4 Utsläpp data'!G15*1000/'6 Intensiteter data'!AI15</f>
        <v>118.3893377470899</v>
      </c>
      <c r="H15" s="1">
        <f>'4 Utsläpp data'!H15*1000/'6 Intensiteter data'!AJ15</f>
        <v>244.50740505886682</v>
      </c>
      <c r="I15" s="1">
        <f>'4 Utsläpp data'!I15*1000/'6 Intensiteter data'!AK15</f>
        <v>154.54161061916969</v>
      </c>
      <c r="J15" s="1">
        <f>'4 Utsläpp data'!J15*1000/'6 Intensiteter data'!AL15</f>
        <v>154.74980736446406</v>
      </c>
      <c r="K15" s="1">
        <f>'4 Utsläpp data'!K15*1000/'6 Intensiteter data'!AM15</f>
        <v>353.56816864911207</v>
      </c>
      <c r="L15" s="1">
        <f>'4 Utsläpp data'!L15*1000/'6 Intensiteter data'!AN15</f>
        <v>297.18436084035721</v>
      </c>
      <c r="M15" s="1">
        <f>'4 Utsläpp data'!M15*1000/'6 Intensiteter data'!AO15</f>
        <v>334.79010413966517</v>
      </c>
      <c r="N15" s="1">
        <f>'4 Utsläpp data'!N15*1000/'6 Intensiteter data'!AP15</f>
        <v>448.27497460176249</v>
      </c>
      <c r="O15" s="1">
        <f>'4 Utsläpp data'!O15*1000/'6 Intensiteter data'!AQ15</f>
        <v>375.54690699067925</v>
      </c>
      <c r="P15" s="231" t="s">
        <v>268</v>
      </c>
      <c r="Q15" s="271" t="s">
        <v>268</v>
      </c>
      <c r="R15" s="1">
        <f>'4 Utsläpp data'!D15*1000/('6 Intensiteter data'!AT15*100)</f>
        <v>1188.8841380222052</v>
      </c>
      <c r="S15" s="1">
        <f>'4 Utsläpp data'!E15*1000/('6 Intensiteter data'!AU15*100)</f>
        <v>1226.8254547169854</v>
      </c>
      <c r="T15" s="1">
        <f>'4 Utsläpp data'!F15*1000/('6 Intensiteter data'!AV15*100)</f>
        <v>1159.7964499832885</v>
      </c>
      <c r="U15" s="1">
        <f>'4 Utsläpp data'!G15*1000/('6 Intensiteter data'!AW15*100)</f>
        <v>1114.0436682001159</v>
      </c>
      <c r="V15" s="1">
        <f>'4 Utsläpp data'!H15*1000/('6 Intensiteter data'!AX15*100)</f>
        <v>1182.3813860788971</v>
      </c>
      <c r="W15" s="1">
        <f>'4 Utsläpp data'!I15*1000/('6 Intensiteter data'!AY15*100)</f>
        <v>1022.4710714888297</v>
      </c>
      <c r="X15" s="1">
        <f>'4 Utsläpp data'!J15*1000/('6 Intensiteter data'!AZ15*100)</f>
        <v>1188.027166954271</v>
      </c>
      <c r="Y15" s="1">
        <f>'4 Utsläpp data'!K15*1000/('6 Intensiteter data'!BA15*100)</f>
        <v>1125.1627028472126</v>
      </c>
      <c r="Z15" s="1">
        <f>'4 Utsläpp data'!L15*1000/('6 Intensiteter data'!BB15*100)</f>
        <v>1021.6773776604566</v>
      </c>
      <c r="AA15" s="1">
        <f>'4 Utsläpp data'!M15*1000/('6 Intensiteter data'!BC15*100)</f>
        <v>1014.8757949971713</v>
      </c>
      <c r="AB15" s="1">
        <f>'4 Utsläpp data'!N15*1000/('6 Intensiteter data'!BD15*100)</f>
        <v>1027.7450917703075</v>
      </c>
      <c r="AC15" s="1">
        <f>'4 Utsläpp data'!O15*1000/('6 Intensiteter data'!BE15*100)</f>
        <v>824.70100775153162</v>
      </c>
      <c r="AD15" s="1">
        <f>'4 Utsläpp data'!P15*1000/('6 Intensiteter data'!BF15*100)</f>
        <v>790.92315780292711</v>
      </c>
      <c r="AE15" s="1">
        <f>'4 Utsläpp data'!Q15*1000/('6 Intensiteter data'!BG15*100)</f>
        <v>1029.5781646246121</v>
      </c>
      <c r="AF15" s="253">
        <v>20729</v>
      </c>
      <c r="AG15" s="254">
        <v>23439</v>
      </c>
      <c r="AH15" s="254">
        <v>18538</v>
      </c>
      <c r="AI15" s="254">
        <v>24466</v>
      </c>
      <c r="AJ15" s="254">
        <v>12573</v>
      </c>
      <c r="AK15" s="254">
        <v>17202</v>
      </c>
      <c r="AL15" s="254">
        <v>18425</v>
      </c>
      <c r="AM15" s="254">
        <v>8274</v>
      </c>
      <c r="AN15" s="254">
        <v>9626</v>
      </c>
      <c r="AO15" s="254">
        <v>8791</v>
      </c>
      <c r="AP15" s="254">
        <v>6878</v>
      </c>
      <c r="AQ15" s="254">
        <v>6588</v>
      </c>
      <c r="AR15" s="254">
        <v>-3598</v>
      </c>
      <c r="AS15" s="226">
        <v>-74381</v>
      </c>
      <c r="AT15" s="246">
        <v>26</v>
      </c>
      <c r="AU15" s="241">
        <v>25</v>
      </c>
      <c r="AV15" s="241">
        <v>26</v>
      </c>
      <c r="AW15" s="241">
        <v>26</v>
      </c>
      <c r="AX15" s="241">
        <v>26</v>
      </c>
      <c r="AY15" s="241">
        <v>26</v>
      </c>
      <c r="AZ15" s="241">
        <v>24</v>
      </c>
      <c r="BA15" s="241">
        <v>26</v>
      </c>
      <c r="BB15" s="241">
        <v>28</v>
      </c>
      <c r="BC15" s="241">
        <v>29</v>
      </c>
      <c r="BD15" s="241">
        <v>30</v>
      </c>
      <c r="BE15" s="241">
        <v>30</v>
      </c>
      <c r="BF15" s="241">
        <v>30</v>
      </c>
      <c r="BG15" s="247">
        <v>27</v>
      </c>
    </row>
    <row r="16" spans="1:59" ht="15" x14ac:dyDescent="0.25">
      <c r="A16" s="66">
        <v>11</v>
      </c>
      <c r="B16" s="49" t="s">
        <v>3</v>
      </c>
      <c r="C16" s="29" t="s">
        <v>113</v>
      </c>
      <c r="D16" s="1">
        <f>'4 Utsläpp data'!D16*1000/'6 Intensiteter data'!AF16</f>
        <v>20.394616223430184</v>
      </c>
      <c r="E16" s="1">
        <f>'4 Utsläpp data'!E16*1000/'6 Intensiteter data'!AG16</f>
        <v>17.481768825917808</v>
      </c>
      <c r="F16" s="1">
        <f>'4 Utsläpp data'!F16*1000/'6 Intensiteter data'!AH16</f>
        <v>19.527035454015714</v>
      </c>
      <c r="G16" s="1">
        <f>'4 Utsläpp data'!G16*1000/'6 Intensiteter data'!AI16</f>
        <v>14.682570859084329</v>
      </c>
      <c r="H16" s="1">
        <f>'4 Utsläpp data'!H16*1000/'6 Intensiteter data'!AJ16</f>
        <v>14.581252921032352</v>
      </c>
      <c r="I16" s="1">
        <f>'4 Utsläpp data'!I16*1000/'6 Intensiteter data'!AK16</f>
        <v>15.270860496978669</v>
      </c>
      <c r="J16" s="1">
        <f>'4 Utsläpp data'!J16*1000/'6 Intensiteter data'!AL16</f>
        <v>16.103668791816869</v>
      </c>
      <c r="K16" s="1">
        <f>'4 Utsläpp data'!K16*1000/'6 Intensiteter data'!AM16</f>
        <v>15.668146051649995</v>
      </c>
      <c r="L16" s="1">
        <f>'4 Utsläpp data'!L16*1000/'6 Intensiteter data'!AN16</f>
        <v>18.771445541089257</v>
      </c>
      <c r="M16" s="1">
        <f>'4 Utsläpp data'!M16*1000/'6 Intensiteter data'!AO16</f>
        <v>20.020702750157792</v>
      </c>
      <c r="N16" s="1">
        <f>'4 Utsläpp data'!N16*1000/'6 Intensiteter data'!AP16</f>
        <v>18.708213799186556</v>
      </c>
      <c r="O16" s="1">
        <f>'4 Utsläpp data'!O16*1000/'6 Intensiteter data'!AQ16</f>
        <v>15.797233264963868</v>
      </c>
      <c r="P16" s="1">
        <f>'4 Utsläpp data'!P16*1000/'6 Intensiteter data'!AR16</f>
        <v>11.46041677522453</v>
      </c>
      <c r="Q16" s="269">
        <f>'4 Utsläpp data'!Q16*1000/'6 Intensiteter data'!AS16</f>
        <v>13.812274133651682</v>
      </c>
      <c r="R16" s="1">
        <f>'4 Utsläpp data'!D16*1000/('6 Intensiteter data'!AT16*100)</f>
        <v>41.360840457725274</v>
      </c>
      <c r="S16" s="1">
        <f>'4 Utsläpp data'!E16*1000/('6 Intensiteter data'!AU16*100)</f>
        <v>40.385971005898242</v>
      </c>
      <c r="T16" s="1">
        <f>'4 Utsläpp data'!F16*1000/('6 Intensiteter data'!AV16*100)</f>
        <v>49.456546675889342</v>
      </c>
      <c r="U16" s="1">
        <f>'4 Utsläpp data'!G16*1000/('6 Intensiteter data'!AW16*100)</f>
        <v>41.280117010617438</v>
      </c>
      <c r="V16" s="1">
        <f>'4 Utsläpp data'!H16*1000/('6 Intensiteter data'!AX16*100)</f>
        <v>42.830411878173756</v>
      </c>
      <c r="W16" s="1">
        <f>'4 Utsläpp data'!I16*1000/('6 Intensiteter data'!AY16*100)</f>
        <v>42.951409191958113</v>
      </c>
      <c r="X16" s="1">
        <f>'4 Utsläpp data'!J16*1000/('6 Intensiteter data'!AZ16*100)</f>
        <v>40.9655012146684</v>
      </c>
      <c r="Y16" s="1">
        <f>'4 Utsläpp data'!K16*1000/('6 Intensiteter data'!BA16*100)</f>
        <v>39.9666574202368</v>
      </c>
      <c r="Z16" s="1">
        <f>'4 Utsläpp data'!L16*1000/('6 Intensiteter data'!BB16*100)</f>
        <v>42.468669065970694</v>
      </c>
      <c r="AA16" s="1">
        <f>'4 Utsläpp data'!M16*1000/('6 Intensiteter data'!BC16*100)</f>
        <v>40.69175542513522</v>
      </c>
      <c r="AB16" s="1">
        <f>'4 Utsläpp data'!N16*1000/('6 Intensiteter data'!BD16*100)</f>
        <v>39.752586194942417</v>
      </c>
      <c r="AC16" s="1">
        <f>'4 Utsläpp data'!O16*1000/('6 Intensiteter data'!BE16*100)</f>
        <v>38.115976523442171</v>
      </c>
      <c r="AD16" s="1">
        <f>'4 Utsläpp data'!P16*1000/('6 Intensiteter data'!BF16*100)</f>
        <v>27.567480243560428</v>
      </c>
      <c r="AE16" s="1">
        <f>'4 Utsläpp data'!Q16*1000/('6 Intensiteter data'!BG16*100)</f>
        <v>38.645846654184723</v>
      </c>
      <c r="AF16" s="253">
        <v>74023</v>
      </c>
      <c r="AG16" s="254">
        <v>78546</v>
      </c>
      <c r="AH16" s="254">
        <v>82820</v>
      </c>
      <c r="AI16" s="254">
        <v>89687</v>
      </c>
      <c r="AJ16" s="254">
        <v>90177</v>
      </c>
      <c r="AK16" s="254">
        <v>86348</v>
      </c>
      <c r="AL16" s="254">
        <v>77079</v>
      </c>
      <c r="AM16" s="254">
        <v>77545</v>
      </c>
      <c r="AN16" s="254">
        <v>67646</v>
      </c>
      <c r="AO16" s="254">
        <v>63007</v>
      </c>
      <c r="AP16" s="254">
        <v>67146</v>
      </c>
      <c r="AQ16" s="254">
        <v>77693</v>
      </c>
      <c r="AR16" s="254">
        <v>79861</v>
      </c>
      <c r="AS16" s="226">
        <v>94850</v>
      </c>
      <c r="AT16" s="246">
        <v>365</v>
      </c>
      <c r="AU16" s="241">
        <v>340</v>
      </c>
      <c r="AV16" s="241">
        <v>327</v>
      </c>
      <c r="AW16" s="241">
        <v>319</v>
      </c>
      <c r="AX16" s="241">
        <v>307</v>
      </c>
      <c r="AY16" s="241">
        <v>307</v>
      </c>
      <c r="AZ16" s="241">
        <v>303</v>
      </c>
      <c r="BA16" s="241">
        <v>304</v>
      </c>
      <c r="BB16" s="241">
        <v>299</v>
      </c>
      <c r="BC16" s="241">
        <v>310</v>
      </c>
      <c r="BD16" s="241">
        <v>316</v>
      </c>
      <c r="BE16" s="241">
        <v>322</v>
      </c>
      <c r="BF16" s="241">
        <v>332</v>
      </c>
      <c r="BG16" s="247">
        <v>339</v>
      </c>
    </row>
    <row r="17" spans="1:59" ht="15" x14ac:dyDescent="0.25">
      <c r="A17" s="66">
        <v>12</v>
      </c>
      <c r="B17" s="49" t="s">
        <v>3</v>
      </c>
      <c r="C17" s="29" t="s">
        <v>114</v>
      </c>
      <c r="D17" s="1">
        <f>'4 Utsläpp data'!D17*1000/'6 Intensiteter data'!AF17</f>
        <v>6.6993320275216792</v>
      </c>
      <c r="E17" s="1">
        <f>'4 Utsläpp data'!E17*1000/'6 Intensiteter data'!AG17</f>
        <v>8.7138543392805854</v>
      </c>
      <c r="F17" s="1">
        <f>'4 Utsläpp data'!F17*1000/'6 Intensiteter data'!AH17</f>
        <v>7.9933364812413608</v>
      </c>
      <c r="G17" s="1">
        <f>'4 Utsläpp data'!G17*1000/'6 Intensiteter data'!AI17</f>
        <v>6.3059988238341385</v>
      </c>
      <c r="H17" s="1">
        <f>'4 Utsläpp data'!H17*1000/'6 Intensiteter data'!AJ17</f>
        <v>6.2275748891108824</v>
      </c>
      <c r="I17" s="1">
        <f>'4 Utsläpp data'!I17*1000/'6 Intensiteter data'!AK17</f>
        <v>6.3650500558446081</v>
      </c>
      <c r="J17" s="1">
        <f>'4 Utsläpp data'!J17*1000/'6 Intensiteter data'!AL17</f>
        <v>5.8098779600625603</v>
      </c>
      <c r="K17" s="1">
        <f>'4 Utsläpp data'!K17*1000/'6 Intensiteter data'!AM17</f>
        <v>5.4928904272402406</v>
      </c>
      <c r="L17" s="1">
        <f>'4 Utsläpp data'!L17*1000/'6 Intensiteter data'!AN17</f>
        <v>5.6663320983513321</v>
      </c>
      <c r="M17" s="1">
        <f>'4 Utsläpp data'!M17*1000/'6 Intensiteter data'!AO17</f>
        <v>4.5660045500652675</v>
      </c>
      <c r="N17" s="1">
        <f>'4 Utsläpp data'!N17*1000/'6 Intensiteter data'!AP17</f>
        <v>4.2883246201454215</v>
      </c>
      <c r="O17" s="1">
        <f>'4 Utsläpp data'!O17*1000/'6 Intensiteter data'!AQ17</f>
        <v>4.4622815317742228</v>
      </c>
      <c r="P17" s="1">
        <f>'4 Utsläpp data'!P17*1000/'6 Intensiteter data'!AR17</f>
        <v>4.6829142261570302</v>
      </c>
      <c r="Q17" s="269">
        <f>'4 Utsläpp data'!Q17*1000/'6 Intensiteter data'!AS17</f>
        <v>3.7318454361189417</v>
      </c>
      <c r="R17" s="1">
        <f>'4 Utsläpp data'!D17*1000/('6 Intensiteter data'!AT17*100)</f>
        <v>5.402512393768653</v>
      </c>
      <c r="S17" s="1">
        <f>'4 Utsläpp data'!E17*1000/('6 Intensiteter data'!AU17*100)</f>
        <v>5.6756237929847551</v>
      </c>
      <c r="T17" s="1">
        <f>'4 Utsläpp data'!F17*1000/('6 Intensiteter data'!AV17*100)</f>
        <v>6.1953783071123647</v>
      </c>
      <c r="U17" s="1">
        <f>'4 Utsläpp data'!G17*1000/('6 Intensiteter data'!AW17*100)</f>
        <v>5.0561612191102547</v>
      </c>
      <c r="V17" s="1">
        <f>'4 Utsläpp data'!H17*1000/('6 Intensiteter data'!AX17*100)</f>
        <v>4.5756744429434706</v>
      </c>
      <c r="W17" s="1">
        <f>'4 Utsläpp data'!I17*1000/('6 Intensiteter data'!AY17*100)</f>
        <v>4.4728942665162563</v>
      </c>
      <c r="X17" s="1">
        <f>'4 Utsläpp data'!J17*1000/('6 Intensiteter data'!AZ17*100)</f>
        <v>4.3096445695098673</v>
      </c>
      <c r="Y17" s="1">
        <f>'4 Utsläpp data'!K17*1000/('6 Intensiteter data'!BA17*100)</f>
        <v>4.3471538678802766</v>
      </c>
      <c r="Z17" s="1">
        <f>'4 Utsläpp data'!L17*1000/('6 Intensiteter data'!BB17*100)</f>
        <v>4.321917283573347</v>
      </c>
      <c r="AA17" s="1">
        <f>'4 Utsläpp data'!M17*1000/('6 Intensiteter data'!BC17*100)</f>
        <v>3.866331499893501</v>
      </c>
      <c r="AB17" s="1">
        <f>'4 Utsläpp data'!N17*1000/('6 Intensiteter data'!BD17*100)</f>
        <v>3.4310477797923684</v>
      </c>
      <c r="AC17" s="1">
        <f>'4 Utsläpp data'!O17*1000/('6 Intensiteter data'!BE17*100)</f>
        <v>3.6026608819739434</v>
      </c>
      <c r="AD17" s="1">
        <f>'4 Utsläpp data'!P17*1000/('6 Intensiteter data'!BF17*100)</f>
        <v>3.8365797764491356</v>
      </c>
      <c r="AE17" s="1">
        <f>'4 Utsläpp data'!Q17*1000/('6 Intensiteter data'!BG17*100)</f>
        <v>3.1865813529526741</v>
      </c>
      <c r="AF17" s="253">
        <v>18951</v>
      </c>
      <c r="AG17" s="254">
        <v>13678</v>
      </c>
      <c r="AH17" s="254">
        <v>17129</v>
      </c>
      <c r="AI17" s="254">
        <v>17800</v>
      </c>
      <c r="AJ17" s="254">
        <v>15797</v>
      </c>
      <c r="AK17" s="254">
        <v>14687</v>
      </c>
      <c r="AL17" s="254">
        <v>15429</v>
      </c>
      <c r="AM17" s="254">
        <v>16224</v>
      </c>
      <c r="AN17" s="254">
        <v>15331</v>
      </c>
      <c r="AO17" s="254">
        <v>17274</v>
      </c>
      <c r="AP17" s="254">
        <v>17682</v>
      </c>
      <c r="AQ17" s="254">
        <v>17116</v>
      </c>
      <c r="AR17" s="254">
        <v>16877</v>
      </c>
      <c r="AS17" s="226">
        <v>16907</v>
      </c>
      <c r="AT17" s="246">
        <v>235</v>
      </c>
      <c r="AU17" s="241">
        <v>210</v>
      </c>
      <c r="AV17" s="241">
        <v>221</v>
      </c>
      <c r="AW17" s="241">
        <v>222</v>
      </c>
      <c r="AX17" s="241">
        <v>215</v>
      </c>
      <c r="AY17" s="241">
        <v>209</v>
      </c>
      <c r="AZ17" s="241">
        <v>208</v>
      </c>
      <c r="BA17" s="241">
        <v>205</v>
      </c>
      <c r="BB17" s="241">
        <v>201</v>
      </c>
      <c r="BC17" s="241">
        <v>204</v>
      </c>
      <c r="BD17" s="241">
        <v>221</v>
      </c>
      <c r="BE17" s="241">
        <v>212</v>
      </c>
      <c r="BF17" s="241">
        <v>206</v>
      </c>
      <c r="BG17" s="247">
        <v>198</v>
      </c>
    </row>
    <row r="18" spans="1:59" ht="15" x14ac:dyDescent="0.25">
      <c r="A18" s="66">
        <v>13</v>
      </c>
      <c r="B18" s="49" t="s">
        <v>3</v>
      </c>
      <c r="C18" s="29" t="s">
        <v>115</v>
      </c>
      <c r="D18" s="1">
        <f>'4 Utsläpp data'!D18*1000/'6 Intensiteter data'!AF18</f>
        <v>213.00851986147805</v>
      </c>
      <c r="E18" s="1">
        <f>'4 Utsläpp data'!E18*1000/'6 Intensiteter data'!AG18</f>
        <v>237.71054993900816</v>
      </c>
      <c r="F18" s="1">
        <f>'4 Utsläpp data'!F18*1000/'6 Intensiteter data'!AH18</f>
        <v>221.38149045849823</v>
      </c>
      <c r="G18" s="1">
        <f>'4 Utsläpp data'!G18*1000/'6 Intensiteter data'!AI18</f>
        <v>184.85236326468379</v>
      </c>
      <c r="H18" s="1">
        <f>'4 Utsläpp data'!H18*1000/'6 Intensiteter data'!AJ18</f>
        <v>191.5168397800752</v>
      </c>
      <c r="I18" s="1">
        <f>'4 Utsläpp data'!I18*1000/'6 Intensiteter data'!AK18</f>
        <v>212.93709198414692</v>
      </c>
      <c r="J18" s="1">
        <f>'4 Utsläpp data'!J18*1000/'6 Intensiteter data'!AL18</f>
        <v>208.72456344019281</v>
      </c>
      <c r="K18" s="1">
        <f>'4 Utsläpp data'!K18*1000/'6 Intensiteter data'!AM18</f>
        <v>229.12897329635408</v>
      </c>
      <c r="L18" s="1">
        <f>'4 Utsläpp data'!L18*1000/'6 Intensiteter data'!AN18</f>
        <v>232.37408030894557</v>
      </c>
      <c r="M18" s="1">
        <f>'4 Utsläpp data'!M18*1000/'6 Intensiteter data'!AO18</f>
        <v>204.65854635629438</v>
      </c>
      <c r="N18" s="1">
        <f>'4 Utsläpp data'!N18*1000/'6 Intensiteter data'!AP18</f>
        <v>209.45726442122177</v>
      </c>
      <c r="O18" s="1">
        <f>'4 Utsläpp data'!O18*1000/'6 Intensiteter data'!AQ18</f>
        <v>169.33262158774426</v>
      </c>
      <c r="P18" s="1">
        <f>'4 Utsläpp data'!P18*1000/'6 Intensiteter data'!AR18</f>
        <v>175.9686624038026</v>
      </c>
      <c r="Q18" s="269">
        <f>'4 Utsläpp data'!Q18*1000/'6 Intensiteter data'!AS18</f>
        <v>160.08243740400098</v>
      </c>
      <c r="R18" s="1">
        <f>'4 Utsläpp data'!D18*1000/('6 Intensiteter data'!AT18*100)</f>
        <v>191.60175203672509</v>
      </c>
      <c r="S18" s="1">
        <f>'4 Utsläpp data'!E18*1000/('6 Intensiteter data'!AU18*100)</f>
        <v>176.20472441287319</v>
      </c>
      <c r="T18" s="1">
        <f>'4 Utsläpp data'!F18*1000/('6 Intensiteter data'!AV18*100)</f>
        <v>198.76895250452304</v>
      </c>
      <c r="U18" s="1">
        <f>'4 Utsläpp data'!G18*1000/('6 Intensiteter data'!AW18*100)</f>
        <v>190.25416010230734</v>
      </c>
      <c r="V18" s="1">
        <f>'4 Utsläpp data'!H18*1000/('6 Intensiteter data'!AX18*100)</f>
        <v>188.31101441853914</v>
      </c>
      <c r="W18" s="1">
        <f>'4 Utsläpp data'!I18*1000/('6 Intensiteter data'!AY18*100)</f>
        <v>174.4319482236987</v>
      </c>
      <c r="X18" s="1">
        <f>'4 Utsläpp data'!J18*1000/('6 Intensiteter data'!AZ18*100)</f>
        <v>182.38843470023906</v>
      </c>
      <c r="Y18" s="1">
        <f>'4 Utsläpp data'!K18*1000/('6 Intensiteter data'!BA18*100)</f>
        <v>189.27118910433714</v>
      </c>
      <c r="Z18" s="1">
        <f>'4 Utsläpp data'!L18*1000/('6 Intensiteter data'!BB18*100)</f>
        <v>190.71936659870772</v>
      </c>
      <c r="AA18" s="1">
        <f>'4 Utsläpp data'!M18*1000/('6 Intensiteter data'!BC18*100)</f>
        <v>179.58787442764833</v>
      </c>
      <c r="AB18" s="1">
        <f>'4 Utsläpp data'!N18*1000/('6 Intensiteter data'!BD18*100)</f>
        <v>180.88370925873318</v>
      </c>
      <c r="AC18" s="1">
        <f>'4 Utsläpp data'!O18*1000/('6 Intensiteter data'!BE18*100)</f>
        <v>160.17200435430891</v>
      </c>
      <c r="AD18" s="1">
        <f>'4 Utsläpp data'!P18*1000/('6 Intensiteter data'!BF18*100)</f>
        <v>151.69078815677247</v>
      </c>
      <c r="AE18" s="1">
        <f>'4 Utsläpp data'!Q18*1000/('6 Intensiteter data'!BG18*100)</f>
        <v>160.02659469327864</v>
      </c>
      <c r="AF18" s="253">
        <v>16281</v>
      </c>
      <c r="AG18" s="254">
        <v>12379</v>
      </c>
      <c r="AH18" s="254">
        <v>15084</v>
      </c>
      <c r="AI18" s="254">
        <v>18526</v>
      </c>
      <c r="AJ18" s="254">
        <v>18092</v>
      </c>
      <c r="AK18" s="254">
        <v>14827</v>
      </c>
      <c r="AL18" s="254">
        <v>14855</v>
      </c>
      <c r="AM18" s="254">
        <v>14208</v>
      </c>
      <c r="AN18" s="254">
        <v>14363</v>
      </c>
      <c r="AO18" s="254">
        <v>16146</v>
      </c>
      <c r="AP18" s="254">
        <v>16149</v>
      </c>
      <c r="AQ18" s="254">
        <v>17310</v>
      </c>
      <c r="AR18" s="254">
        <v>15689</v>
      </c>
      <c r="AS18" s="226">
        <v>17194</v>
      </c>
      <c r="AT18" s="246">
        <v>181</v>
      </c>
      <c r="AU18" s="241">
        <v>167</v>
      </c>
      <c r="AV18" s="241">
        <v>168</v>
      </c>
      <c r="AW18" s="241">
        <v>180</v>
      </c>
      <c r="AX18" s="241">
        <v>184</v>
      </c>
      <c r="AY18" s="241">
        <v>181</v>
      </c>
      <c r="AZ18" s="241">
        <v>170</v>
      </c>
      <c r="BA18" s="241">
        <v>172</v>
      </c>
      <c r="BB18" s="241">
        <v>175</v>
      </c>
      <c r="BC18" s="241">
        <v>184</v>
      </c>
      <c r="BD18" s="241">
        <v>187</v>
      </c>
      <c r="BE18" s="241">
        <v>183</v>
      </c>
      <c r="BF18" s="241">
        <v>182</v>
      </c>
      <c r="BG18" s="247">
        <v>172</v>
      </c>
    </row>
    <row r="19" spans="1:59" ht="15" x14ac:dyDescent="0.25">
      <c r="A19" s="66">
        <v>14</v>
      </c>
      <c r="B19" s="49" t="s">
        <v>3</v>
      </c>
      <c r="C19" s="29" t="s">
        <v>116</v>
      </c>
      <c r="D19" s="1">
        <f>'4 Utsläpp data'!D19*1000/'6 Intensiteter data'!AF19</f>
        <v>139.29252417661334</v>
      </c>
      <c r="E19" s="1">
        <f>'4 Utsläpp data'!E19*1000/'6 Intensiteter data'!AG19</f>
        <v>475.26129557187045</v>
      </c>
      <c r="F19" s="1">
        <f>'4 Utsläpp data'!F19*1000/'6 Intensiteter data'!AH19</f>
        <v>206.46694136240296</v>
      </c>
      <c r="G19" s="1">
        <f>'4 Utsläpp data'!G19*1000/'6 Intensiteter data'!AI19</f>
        <v>178.96175986305283</v>
      </c>
      <c r="H19" s="1">
        <f>'4 Utsläpp data'!H19*1000/'6 Intensiteter data'!AJ19</f>
        <v>160.6250816973847</v>
      </c>
      <c r="I19" s="1">
        <f>'4 Utsläpp data'!I19*1000/'6 Intensiteter data'!AK19</f>
        <v>150.13184153469268</v>
      </c>
      <c r="J19" s="1">
        <f>'4 Utsläpp data'!J19*1000/'6 Intensiteter data'!AL19</f>
        <v>147.93827974834517</v>
      </c>
      <c r="K19" s="1">
        <f>'4 Utsläpp data'!K19*1000/'6 Intensiteter data'!AM19</f>
        <v>165.41972247622232</v>
      </c>
      <c r="L19" s="1">
        <f>'4 Utsläpp data'!L19*1000/'6 Intensiteter data'!AN19</f>
        <v>147.25241296068901</v>
      </c>
      <c r="M19" s="1">
        <f>'4 Utsläpp data'!M19*1000/'6 Intensiteter data'!AO19</f>
        <v>161.10124440803264</v>
      </c>
      <c r="N19" s="1">
        <f>'4 Utsläpp data'!N19*1000/'6 Intensiteter data'!AP19</f>
        <v>139.73622611795798</v>
      </c>
      <c r="O19" s="1">
        <f>'4 Utsläpp data'!O19*1000/'6 Intensiteter data'!AQ19</f>
        <v>182.70005011106281</v>
      </c>
      <c r="P19" s="1">
        <f>'4 Utsläpp data'!P19*1000/'6 Intensiteter data'!AR19</f>
        <v>138.52583710610872</v>
      </c>
      <c r="Q19" s="269">
        <f>'4 Utsläpp data'!Q19*1000/'6 Intensiteter data'!AS19</f>
        <v>182.47341988178414</v>
      </c>
      <c r="R19" s="1">
        <f>'4 Utsläpp data'!D19*1000/('6 Intensiteter data'!AT19*100)</f>
        <v>164.9864000351194</v>
      </c>
      <c r="S19" s="1">
        <f>'4 Utsläpp data'!E19*1000/('6 Intensiteter data'!AU19*100)</f>
        <v>107.57501706118845</v>
      </c>
      <c r="T19" s="1">
        <f>'4 Utsläpp data'!F19*1000/('6 Intensiteter data'!AV19*100)</f>
        <v>175.14004371618157</v>
      </c>
      <c r="U19" s="1">
        <f>'4 Utsläpp data'!G19*1000/('6 Intensiteter data'!AW19*100)</f>
        <v>157.31110422620813</v>
      </c>
      <c r="V19" s="1">
        <f>'4 Utsläpp data'!H19*1000/('6 Intensiteter data'!AX19*100)</f>
        <v>140.7609454185075</v>
      </c>
      <c r="W19" s="1">
        <f>'4 Utsläpp data'!I19*1000/('6 Intensiteter data'!AY19*100)</f>
        <v>149.63960598867729</v>
      </c>
      <c r="X19" s="1">
        <f>'4 Utsläpp data'!J19*1000/('6 Intensiteter data'!AZ19*100)</f>
        <v>153.02091173573879</v>
      </c>
      <c r="Y19" s="1">
        <f>'4 Utsläpp data'!K19*1000/('6 Intensiteter data'!BA19*100)</f>
        <v>163.86577962871843</v>
      </c>
      <c r="Z19" s="1">
        <f>'4 Utsläpp data'!L19*1000/('6 Intensiteter data'!BB19*100)</f>
        <v>171.87426519143037</v>
      </c>
      <c r="AA19" s="1">
        <f>'4 Utsläpp data'!M19*1000/('6 Intensiteter data'!BC19*100)</f>
        <v>162.28153477504981</v>
      </c>
      <c r="AB19" s="1">
        <f>'4 Utsläpp data'!N19*1000/('6 Intensiteter data'!BD19*100)</f>
        <v>155.74503139586201</v>
      </c>
      <c r="AC19" s="1">
        <f>'4 Utsläpp data'!O19*1000/('6 Intensiteter data'!BE19*100)</f>
        <v>200.57624936044559</v>
      </c>
      <c r="AD19" s="1">
        <f>'4 Utsläpp data'!P19*1000/('6 Intensiteter data'!BF19*100)</f>
        <v>162.81369435460255</v>
      </c>
      <c r="AE19" s="1">
        <f>'4 Utsläpp data'!Q19*1000/('6 Intensiteter data'!BG19*100)</f>
        <v>177.52636272054465</v>
      </c>
      <c r="AF19" s="253">
        <v>42759</v>
      </c>
      <c r="AG19" s="254">
        <v>7130</v>
      </c>
      <c r="AH19" s="254">
        <v>27484</v>
      </c>
      <c r="AI19" s="254">
        <v>29623</v>
      </c>
      <c r="AJ19" s="254">
        <v>27955</v>
      </c>
      <c r="AK19" s="254">
        <v>30400</v>
      </c>
      <c r="AL19" s="254">
        <v>31341</v>
      </c>
      <c r="AM19" s="254">
        <v>29421</v>
      </c>
      <c r="AN19" s="254">
        <v>33032</v>
      </c>
      <c r="AO19" s="254">
        <v>29011</v>
      </c>
      <c r="AP19" s="254">
        <v>31988</v>
      </c>
      <c r="AQ19" s="254">
        <v>31069</v>
      </c>
      <c r="AR19" s="254">
        <v>31969</v>
      </c>
      <c r="AS19" s="226">
        <v>26268</v>
      </c>
      <c r="AT19" s="246">
        <v>361</v>
      </c>
      <c r="AU19" s="241">
        <v>315</v>
      </c>
      <c r="AV19" s="241">
        <v>324</v>
      </c>
      <c r="AW19" s="241">
        <v>337</v>
      </c>
      <c r="AX19" s="241">
        <v>319</v>
      </c>
      <c r="AY19" s="241">
        <v>305</v>
      </c>
      <c r="AZ19" s="241">
        <v>303</v>
      </c>
      <c r="BA19" s="241">
        <v>297</v>
      </c>
      <c r="BB19" s="241">
        <v>283</v>
      </c>
      <c r="BC19" s="241">
        <v>288</v>
      </c>
      <c r="BD19" s="241">
        <v>287</v>
      </c>
      <c r="BE19" s="241">
        <v>283</v>
      </c>
      <c r="BF19" s="241">
        <v>272</v>
      </c>
      <c r="BG19" s="247">
        <v>270</v>
      </c>
    </row>
    <row r="20" spans="1:59" ht="15" x14ac:dyDescent="0.25">
      <c r="A20" s="66">
        <v>15</v>
      </c>
      <c r="B20" s="49" t="s">
        <v>3</v>
      </c>
      <c r="C20" s="29" t="s">
        <v>117</v>
      </c>
      <c r="D20" s="1">
        <f>'4 Utsläpp data'!D20*1000/'6 Intensiteter data'!AF20</f>
        <v>4.2415723057525003</v>
      </c>
      <c r="E20" s="1">
        <f>'4 Utsläpp data'!E20*1000/'6 Intensiteter data'!AG20</f>
        <v>5.4795277897201524</v>
      </c>
      <c r="F20" s="1">
        <f>'4 Utsläpp data'!F20*1000/'6 Intensiteter data'!AH20</f>
        <v>4.9068903399839483</v>
      </c>
      <c r="G20" s="1">
        <f>'4 Utsläpp data'!G20*1000/'6 Intensiteter data'!AI20</f>
        <v>4.1944934067547965</v>
      </c>
      <c r="H20" s="1">
        <f>'4 Utsläpp data'!H20*1000/'6 Intensiteter data'!AJ20</f>
        <v>4.3983328978333374</v>
      </c>
      <c r="I20" s="1">
        <f>'4 Utsläpp data'!I20*1000/'6 Intensiteter data'!AK20</f>
        <v>4.1776738325267928</v>
      </c>
      <c r="J20" s="1">
        <f>'4 Utsläpp data'!J20*1000/'6 Intensiteter data'!AL20</f>
        <v>4.0706834791627706</v>
      </c>
      <c r="K20" s="1">
        <f>'4 Utsläpp data'!K20*1000/'6 Intensiteter data'!AM20</f>
        <v>3.7608963395774122</v>
      </c>
      <c r="L20" s="1">
        <f>'4 Utsläpp data'!L20*1000/'6 Intensiteter data'!AN20</f>
        <v>3.584257156614723</v>
      </c>
      <c r="M20" s="1">
        <f>'4 Utsläpp data'!M20*1000/'6 Intensiteter data'!AO20</f>
        <v>3.4104344121578403</v>
      </c>
      <c r="N20" s="1">
        <f>'4 Utsläpp data'!N20*1000/'6 Intensiteter data'!AP20</f>
        <v>3.1629795156188685</v>
      </c>
      <c r="O20" s="1">
        <f>'4 Utsläpp data'!O20*1000/'6 Intensiteter data'!AQ20</f>
        <v>3.34160674891316</v>
      </c>
      <c r="P20" s="1">
        <f>'4 Utsläpp data'!P20*1000/'6 Intensiteter data'!AR20</f>
        <v>3.1222208557769147</v>
      </c>
      <c r="Q20" s="269">
        <f>'4 Utsläpp data'!Q20*1000/'6 Intensiteter data'!AS20</f>
        <v>2.5283873263728327</v>
      </c>
      <c r="R20" s="1">
        <f>'4 Utsläpp data'!D20*1000/('6 Intensiteter data'!AT20*100)</f>
        <v>3.1256171125606587</v>
      </c>
      <c r="S20" s="1">
        <f>'4 Utsläpp data'!E20*1000/('6 Intensiteter data'!AU20*100)</f>
        <v>3.1616803531117919</v>
      </c>
      <c r="T20" s="1">
        <f>'4 Utsläpp data'!F20*1000/('6 Intensiteter data'!AV20*100)</f>
        <v>3.3940542167607508</v>
      </c>
      <c r="U20" s="1">
        <f>'4 Utsläpp data'!G20*1000/('6 Intensiteter data'!AW20*100)</f>
        <v>2.9106016402037347</v>
      </c>
      <c r="V20" s="1">
        <f>'4 Utsläpp data'!H20*1000/('6 Intensiteter data'!AX20*100)</f>
        <v>2.899933262366535</v>
      </c>
      <c r="W20" s="1">
        <f>'4 Utsläpp data'!I20*1000/('6 Intensiteter data'!AY20*100)</f>
        <v>2.8328633811108777</v>
      </c>
      <c r="X20" s="1">
        <f>'4 Utsläpp data'!J20*1000/('6 Intensiteter data'!AZ20*100)</f>
        <v>2.7707349598129998</v>
      </c>
      <c r="Y20" s="1">
        <f>'4 Utsläpp data'!K20*1000/('6 Intensiteter data'!BA20*100)</f>
        <v>2.6128981454309956</v>
      </c>
      <c r="Z20" s="1">
        <f>'4 Utsläpp data'!L20*1000/('6 Intensiteter data'!BB20*100)</f>
        <v>2.5401104109485964</v>
      </c>
      <c r="AA20" s="1">
        <f>'4 Utsläpp data'!M20*1000/('6 Intensiteter data'!BC20*100)</f>
        <v>2.6074064693999577</v>
      </c>
      <c r="AB20" s="1">
        <f>'4 Utsläpp data'!N20*1000/('6 Intensiteter data'!BD20*100)</f>
        <v>2.3524019002918926</v>
      </c>
      <c r="AC20" s="1">
        <f>'4 Utsläpp data'!O20*1000/('6 Intensiteter data'!BE20*100)</f>
        <v>2.3669038032855076</v>
      </c>
      <c r="AD20" s="1">
        <f>'4 Utsläpp data'!P20*1000/('6 Intensiteter data'!BF20*100)</f>
        <v>2.0355389031504019</v>
      </c>
      <c r="AE20" s="1">
        <f>'4 Utsläpp data'!Q20*1000/('6 Intensiteter data'!BG20*100)</f>
        <v>2.0632357856202708</v>
      </c>
      <c r="AF20" s="253">
        <v>63005</v>
      </c>
      <c r="AG20" s="254">
        <v>44025</v>
      </c>
      <c r="AH20" s="254">
        <v>51116</v>
      </c>
      <c r="AI20" s="254">
        <v>52529</v>
      </c>
      <c r="AJ20" s="254">
        <v>50834</v>
      </c>
      <c r="AK20" s="254">
        <v>50925</v>
      </c>
      <c r="AL20" s="254">
        <v>50845</v>
      </c>
      <c r="AM20" s="254">
        <v>50856</v>
      </c>
      <c r="AN20" s="254">
        <v>50671</v>
      </c>
      <c r="AO20" s="254">
        <v>55429</v>
      </c>
      <c r="AP20" s="254">
        <v>55036</v>
      </c>
      <c r="AQ20" s="254">
        <v>52486</v>
      </c>
      <c r="AR20" s="254">
        <v>46419</v>
      </c>
      <c r="AS20" s="226">
        <v>57530</v>
      </c>
      <c r="AT20" s="246">
        <v>855</v>
      </c>
      <c r="AU20" s="241">
        <v>763</v>
      </c>
      <c r="AV20" s="241">
        <v>739</v>
      </c>
      <c r="AW20" s="241">
        <v>757</v>
      </c>
      <c r="AX20" s="241">
        <v>771</v>
      </c>
      <c r="AY20" s="241">
        <v>751</v>
      </c>
      <c r="AZ20" s="241">
        <v>747</v>
      </c>
      <c r="BA20" s="241">
        <v>732</v>
      </c>
      <c r="BB20" s="241">
        <v>715</v>
      </c>
      <c r="BC20" s="241">
        <v>725</v>
      </c>
      <c r="BD20" s="241">
        <v>740</v>
      </c>
      <c r="BE20" s="241">
        <v>741</v>
      </c>
      <c r="BF20" s="241">
        <v>712</v>
      </c>
      <c r="BG20" s="247">
        <v>705</v>
      </c>
    </row>
    <row r="21" spans="1:59" ht="15" x14ac:dyDescent="0.25">
      <c r="A21" s="66">
        <v>16</v>
      </c>
      <c r="B21" s="49" t="s">
        <v>3</v>
      </c>
      <c r="C21" s="29" t="s">
        <v>118</v>
      </c>
      <c r="D21" s="1">
        <f>'4 Utsläpp data'!D21*1000/'6 Intensiteter data'!AF21</f>
        <v>0.66275196687824278</v>
      </c>
      <c r="E21" s="1">
        <f>'4 Utsläpp data'!E21*1000/'6 Intensiteter data'!AG21</f>
        <v>0.71774773554079863</v>
      </c>
      <c r="F21" s="1">
        <f>'4 Utsläpp data'!F21*1000/'6 Intensiteter data'!AH21</f>
        <v>0.81341947451613372</v>
      </c>
      <c r="G21" s="1">
        <f>'4 Utsläpp data'!G21*1000/'6 Intensiteter data'!AI21</f>
        <v>0.90203476389052473</v>
      </c>
      <c r="H21" s="1">
        <f>'4 Utsläpp data'!H21*1000/'6 Intensiteter data'!AJ21</f>
        <v>0.69677178096854486</v>
      </c>
      <c r="I21" s="1">
        <f>'4 Utsläpp data'!I21*1000/'6 Intensiteter data'!AK21</f>
        <v>0.64838899848419818</v>
      </c>
      <c r="J21" s="1">
        <f>'4 Utsläpp data'!J21*1000/'6 Intensiteter data'!AL21</f>
        <v>0.60112541242701101</v>
      </c>
      <c r="K21" s="1">
        <f>'4 Utsläpp data'!K21*1000/'6 Intensiteter data'!AM21</f>
        <v>0.53736186183060819</v>
      </c>
      <c r="L21" s="1">
        <f>'4 Utsläpp data'!L21*1000/'6 Intensiteter data'!AN21</f>
        <v>0.55462830757472459</v>
      </c>
      <c r="M21" s="1">
        <f>'4 Utsläpp data'!M21*1000/'6 Intensiteter data'!AO21</f>
        <v>0.46148179710816467</v>
      </c>
      <c r="N21" s="1">
        <f>'4 Utsläpp data'!N21*1000/'6 Intensiteter data'!AP21</f>
        <v>0.42389580387972031</v>
      </c>
      <c r="O21" s="1">
        <f>'4 Utsläpp data'!O21*1000/'6 Intensiteter data'!AQ21</f>
        <v>0.40622928863555346</v>
      </c>
      <c r="P21" s="1">
        <f>'4 Utsläpp data'!P21*1000/'6 Intensiteter data'!AR21</f>
        <v>0.43674520961408342</v>
      </c>
      <c r="Q21" s="269">
        <f>'4 Utsläpp data'!Q21*1000/'6 Intensiteter data'!AS21</f>
        <v>0.35360925009159805</v>
      </c>
      <c r="R21" s="1">
        <f>'4 Utsläpp data'!D21*1000/('6 Intensiteter data'!AT21*100)</f>
        <v>0.97023154137076839</v>
      </c>
      <c r="S21" s="1">
        <f>'4 Utsläpp data'!E21*1000/('6 Intensiteter data'!AU21*100)</f>
        <v>0.74108053818112152</v>
      </c>
      <c r="T21" s="1">
        <f>'4 Utsläpp data'!F21*1000/('6 Intensiteter data'!AV21*100)</f>
        <v>0.74518893887402871</v>
      </c>
      <c r="U21" s="1">
        <f>'4 Utsläpp data'!G21*1000/('6 Intensiteter data'!AW21*100)</f>
        <v>0.70472277111288872</v>
      </c>
      <c r="V21" s="1">
        <f>'4 Utsläpp data'!H21*1000/('6 Intensiteter data'!AX21*100)</f>
        <v>0.6697292398190664</v>
      </c>
      <c r="W21" s="1">
        <f>'4 Utsläpp data'!I21*1000/('6 Intensiteter data'!AY21*100)</f>
        <v>0.58221839059175362</v>
      </c>
      <c r="X21" s="1">
        <f>'4 Utsläpp data'!J21*1000/('6 Intensiteter data'!AZ21*100)</f>
        <v>0.50856050626167693</v>
      </c>
      <c r="Y21" s="1">
        <f>'4 Utsläpp data'!K21*1000/('6 Intensiteter data'!BA21*100)</f>
        <v>0.59065673633970184</v>
      </c>
      <c r="Z21" s="1">
        <f>'4 Utsläpp data'!L21*1000/('6 Intensiteter data'!BB21*100)</f>
        <v>0.6385775451243858</v>
      </c>
      <c r="AA21" s="1">
        <f>'4 Utsläpp data'!M21*1000/('6 Intensiteter data'!BC21*100)</f>
        <v>0.59237945160282313</v>
      </c>
      <c r="AB21" s="1">
        <f>'4 Utsläpp data'!N21*1000/('6 Intensiteter data'!BD21*100)</f>
        <v>0.52153946417639219</v>
      </c>
      <c r="AC21" s="1">
        <f>'4 Utsläpp data'!O21*1000/('6 Intensiteter data'!BE21*100)</f>
        <v>0.44721818983121292</v>
      </c>
      <c r="AD21" s="1">
        <f>'4 Utsläpp data'!P21*1000/('6 Intensiteter data'!BF21*100)</f>
        <v>0.4500488309760608</v>
      </c>
      <c r="AE21" s="1">
        <f>'4 Utsläpp data'!Q21*1000/('6 Intensiteter data'!BG21*100)</f>
        <v>0.47612342012333381</v>
      </c>
      <c r="AF21" s="253">
        <v>41576</v>
      </c>
      <c r="AG21" s="254">
        <v>30872</v>
      </c>
      <c r="AH21" s="254">
        <v>26201</v>
      </c>
      <c r="AI21" s="254">
        <v>21719</v>
      </c>
      <c r="AJ21" s="254">
        <v>27490</v>
      </c>
      <c r="AK21" s="254">
        <v>26669</v>
      </c>
      <c r="AL21" s="254">
        <v>24196</v>
      </c>
      <c r="AM21" s="254">
        <v>22753</v>
      </c>
      <c r="AN21" s="254">
        <v>21991</v>
      </c>
      <c r="AO21" s="254">
        <v>23234</v>
      </c>
      <c r="AP21" s="254">
        <v>24730</v>
      </c>
      <c r="AQ21" s="254">
        <v>24440</v>
      </c>
      <c r="AR21" s="254">
        <v>22361</v>
      </c>
      <c r="AS21" s="226">
        <v>27064</v>
      </c>
      <c r="AT21" s="246">
        <v>284</v>
      </c>
      <c r="AU21" s="241">
        <v>299</v>
      </c>
      <c r="AV21" s="241">
        <v>286</v>
      </c>
      <c r="AW21" s="241">
        <v>278</v>
      </c>
      <c r="AX21" s="241">
        <v>286</v>
      </c>
      <c r="AY21" s="241">
        <v>297</v>
      </c>
      <c r="AZ21" s="241">
        <v>286</v>
      </c>
      <c r="BA21" s="241">
        <v>207</v>
      </c>
      <c r="BB21" s="241">
        <v>191</v>
      </c>
      <c r="BC21" s="241">
        <v>181</v>
      </c>
      <c r="BD21" s="241">
        <v>201</v>
      </c>
      <c r="BE21" s="241">
        <v>222</v>
      </c>
      <c r="BF21" s="241">
        <v>217</v>
      </c>
      <c r="BG21" s="247">
        <v>201</v>
      </c>
    </row>
    <row r="22" spans="1:59" ht="15" x14ac:dyDescent="0.25">
      <c r="A22" s="66">
        <v>17</v>
      </c>
      <c r="B22" s="49" t="s">
        <v>3</v>
      </c>
      <c r="C22" s="29" t="s">
        <v>119</v>
      </c>
      <c r="D22" s="1">
        <f>'4 Utsläpp data'!D22*1000/'6 Intensiteter data'!AF22</f>
        <v>1.9441080507200814</v>
      </c>
      <c r="E22" s="1">
        <f>'4 Utsläpp data'!E22*1000/'6 Intensiteter data'!AG22</f>
        <v>3.3518449007970479</v>
      </c>
      <c r="F22" s="1">
        <f>'4 Utsläpp data'!F22*1000/'6 Intensiteter data'!AH22</f>
        <v>3.067778376078508</v>
      </c>
      <c r="G22" s="1">
        <f>'4 Utsläpp data'!G22*1000/'6 Intensiteter data'!AI22</f>
        <v>1.6570110326331187</v>
      </c>
      <c r="H22" s="1">
        <f>'4 Utsläpp data'!H22*1000/'6 Intensiteter data'!AJ22</f>
        <v>1.5967350030921765</v>
      </c>
      <c r="I22" s="1">
        <f>'4 Utsläpp data'!I22*1000/'6 Intensiteter data'!AK22</f>
        <v>1.696272676390149</v>
      </c>
      <c r="J22" s="1">
        <f>'4 Utsläpp data'!J22*1000/'6 Intensiteter data'!AL22</f>
        <v>1.7761706372903925</v>
      </c>
      <c r="K22" s="1">
        <f>'4 Utsläpp data'!K22*1000/'6 Intensiteter data'!AM22</f>
        <v>1.4181469208709665</v>
      </c>
      <c r="L22" s="1">
        <f>'4 Utsläpp data'!L22*1000/'6 Intensiteter data'!AN22</f>
        <v>1.6175328939409306</v>
      </c>
      <c r="M22" s="1">
        <f>'4 Utsläpp data'!M22*1000/'6 Intensiteter data'!AO22</f>
        <v>1.2335204620370219</v>
      </c>
      <c r="N22" s="1">
        <f>'4 Utsläpp data'!N22*1000/'6 Intensiteter data'!AP22</f>
        <v>1.0009728500683883</v>
      </c>
      <c r="O22" s="1">
        <f>'4 Utsläpp data'!O22*1000/'6 Intensiteter data'!AQ22</f>
        <v>1.0525151159400647</v>
      </c>
      <c r="P22" s="1">
        <f>'4 Utsläpp data'!P22*1000/'6 Intensiteter data'!AR22</f>
        <v>0.91878499974652938</v>
      </c>
      <c r="Q22" s="269">
        <f>'4 Utsläpp data'!Q22*1000/'6 Intensiteter data'!AS22</f>
        <v>0.80059994119449351</v>
      </c>
      <c r="R22" s="1">
        <f>'4 Utsläpp data'!D22*1000/('6 Intensiteter data'!AT22*100)</f>
        <v>1.6706635747201743</v>
      </c>
      <c r="S22" s="1">
        <f>'4 Utsläpp data'!E22*1000/('6 Intensiteter data'!AU22*100)</f>
        <v>2.2300281756963387</v>
      </c>
      <c r="T22" s="1">
        <f>'4 Utsläpp data'!F22*1000/('6 Intensiteter data'!AV22*100)</f>
        <v>2.4122425757164692</v>
      </c>
      <c r="U22" s="1">
        <f>'4 Utsläpp data'!G22*1000/('6 Intensiteter data'!AW22*100)</f>
        <v>1.5320550887170166</v>
      </c>
      <c r="V22" s="1">
        <f>'4 Utsläpp data'!H22*1000/('6 Intensiteter data'!AX22*100)</f>
        <v>1.3128306809514689</v>
      </c>
      <c r="W22" s="1">
        <f>'4 Utsläpp data'!I22*1000/('6 Intensiteter data'!AY22*100)</f>
        <v>1.3032703440479563</v>
      </c>
      <c r="X22" s="1">
        <f>'4 Utsläpp data'!J22*1000/('6 Intensiteter data'!AZ22*100)</f>
        <v>1.1261054886910773</v>
      </c>
      <c r="Y22" s="1">
        <f>'4 Utsläpp data'!K22*1000/('6 Intensiteter data'!BA22*100)</f>
        <v>1.2885748252492013</v>
      </c>
      <c r="Z22" s="1">
        <f>'4 Utsläpp data'!L22*1000/('6 Intensiteter data'!BB22*100)</f>
        <v>1.4786833266165054</v>
      </c>
      <c r="AA22" s="1">
        <f>'4 Utsläpp data'!M22*1000/('6 Intensiteter data'!BC22*100)</f>
        <v>1.1869550645951243</v>
      </c>
      <c r="AB22" s="1">
        <f>'4 Utsläpp data'!N22*1000/('6 Intensiteter data'!BD22*100)</f>
        <v>1.0989606468374797</v>
      </c>
      <c r="AC22" s="1">
        <f>'4 Utsläpp data'!O22*1000/('6 Intensiteter data'!BE22*100)</f>
        <v>1.0315081270005204</v>
      </c>
      <c r="AD22" s="1">
        <f>'4 Utsläpp data'!P22*1000/('6 Intensiteter data'!BF22*100)</f>
        <v>0.78937077112369503</v>
      </c>
      <c r="AE22" s="1">
        <f>'4 Utsläpp data'!Q22*1000/('6 Intensiteter data'!BG22*100)</f>
        <v>0.88879992634784499</v>
      </c>
      <c r="AF22" s="253">
        <v>25007</v>
      </c>
      <c r="AG22" s="254">
        <v>18030</v>
      </c>
      <c r="AH22" s="254">
        <v>20916</v>
      </c>
      <c r="AI22" s="254">
        <v>24779</v>
      </c>
      <c r="AJ22" s="254">
        <v>21706</v>
      </c>
      <c r="AK22" s="254">
        <v>20053</v>
      </c>
      <c r="AL22" s="254">
        <v>16928</v>
      </c>
      <c r="AM22" s="254">
        <v>23261</v>
      </c>
      <c r="AN22" s="254">
        <v>21757</v>
      </c>
      <c r="AO22" s="254">
        <v>23094</v>
      </c>
      <c r="AP22" s="254">
        <v>26569</v>
      </c>
      <c r="AQ22" s="254">
        <v>23815</v>
      </c>
      <c r="AR22" s="254">
        <v>21135</v>
      </c>
      <c r="AS22" s="226">
        <v>26533</v>
      </c>
      <c r="AT22" s="246">
        <v>291</v>
      </c>
      <c r="AU22" s="241">
        <v>271</v>
      </c>
      <c r="AV22" s="241">
        <v>266</v>
      </c>
      <c r="AW22" s="241">
        <v>268</v>
      </c>
      <c r="AX22" s="241">
        <v>264</v>
      </c>
      <c r="AY22" s="241">
        <v>261</v>
      </c>
      <c r="AZ22" s="241">
        <v>267</v>
      </c>
      <c r="BA22" s="241">
        <v>256</v>
      </c>
      <c r="BB22" s="241">
        <v>238</v>
      </c>
      <c r="BC22" s="241">
        <v>240</v>
      </c>
      <c r="BD22" s="241">
        <v>242</v>
      </c>
      <c r="BE22" s="241">
        <v>243</v>
      </c>
      <c r="BF22" s="241">
        <v>246</v>
      </c>
      <c r="BG22" s="247">
        <v>239</v>
      </c>
    </row>
    <row r="23" spans="1:59" ht="15" x14ac:dyDescent="0.25">
      <c r="A23" s="66">
        <v>18</v>
      </c>
      <c r="B23" s="49" t="s">
        <v>3</v>
      </c>
      <c r="C23" s="29" t="s">
        <v>120</v>
      </c>
      <c r="D23" s="1">
        <f>'4 Utsläpp data'!D23*1000/'6 Intensiteter data'!AF23</f>
        <v>1.9914496398389068</v>
      </c>
      <c r="E23" s="1">
        <f>'4 Utsläpp data'!E23*1000/'6 Intensiteter data'!AG23</f>
        <v>2.8684592007662171</v>
      </c>
      <c r="F23" s="1">
        <f>'4 Utsläpp data'!F23*1000/'6 Intensiteter data'!AH23</f>
        <v>2.024280772381287</v>
      </c>
      <c r="G23" s="1">
        <f>'4 Utsläpp data'!G23*1000/'6 Intensiteter data'!AI23</f>
        <v>1.5061678267529082</v>
      </c>
      <c r="H23" s="1">
        <f>'4 Utsläpp data'!H23*1000/'6 Intensiteter data'!AJ23</f>
        <v>1.6274655949114381</v>
      </c>
      <c r="I23" s="1">
        <f>'4 Utsläpp data'!I23*1000/'6 Intensiteter data'!AK23</f>
        <v>1.9733602632201255</v>
      </c>
      <c r="J23" s="1">
        <f>'4 Utsläpp data'!J23*1000/'6 Intensiteter data'!AL23</f>
        <v>2.0958713375056695</v>
      </c>
      <c r="K23" s="1">
        <f>'4 Utsläpp data'!K23*1000/'6 Intensiteter data'!AM23</f>
        <v>1.9897284557855643</v>
      </c>
      <c r="L23" s="1">
        <f>'4 Utsläpp data'!L23*1000/'6 Intensiteter data'!AN23</f>
        <v>1.9935836856531373</v>
      </c>
      <c r="M23" s="1">
        <f>'4 Utsläpp data'!M23*1000/'6 Intensiteter data'!AO23</f>
        <v>1.7184731894594383</v>
      </c>
      <c r="N23" s="1">
        <f>'4 Utsläpp data'!N23*1000/'6 Intensiteter data'!AP23</f>
        <v>1.5499374499886307</v>
      </c>
      <c r="O23" s="1">
        <f>'4 Utsläpp data'!O23*1000/'6 Intensiteter data'!AQ23</f>
        <v>1.4585927410230057</v>
      </c>
      <c r="P23" s="1">
        <f>'4 Utsläpp data'!P23*1000/'6 Intensiteter data'!AR23</f>
        <v>1.3303862313336936</v>
      </c>
      <c r="Q23" s="269">
        <f>'4 Utsläpp data'!Q23*1000/'6 Intensiteter data'!AS23</f>
        <v>1.1291286866408716</v>
      </c>
      <c r="R23" s="1">
        <f>'4 Utsläpp data'!D23*1000/('6 Intensiteter data'!AT23*100)</f>
        <v>2.1212282918825798</v>
      </c>
      <c r="S23" s="1">
        <f>'4 Utsläpp data'!E23*1000/('6 Intensiteter data'!AU23*100)</f>
        <v>1.8976762730081567</v>
      </c>
      <c r="T23" s="1">
        <f>'4 Utsläpp data'!F23*1000/('6 Intensiteter data'!AV23*100)</f>
        <v>2.0816483207071372</v>
      </c>
      <c r="U23" s="1">
        <f>'4 Utsläpp data'!G23*1000/('6 Intensiteter data'!AW23*100)</f>
        <v>1.7249831402171971</v>
      </c>
      <c r="V23" s="1">
        <f>'4 Utsläpp data'!H23*1000/('6 Intensiteter data'!AX23*100)</f>
        <v>1.7283973761593086</v>
      </c>
      <c r="W23" s="1">
        <f>'4 Utsläpp data'!I23*1000/('6 Intensiteter data'!AY23*100)</f>
        <v>1.701740584281324</v>
      </c>
      <c r="X23" s="1">
        <f>'4 Utsläpp data'!J23*1000/('6 Intensiteter data'!AZ23*100)</f>
        <v>1.9029825511098541</v>
      </c>
      <c r="Y23" s="1">
        <f>'4 Utsläpp data'!K23*1000/('6 Intensiteter data'!BA23*100)</f>
        <v>1.9849608238901226</v>
      </c>
      <c r="Z23" s="1">
        <f>'4 Utsläpp data'!L23*1000/('6 Intensiteter data'!BB23*100)</f>
        <v>2.0756923018588513</v>
      </c>
      <c r="AA23" s="1">
        <f>'4 Utsläpp data'!M23*1000/('6 Intensiteter data'!BC23*100)</f>
        <v>1.9600814878115156</v>
      </c>
      <c r="AB23" s="1">
        <f>'4 Utsläpp data'!N23*1000/('6 Intensiteter data'!BD23*100)</f>
        <v>1.7768881304166848</v>
      </c>
      <c r="AC23" s="1">
        <f>'4 Utsläpp data'!O23*1000/('6 Intensiteter data'!BE23*100)</f>
        <v>1.5677390067354211</v>
      </c>
      <c r="AD23" s="1">
        <f>'4 Utsläpp data'!P23*1000/('6 Intensiteter data'!BF23*100)</f>
        <v>1.3449090339113416</v>
      </c>
      <c r="AE23" s="1">
        <f>'4 Utsläpp data'!Q23*1000/('6 Intensiteter data'!BG23*100)</f>
        <v>1.4541574486795235</v>
      </c>
      <c r="AF23" s="253">
        <v>98315</v>
      </c>
      <c r="AG23" s="254">
        <v>52793</v>
      </c>
      <c r="AH23" s="254">
        <v>80519</v>
      </c>
      <c r="AI23" s="254">
        <v>92195</v>
      </c>
      <c r="AJ23" s="254">
        <v>83687</v>
      </c>
      <c r="AK23" s="254">
        <v>66229</v>
      </c>
      <c r="AL23" s="254">
        <v>66554</v>
      </c>
      <c r="AM23" s="254">
        <v>72027</v>
      </c>
      <c r="AN23" s="254">
        <v>73716</v>
      </c>
      <c r="AO23" s="254">
        <v>82465</v>
      </c>
      <c r="AP23" s="254">
        <v>85638</v>
      </c>
      <c r="AQ23" s="254">
        <v>82117</v>
      </c>
      <c r="AR23" s="254">
        <v>77234</v>
      </c>
      <c r="AS23" s="226">
        <v>103415</v>
      </c>
      <c r="AT23" s="246">
        <v>923</v>
      </c>
      <c r="AU23" s="241">
        <v>798</v>
      </c>
      <c r="AV23" s="241">
        <v>783</v>
      </c>
      <c r="AW23" s="241">
        <v>805</v>
      </c>
      <c r="AX23" s="241">
        <v>788</v>
      </c>
      <c r="AY23" s="241">
        <v>768</v>
      </c>
      <c r="AZ23" s="241">
        <v>733</v>
      </c>
      <c r="BA23" s="241">
        <v>722</v>
      </c>
      <c r="BB23" s="241">
        <v>708</v>
      </c>
      <c r="BC23" s="241">
        <v>723</v>
      </c>
      <c r="BD23" s="241">
        <v>747</v>
      </c>
      <c r="BE23" s="241">
        <v>764</v>
      </c>
      <c r="BF23" s="241">
        <v>764</v>
      </c>
      <c r="BG23" s="247">
        <v>803</v>
      </c>
    </row>
    <row r="24" spans="1:59" ht="15" x14ac:dyDescent="0.25">
      <c r="A24" s="66">
        <v>19</v>
      </c>
      <c r="B24" s="49" t="s">
        <v>3</v>
      </c>
      <c r="C24" s="29" t="s">
        <v>121</v>
      </c>
      <c r="D24" s="1">
        <f>'4 Utsläpp data'!D24*1000/'6 Intensiteter data'!AF24</f>
        <v>3.760071357697496</v>
      </c>
      <c r="E24" s="1">
        <f>'4 Utsläpp data'!E24*1000/'6 Intensiteter data'!AG24</f>
        <v>5.2710296111455959</v>
      </c>
      <c r="F24" s="1">
        <f>'4 Utsläpp data'!F24*1000/'6 Intensiteter data'!AH24</f>
        <v>3.489061616598168</v>
      </c>
      <c r="G24" s="1">
        <f>'4 Utsläpp data'!G24*1000/'6 Intensiteter data'!AI24</f>
        <v>2.7755333702978415</v>
      </c>
      <c r="H24" s="1">
        <f>'4 Utsläpp data'!H24*1000/'6 Intensiteter data'!AJ24</f>
        <v>3.5124575387771952</v>
      </c>
      <c r="I24" s="1">
        <f>'4 Utsläpp data'!I24*1000/'6 Intensiteter data'!AK24</f>
        <v>3.510649338285881</v>
      </c>
      <c r="J24" s="1">
        <f>'4 Utsläpp data'!J24*1000/'6 Intensiteter data'!AL24</f>
        <v>2.6532217590884284</v>
      </c>
      <c r="K24" s="1">
        <f>'4 Utsläpp data'!K24*1000/'6 Intensiteter data'!AM24</f>
        <v>1.9571670885973389</v>
      </c>
      <c r="L24" s="1">
        <f>'4 Utsläpp data'!L24*1000/'6 Intensiteter data'!AN24</f>
        <v>1.5232844333687932</v>
      </c>
      <c r="M24" s="1">
        <f>'4 Utsläpp data'!M24*1000/'6 Intensiteter data'!AO24</f>
        <v>1.6806633603795809</v>
      </c>
      <c r="N24" s="1">
        <f>'4 Utsläpp data'!N24*1000/'6 Intensiteter data'!AP24</f>
        <v>1.6650195878916099</v>
      </c>
      <c r="O24" s="1">
        <f>'4 Utsläpp data'!O24*1000/'6 Intensiteter data'!AQ24</f>
        <v>1.647669250174647</v>
      </c>
      <c r="P24" s="1">
        <f>'4 Utsläpp data'!P24*1000/'6 Intensiteter data'!AR24</f>
        <v>1.3751036686039888</v>
      </c>
      <c r="Q24" s="269">
        <f>'4 Utsläpp data'!Q24*1000/'6 Intensiteter data'!AS24</f>
        <v>1.1731141258398545</v>
      </c>
      <c r="R24" s="1">
        <f>'4 Utsläpp data'!D24*1000/('6 Intensiteter data'!AT24*100)</f>
        <v>3.4766891488483904</v>
      </c>
      <c r="S24" s="1">
        <f>'4 Utsläpp data'!E24*1000/('6 Intensiteter data'!AU24*100)</f>
        <v>3.4613388260882338</v>
      </c>
      <c r="T24" s="1">
        <f>'4 Utsläpp data'!F24*1000/('6 Intensiteter data'!AV24*100)</f>
        <v>4.0400279122831986</v>
      </c>
      <c r="U24" s="1">
        <f>'4 Utsläpp data'!G24*1000/('6 Intensiteter data'!AW24*100)</f>
        <v>3.4238806185158528</v>
      </c>
      <c r="V24" s="1">
        <f>'4 Utsläpp data'!H24*1000/('6 Intensiteter data'!AX24*100)</f>
        <v>3.587024328387781</v>
      </c>
      <c r="W24" s="1">
        <f>'4 Utsläpp data'!I24*1000/('6 Intensiteter data'!AY24*100)</f>
        <v>3.6916943950702104</v>
      </c>
      <c r="X24" s="1">
        <f>'4 Utsläpp data'!J24*1000/('6 Intensiteter data'!AZ24*100)</f>
        <v>2.9245876226876022</v>
      </c>
      <c r="Y24" s="1">
        <f>'4 Utsläpp data'!K24*1000/('6 Intensiteter data'!BA24*100)</f>
        <v>2.9682025366282883</v>
      </c>
      <c r="Z24" s="1">
        <f>'4 Utsläpp data'!L24*1000/('6 Intensiteter data'!BB24*100)</f>
        <v>2.4022171823954741</v>
      </c>
      <c r="AA24" s="1">
        <f>'4 Utsläpp data'!M24*1000/('6 Intensiteter data'!BC24*100)</f>
        <v>2.6055549122055637</v>
      </c>
      <c r="AB24" s="1">
        <f>'4 Utsläpp data'!N24*1000/('6 Intensiteter data'!BD24*100)</f>
        <v>2.46197837305133</v>
      </c>
      <c r="AC24" s="1">
        <f>'4 Utsläpp data'!O24*1000/('6 Intensiteter data'!BE24*100)</f>
        <v>2.371027477935244</v>
      </c>
      <c r="AD24" s="1">
        <f>'4 Utsläpp data'!P24*1000/('6 Intensiteter data'!BF24*100)</f>
        <v>1.9653389651036381</v>
      </c>
      <c r="AE24" s="1">
        <f>'4 Utsläpp data'!Q24*1000/('6 Intensiteter data'!BG24*100)</f>
        <v>2.0702515151483332</v>
      </c>
      <c r="AF24" s="253">
        <v>69440</v>
      </c>
      <c r="AG24" s="254">
        <v>39269</v>
      </c>
      <c r="AH24" s="254">
        <v>68780</v>
      </c>
      <c r="AI24" s="254">
        <v>78950</v>
      </c>
      <c r="AJ24" s="254">
        <v>61478</v>
      </c>
      <c r="AK24" s="254">
        <v>63620</v>
      </c>
      <c r="AL24" s="254">
        <v>68231</v>
      </c>
      <c r="AM24" s="254">
        <v>94483</v>
      </c>
      <c r="AN24" s="254">
        <v>101401</v>
      </c>
      <c r="AO24" s="254">
        <v>108832</v>
      </c>
      <c r="AP24" s="254">
        <v>112673</v>
      </c>
      <c r="AQ24" s="254">
        <v>105624</v>
      </c>
      <c r="AR24" s="254">
        <v>100189</v>
      </c>
      <c r="AS24" s="226">
        <v>126356</v>
      </c>
      <c r="AT24" s="246">
        <v>751</v>
      </c>
      <c r="AU24" s="241">
        <v>598</v>
      </c>
      <c r="AV24" s="241">
        <v>594</v>
      </c>
      <c r="AW24" s="241">
        <v>640</v>
      </c>
      <c r="AX24" s="241">
        <v>602</v>
      </c>
      <c r="AY24" s="241">
        <v>605</v>
      </c>
      <c r="AZ24" s="241">
        <v>619</v>
      </c>
      <c r="BA24" s="241">
        <v>623</v>
      </c>
      <c r="BB24" s="241">
        <v>643</v>
      </c>
      <c r="BC24" s="241">
        <v>702</v>
      </c>
      <c r="BD24" s="241">
        <v>762</v>
      </c>
      <c r="BE24" s="241">
        <v>734</v>
      </c>
      <c r="BF24" s="241">
        <v>701</v>
      </c>
      <c r="BG24" s="247">
        <v>716</v>
      </c>
    </row>
    <row r="25" spans="1:59" ht="15" x14ac:dyDescent="0.25">
      <c r="A25" s="66">
        <v>20</v>
      </c>
      <c r="B25" s="49" t="s">
        <v>3</v>
      </c>
      <c r="C25" s="29" t="s">
        <v>122</v>
      </c>
      <c r="D25" s="1">
        <f>'4 Utsläpp data'!D25*1000/'6 Intensiteter data'!AF25</f>
        <v>1.7597671113661213</v>
      </c>
      <c r="E25" s="1">
        <f>'4 Utsläpp data'!E25*1000/'6 Intensiteter data'!AG25</f>
        <v>1.3043243533734334</v>
      </c>
      <c r="F25" s="1">
        <f>'4 Utsläpp data'!F25*1000/'6 Intensiteter data'!AH25</f>
        <v>1.6518953329274035</v>
      </c>
      <c r="G25" s="1">
        <f>'4 Utsläpp data'!G25*1000/'6 Intensiteter data'!AI25</f>
        <v>1.4739897850453128</v>
      </c>
      <c r="H25" s="1">
        <f>'4 Utsläpp data'!H25*1000/'6 Intensiteter data'!AJ25</f>
        <v>1.2510204493194237</v>
      </c>
      <c r="I25" s="1">
        <f>'4 Utsläpp data'!I25*1000/'6 Intensiteter data'!AK25</f>
        <v>0.78476485118362305</v>
      </c>
      <c r="J25" s="1">
        <f>'4 Utsläpp data'!J25*1000/'6 Intensiteter data'!AL25</f>
        <v>0.72855061133572219</v>
      </c>
      <c r="K25" s="1">
        <f>'4 Utsläpp data'!K25*1000/'6 Intensiteter data'!AM25</f>
        <v>0.7265543160021275</v>
      </c>
      <c r="L25" s="1">
        <f>'4 Utsläpp data'!L25*1000/'6 Intensiteter data'!AN25</f>
        <v>0.84668919509505391</v>
      </c>
      <c r="M25" s="1">
        <f>'4 Utsläpp data'!M25*1000/'6 Intensiteter data'!AO25</f>
        <v>0.66249608927280002</v>
      </c>
      <c r="N25" s="1">
        <f>'4 Utsläpp data'!N25*1000/'6 Intensiteter data'!AP25</f>
        <v>0.72839071929397781</v>
      </c>
      <c r="O25" s="1">
        <f>'4 Utsläpp data'!O25*1000/'6 Intensiteter data'!AQ25</f>
        <v>0.72068787492131614</v>
      </c>
      <c r="P25" s="1">
        <f>'4 Utsläpp data'!P25*1000/'6 Intensiteter data'!AR25</f>
        <v>1.0195715072336251</v>
      </c>
      <c r="Q25" s="269">
        <f>'4 Utsläpp data'!Q25*1000/'6 Intensiteter data'!AS25</f>
        <v>0.50018611380725253</v>
      </c>
      <c r="R25" s="1">
        <f>'4 Utsläpp data'!D25*1000/('6 Intensiteter data'!AT25*100)</f>
        <v>2.1853961167018738</v>
      </c>
      <c r="S25" s="1">
        <f>'4 Utsläpp data'!E25*1000/('6 Intensiteter data'!AU25*100)</f>
        <v>1.7162875777116398</v>
      </c>
      <c r="T25" s="1">
        <f>'4 Utsläpp data'!F25*1000/('6 Intensiteter data'!AV25*100)</f>
        <v>1.9107676974299994</v>
      </c>
      <c r="U25" s="1">
        <f>'4 Utsläpp data'!G25*1000/('6 Intensiteter data'!AW25*100)</f>
        <v>1.7466778952786957</v>
      </c>
      <c r="V25" s="1">
        <f>'4 Utsläpp data'!H25*1000/('6 Intensiteter data'!AX25*100)</f>
        <v>1.2983003945764611</v>
      </c>
      <c r="W25" s="1">
        <f>'4 Utsläpp data'!I25*1000/('6 Intensiteter data'!AY25*100)</f>
        <v>1.2597878202878325</v>
      </c>
      <c r="X25" s="1">
        <f>'4 Utsläpp data'!J25*1000/('6 Intensiteter data'!AZ25*100)</f>
        <v>1.1676500338434683</v>
      </c>
      <c r="Y25" s="1">
        <f>'4 Utsläpp data'!K25*1000/('6 Intensiteter data'!BA25*100)</f>
        <v>1.1350867853201865</v>
      </c>
      <c r="Z25" s="1">
        <f>'4 Utsläpp data'!L25*1000/('6 Intensiteter data'!BB25*100)</f>
        <v>1.3348890330287735</v>
      </c>
      <c r="AA25" s="1">
        <f>'4 Utsläpp data'!M25*1000/('6 Intensiteter data'!BC25*100)</f>
        <v>1.1075375798313516</v>
      </c>
      <c r="AB25" s="1">
        <f>'4 Utsläpp data'!N25*1000/('6 Intensiteter data'!BD25*100)</f>
        <v>1.1260513028973402</v>
      </c>
      <c r="AC25" s="1">
        <f>'4 Utsläpp data'!O25*1000/('6 Intensiteter data'!BE25*100)</f>
        <v>1.1372553390624796</v>
      </c>
      <c r="AD25" s="1">
        <f>'4 Utsläpp data'!P25*1000/('6 Intensiteter data'!BF25*100)</f>
        <v>1.3457673124755409</v>
      </c>
      <c r="AE25" s="1">
        <f>'4 Utsläpp data'!Q25*1000/('6 Intensiteter data'!BG25*100)</f>
        <v>0.88000485958217922</v>
      </c>
      <c r="AF25" s="253">
        <v>18628</v>
      </c>
      <c r="AG25" s="254">
        <v>20264</v>
      </c>
      <c r="AH25" s="254">
        <v>16888</v>
      </c>
      <c r="AI25" s="254">
        <v>17064</v>
      </c>
      <c r="AJ25" s="254">
        <v>15048</v>
      </c>
      <c r="AK25" s="254">
        <v>23598</v>
      </c>
      <c r="AL25" s="254">
        <v>23720</v>
      </c>
      <c r="AM25" s="254">
        <v>23903</v>
      </c>
      <c r="AN25" s="254">
        <v>23176</v>
      </c>
      <c r="AO25" s="254">
        <v>25578</v>
      </c>
      <c r="AP25" s="254">
        <v>22107</v>
      </c>
      <c r="AQ25" s="254">
        <v>23039</v>
      </c>
      <c r="AR25" s="254">
        <v>20063</v>
      </c>
      <c r="AS25" s="226">
        <v>27270</v>
      </c>
      <c r="AT25" s="246">
        <v>150</v>
      </c>
      <c r="AU25" s="241">
        <v>154</v>
      </c>
      <c r="AV25" s="241">
        <v>146</v>
      </c>
      <c r="AW25" s="241">
        <v>144</v>
      </c>
      <c r="AX25" s="241">
        <v>145</v>
      </c>
      <c r="AY25" s="241">
        <v>147</v>
      </c>
      <c r="AZ25" s="241">
        <v>148</v>
      </c>
      <c r="BA25" s="241">
        <v>153</v>
      </c>
      <c r="BB25" s="241">
        <v>147</v>
      </c>
      <c r="BC25" s="241">
        <v>153</v>
      </c>
      <c r="BD25" s="241">
        <v>143</v>
      </c>
      <c r="BE25" s="241">
        <v>146</v>
      </c>
      <c r="BF25" s="241">
        <v>152</v>
      </c>
      <c r="BG25" s="247">
        <v>155</v>
      </c>
    </row>
    <row r="26" spans="1:59" ht="15" x14ac:dyDescent="0.25">
      <c r="A26" s="66">
        <v>21</v>
      </c>
      <c r="B26" s="49" t="s">
        <v>3</v>
      </c>
      <c r="C26" s="29" t="s">
        <v>123</v>
      </c>
      <c r="D26" s="1">
        <f>'4 Utsläpp data'!D26*1000/'6 Intensiteter data'!AF26</f>
        <v>3.0926325029589439</v>
      </c>
      <c r="E26" s="1">
        <f>'4 Utsläpp data'!E26*1000/'6 Intensiteter data'!AG26</f>
        <v>2.8394169850324436</v>
      </c>
      <c r="F26" s="1">
        <f>'4 Utsläpp data'!F26*1000/'6 Intensiteter data'!AH26</f>
        <v>3.0428936971799945</v>
      </c>
      <c r="G26" s="1">
        <f>'4 Utsläpp data'!G26*1000/'6 Intensiteter data'!AI26</f>
        <v>2.680413640318545</v>
      </c>
      <c r="H26" s="1">
        <f>'4 Utsläpp data'!H26*1000/'6 Intensiteter data'!AJ26</f>
        <v>2.9198323901662082</v>
      </c>
      <c r="I26" s="1">
        <f>'4 Utsläpp data'!I26*1000/'6 Intensiteter data'!AK26</f>
        <v>3.35068554304998</v>
      </c>
      <c r="J26" s="1">
        <f>'4 Utsläpp data'!J26*1000/'6 Intensiteter data'!AL26</f>
        <v>2.8031447572466477</v>
      </c>
      <c r="K26" s="1">
        <f>'4 Utsläpp data'!K26*1000/'6 Intensiteter data'!AM26</f>
        <v>2.6069194073545958</v>
      </c>
      <c r="L26" s="1">
        <f>'4 Utsläpp data'!L26*1000/'6 Intensiteter data'!AN26</f>
        <v>2.2813768656099964</v>
      </c>
      <c r="M26" s="1">
        <f>'4 Utsläpp data'!M26*1000/'6 Intensiteter data'!AO26</f>
        <v>2.3703097215214135</v>
      </c>
      <c r="N26" s="1">
        <f>'4 Utsläpp data'!N26*1000/'6 Intensiteter data'!AP26</f>
        <v>2.2256310504150227</v>
      </c>
      <c r="O26" s="1">
        <f>'4 Utsläpp data'!O26*1000/'6 Intensiteter data'!AQ26</f>
        <v>2.1285398470897365</v>
      </c>
      <c r="P26" s="1">
        <f>'4 Utsläpp data'!P26*1000/'6 Intensiteter data'!AR26</f>
        <v>1.8102491816702075</v>
      </c>
      <c r="Q26" s="269">
        <f>'4 Utsläpp data'!Q26*1000/'6 Intensiteter data'!AS26</f>
        <v>2.0555184083023881</v>
      </c>
      <c r="R26" s="1">
        <f>'4 Utsläpp data'!D26*1000/('6 Intensiteter data'!AT26*100)</f>
        <v>2.3636270550916407</v>
      </c>
      <c r="S26" s="1">
        <f>'4 Utsläpp data'!E26*1000/('6 Intensiteter data'!AU26*100)</f>
        <v>2.0786036657316971</v>
      </c>
      <c r="T26" s="1">
        <f>'4 Utsläpp data'!F26*1000/('6 Intensiteter data'!AV26*100)</f>
        <v>2.2998780823602241</v>
      </c>
      <c r="U26" s="1">
        <f>'4 Utsläpp data'!G26*1000/('6 Intensiteter data'!AW26*100)</f>
        <v>2.1529117744037105</v>
      </c>
      <c r="V26" s="1">
        <f>'4 Utsläpp data'!H26*1000/('6 Intensiteter data'!AX26*100)</f>
        <v>2.1085924720335427</v>
      </c>
      <c r="W26" s="1">
        <f>'4 Utsläpp data'!I26*1000/('6 Intensiteter data'!AY26*100)</f>
        <v>2.3052471960596779</v>
      </c>
      <c r="X26" s="1">
        <f>'4 Utsläpp data'!J26*1000/('6 Intensiteter data'!AZ26*100)</f>
        <v>2.086501362191437</v>
      </c>
      <c r="Y26" s="1">
        <f>'4 Utsläpp data'!K26*1000/('6 Intensiteter data'!BA26*100)</f>
        <v>1.9190637060507334</v>
      </c>
      <c r="Z26" s="1">
        <f>'4 Utsläpp data'!L26*1000/('6 Intensiteter data'!BB26*100)</f>
        <v>1.8446561513360828</v>
      </c>
      <c r="AA26" s="1">
        <f>'4 Utsläpp data'!M26*1000/('6 Intensiteter data'!BC26*100)</f>
        <v>1.7608415013932106</v>
      </c>
      <c r="AB26" s="1">
        <f>'4 Utsläpp data'!N26*1000/('6 Intensiteter data'!BD26*100)</f>
        <v>1.5895971251310803</v>
      </c>
      <c r="AC26" s="1">
        <f>'4 Utsläpp data'!O26*1000/('6 Intensiteter data'!BE26*100)</f>
        <v>1.6503846558394981</v>
      </c>
      <c r="AD26" s="1">
        <f>'4 Utsläpp data'!P26*1000/('6 Intensiteter data'!BF26*100)</f>
        <v>1.5289928436492339</v>
      </c>
      <c r="AE26" s="1">
        <f>'4 Utsläpp data'!Q26*1000/('6 Intensiteter data'!BG26*100)</f>
        <v>1.8142109111260489</v>
      </c>
      <c r="AF26" s="253">
        <v>24304</v>
      </c>
      <c r="AG26" s="254">
        <v>22108</v>
      </c>
      <c r="AH26" s="254">
        <v>22599</v>
      </c>
      <c r="AI26" s="254">
        <v>24337</v>
      </c>
      <c r="AJ26" s="254">
        <v>21376</v>
      </c>
      <c r="AK26" s="254">
        <v>18851</v>
      </c>
      <c r="AL26" s="254">
        <v>20395</v>
      </c>
      <c r="AM26" s="254">
        <v>19655</v>
      </c>
      <c r="AN26" s="254">
        <v>20942</v>
      </c>
      <c r="AO26" s="254">
        <v>18869</v>
      </c>
      <c r="AP26" s="254">
        <v>17927</v>
      </c>
      <c r="AQ26" s="254">
        <v>19384</v>
      </c>
      <c r="AR26" s="254">
        <v>20609</v>
      </c>
      <c r="AS26" s="226">
        <v>21006</v>
      </c>
      <c r="AT26" s="246">
        <v>318</v>
      </c>
      <c r="AU26" s="241">
        <v>302</v>
      </c>
      <c r="AV26" s="241">
        <v>299</v>
      </c>
      <c r="AW26" s="241">
        <v>303</v>
      </c>
      <c r="AX26" s="241">
        <v>296</v>
      </c>
      <c r="AY26" s="241">
        <v>274</v>
      </c>
      <c r="AZ26" s="241">
        <v>274</v>
      </c>
      <c r="BA26" s="241">
        <v>267</v>
      </c>
      <c r="BB26" s="241">
        <v>259</v>
      </c>
      <c r="BC26" s="241">
        <v>254</v>
      </c>
      <c r="BD26" s="241">
        <v>251</v>
      </c>
      <c r="BE26" s="241">
        <v>250</v>
      </c>
      <c r="BF26" s="241">
        <v>244</v>
      </c>
      <c r="BG26" s="247">
        <v>238</v>
      </c>
    </row>
    <row r="27" spans="1:59" ht="15" x14ac:dyDescent="0.25">
      <c r="A27" s="66">
        <v>22</v>
      </c>
      <c r="B27" s="49" t="s">
        <v>3</v>
      </c>
      <c r="C27" s="29" t="s">
        <v>124</v>
      </c>
      <c r="D27" s="1">
        <f>'4 Utsläpp data'!D27*1000/'6 Intensiteter data'!AF27</f>
        <v>4.5838875824002772</v>
      </c>
      <c r="E27" s="1">
        <f>'4 Utsläpp data'!E27*1000/'6 Intensiteter data'!AG27</f>
        <v>5.3205627403790885</v>
      </c>
      <c r="F27" s="1">
        <f>'4 Utsläpp data'!F27*1000/'6 Intensiteter data'!AH27</f>
        <v>5.6560622172046573</v>
      </c>
      <c r="G27" s="1">
        <f>'4 Utsläpp data'!G27*1000/'6 Intensiteter data'!AI27</f>
        <v>6.0754230478577096</v>
      </c>
      <c r="H27" s="1">
        <f>'4 Utsläpp data'!H27*1000/'6 Intensiteter data'!AJ27</f>
        <v>6.548531057606402</v>
      </c>
      <c r="I27" s="1">
        <f>'4 Utsläpp data'!I27*1000/'6 Intensiteter data'!AK27</f>
        <v>6.9738023318856959</v>
      </c>
      <c r="J27" s="1">
        <f>'4 Utsläpp data'!J27*1000/'6 Intensiteter data'!AL27</f>
        <v>6.5836023552028635</v>
      </c>
      <c r="K27" s="1">
        <f>'4 Utsläpp data'!K27*1000/'6 Intensiteter data'!AM27</f>
        <v>6.5177796720465651</v>
      </c>
      <c r="L27" s="1">
        <f>'4 Utsläpp data'!L27*1000/'6 Intensiteter data'!AN27</f>
        <v>6.1596809102617067</v>
      </c>
      <c r="M27" s="1">
        <f>'4 Utsläpp data'!M27*1000/'6 Intensiteter data'!AO27</f>
        <v>6.3468080400536087</v>
      </c>
      <c r="N27" s="1">
        <f>'4 Utsläpp data'!N27*1000/'6 Intensiteter data'!AP27</f>
        <v>5.733332718642739</v>
      </c>
      <c r="O27" s="1">
        <f>'4 Utsläpp data'!O27*1000/'6 Intensiteter data'!AQ27</f>
        <v>6.0810383293434782</v>
      </c>
      <c r="P27" s="1">
        <f>'4 Utsläpp data'!P27*1000/'6 Intensiteter data'!AR27</f>
        <v>6.8288056116326219</v>
      </c>
      <c r="Q27" s="269">
        <f>'4 Utsläpp data'!Q27*1000/'6 Intensiteter data'!AS27</f>
        <v>5.6223620579779272</v>
      </c>
      <c r="R27" s="1">
        <f>'4 Utsläpp data'!D27*1000/('6 Intensiteter data'!AT27*100)</f>
        <v>3.5380821191563618</v>
      </c>
      <c r="S27" s="1">
        <f>'4 Utsläpp data'!E27*1000/('6 Intensiteter data'!AU27*100)</f>
        <v>3.6693353585639268</v>
      </c>
      <c r="T27" s="1">
        <f>'4 Utsläpp data'!F27*1000/('6 Intensiteter data'!AV27*100)</f>
        <v>4.3350980090575053</v>
      </c>
      <c r="U27" s="1">
        <f>'4 Utsläpp data'!G27*1000/('6 Intensiteter data'!AW27*100)</f>
        <v>4.14538014868518</v>
      </c>
      <c r="V27" s="1">
        <f>'4 Utsläpp data'!H27*1000/('6 Intensiteter data'!AX27*100)</f>
        <v>4.097743309297206</v>
      </c>
      <c r="W27" s="1">
        <f>'4 Utsläpp data'!I27*1000/('6 Intensiteter data'!AY27*100)</f>
        <v>4.2667986413830494</v>
      </c>
      <c r="X27" s="1">
        <f>'4 Utsläpp data'!J27*1000/('6 Intensiteter data'!AZ27*100)</f>
        <v>4.0480352877070871</v>
      </c>
      <c r="Y27" s="1">
        <f>'4 Utsläpp data'!K27*1000/('6 Intensiteter data'!BA27*100)</f>
        <v>3.8941981449168535</v>
      </c>
      <c r="Z27" s="1">
        <f>'4 Utsläpp data'!L27*1000/('6 Intensiteter data'!BB27*100)</f>
        <v>4.0104159044768419</v>
      </c>
      <c r="AA27" s="1">
        <f>'4 Utsläpp data'!M27*1000/('6 Intensiteter data'!BC27*100)</f>
        <v>3.8418444412664927</v>
      </c>
      <c r="AB27" s="1">
        <f>'4 Utsläpp data'!N27*1000/('6 Intensiteter data'!BD27*100)</f>
        <v>3.6440474725568262</v>
      </c>
      <c r="AC27" s="1">
        <f>'4 Utsläpp data'!O27*1000/('6 Intensiteter data'!BE27*100)</f>
        <v>3.6362062177713015</v>
      </c>
      <c r="AD27" s="1">
        <f>'4 Utsläpp data'!P27*1000/('6 Intensiteter data'!BF27*100)</f>
        <v>3.7149413861199339</v>
      </c>
      <c r="AE27" s="1">
        <f>'4 Utsläpp data'!Q27*1000/('6 Intensiteter data'!BG27*100)</f>
        <v>3.5454116603042092</v>
      </c>
      <c r="AF27" s="253">
        <v>16672</v>
      </c>
      <c r="AG27" s="254">
        <v>13862</v>
      </c>
      <c r="AH27" s="254">
        <v>14256</v>
      </c>
      <c r="AI27" s="254">
        <v>13237</v>
      </c>
      <c r="AJ27" s="254">
        <v>12515</v>
      </c>
      <c r="AK27" s="254">
        <v>11686</v>
      </c>
      <c r="AL27" s="254">
        <v>11498</v>
      </c>
      <c r="AM27" s="254">
        <v>11113</v>
      </c>
      <c r="AN27" s="254">
        <v>12110</v>
      </c>
      <c r="AO27" s="254">
        <v>11380</v>
      </c>
      <c r="AP27" s="254">
        <v>12394</v>
      </c>
      <c r="AQ27" s="254">
        <v>11421</v>
      </c>
      <c r="AR27" s="254">
        <v>10445</v>
      </c>
      <c r="AS27" s="226">
        <v>12801</v>
      </c>
      <c r="AT27" s="246">
        <v>216</v>
      </c>
      <c r="AU27" s="241">
        <v>201</v>
      </c>
      <c r="AV27" s="241">
        <v>186</v>
      </c>
      <c r="AW27" s="241">
        <v>194</v>
      </c>
      <c r="AX27" s="241">
        <v>200</v>
      </c>
      <c r="AY27" s="241">
        <v>191</v>
      </c>
      <c r="AZ27" s="241">
        <v>187</v>
      </c>
      <c r="BA27" s="241">
        <v>186</v>
      </c>
      <c r="BB27" s="241">
        <v>186</v>
      </c>
      <c r="BC27" s="241">
        <v>188</v>
      </c>
      <c r="BD27" s="241">
        <v>195</v>
      </c>
      <c r="BE27" s="241">
        <v>191</v>
      </c>
      <c r="BF27" s="241">
        <v>192</v>
      </c>
      <c r="BG27" s="247">
        <v>203</v>
      </c>
    </row>
    <row r="28" spans="1:59" ht="15" x14ac:dyDescent="0.25">
      <c r="A28" s="66">
        <v>23</v>
      </c>
      <c r="B28" s="49" t="s">
        <v>101</v>
      </c>
      <c r="C28" s="29" t="s">
        <v>125</v>
      </c>
      <c r="D28" s="1">
        <f>'4 Utsläpp data'!D28*1000/'6 Intensiteter data'!AF28</f>
        <v>97.663376118827244</v>
      </c>
      <c r="E28" s="1">
        <f>'4 Utsläpp data'!E28*1000/'6 Intensiteter data'!AG28</f>
        <v>107.41719016942669</v>
      </c>
      <c r="F28" s="1">
        <f>'4 Utsläpp data'!F28*1000/'6 Intensiteter data'!AH28</f>
        <v>134.21486878117352</v>
      </c>
      <c r="G28" s="1">
        <f>'4 Utsläpp data'!G28*1000/'6 Intensiteter data'!AI28</f>
        <v>102.52005706680994</v>
      </c>
      <c r="H28" s="1">
        <f>'4 Utsläpp data'!H28*1000/'6 Intensiteter data'!AJ28</f>
        <v>85.32273447866919</v>
      </c>
      <c r="I28" s="1">
        <f>'4 Utsläpp data'!I28*1000/'6 Intensiteter data'!AK28</f>
        <v>89.103818016270708</v>
      </c>
      <c r="J28" s="1">
        <f>'4 Utsläpp data'!J28*1000/'6 Intensiteter data'!AL28</f>
        <v>74.564047176995913</v>
      </c>
      <c r="K28" s="1">
        <f>'4 Utsläpp data'!K28*1000/'6 Intensiteter data'!AM28</f>
        <v>72.921595504938978</v>
      </c>
      <c r="L28" s="1">
        <f>'4 Utsläpp data'!L28*1000/'6 Intensiteter data'!AN28</f>
        <v>82.897857460814649</v>
      </c>
      <c r="M28" s="1">
        <f>'4 Utsläpp data'!M28*1000/'6 Intensiteter data'!AO28</f>
        <v>76.817554308269862</v>
      </c>
      <c r="N28" s="1">
        <f>'4 Utsläpp data'!N28*1000/'6 Intensiteter data'!AP28</f>
        <v>92.191497711279112</v>
      </c>
      <c r="O28" s="1">
        <f>'4 Utsläpp data'!O28*1000/'6 Intensiteter data'!AQ28</f>
        <v>66.207782183417507</v>
      </c>
      <c r="P28" s="1">
        <f>'4 Utsläpp data'!P28*1000/'6 Intensiteter data'!AR28</f>
        <v>51.085417066021996</v>
      </c>
      <c r="Q28" s="269">
        <f>'4 Utsläpp data'!Q28*1000/'6 Intensiteter data'!AS28</f>
        <v>72.281450376578363</v>
      </c>
      <c r="R28" s="1">
        <f>'4 Utsläpp data'!D28*1000/('6 Intensiteter data'!AT28*100)</f>
        <v>280.29037638995078</v>
      </c>
      <c r="S28" s="1">
        <f>'4 Utsläpp data'!E28*1000/('6 Intensiteter data'!AU28*100)</f>
        <v>289.02487239608587</v>
      </c>
      <c r="T28" s="1">
        <f>'4 Utsläpp data'!F28*1000/('6 Intensiteter data'!AV28*100)</f>
        <v>383.28966357576064</v>
      </c>
      <c r="U28" s="1">
        <f>'4 Utsläpp data'!G28*1000/('6 Intensiteter data'!AW28*100)</f>
        <v>303.92570563943315</v>
      </c>
      <c r="V28" s="1">
        <f>'4 Utsläpp data'!H28*1000/('6 Intensiteter data'!AX28*100)</f>
        <v>283.59798424011092</v>
      </c>
      <c r="W28" s="1">
        <f>'4 Utsläpp data'!I28*1000/('6 Intensiteter data'!AY28*100)</f>
        <v>269.45876160666006</v>
      </c>
      <c r="X28" s="1">
        <f>'4 Utsläpp data'!J28*1000/('6 Intensiteter data'!AZ28*100)</f>
        <v>234.91585562528729</v>
      </c>
      <c r="Y28" s="1">
        <f>'4 Utsläpp data'!K28*1000/('6 Intensiteter data'!BA28*100)</f>
        <v>224.59851415521203</v>
      </c>
      <c r="Z28" s="1">
        <f>'4 Utsläpp data'!L28*1000/('6 Intensiteter data'!BB28*100)</f>
        <v>244.31307507240933</v>
      </c>
      <c r="AA28" s="1">
        <f>'4 Utsläpp data'!M28*1000/('6 Intensiteter data'!BC28*100)</f>
        <v>225.38428820756289</v>
      </c>
      <c r="AB28" s="1">
        <f>'4 Utsläpp data'!N28*1000/('6 Intensiteter data'!BD28*100)</f>
        <v>233.06707601806428</v>
      </c>
      <c r="AC28" s="1">
        <f>'4 Utsläpp data'!O28*1000/('6 Intensiteter data'!BE28*100)</f>
        <v>191.0261707360745</v>
      </c>
      <c r="AD28" s="1">
        <f>'4 Utsläpp data'!P28*1000/('6 Intensiteter data'!BF28*100)</f>
        <v>168.56539715107709</v>
      </c>
      <c r="AE28" s="1">
        <f>'4 Utsläpp data'!Q28*1000/('6 Intensiteter data'!BG28*100)</f>
        <v>193.79485550487269</v>
      </c>
      <c r="AF28" s="253">
        <v>79785</v>
      </c>
      <c r="AG28" s="254">
        <v>75608</v>
      </c>
      <c r="AH28" s="254">
        <v>79391</v>
      </c>
      <c r="AI28" s="254">
        <v>82118</v>
      </c>
      <c r="AJ28" s="254">
        <v>92070</v>
      </c>
      <c r="AK28" s="254">
        <v>85582</v>
      </c>
      <c r="AL28" s="254">
        <v>90105</v>
      </c>
      <c r="AM28" s="254">
        <v>87780</v>
      </c>
      <c r="AN28" s="254">
        <v>83994</v>
      </c>
      <c r="AO28" s="254">
        <v>85380</v>
      </c>
      <c r="AP28" s="254">
        <v>73567</v>
      </c>
      <c r="AQ28" s="254">
        <v>85692</v>
      </c>
      <c r="AR28" s="254">
        <v>102290</v>
      </c>
      <c r="AS28" s="226">
        <v>84187</v>
      </c>
      <c r="AT28" s="246">
        <v>278</v>
      </c>
      <c r="AU28" s="241">
        <v>281</v>
      </c>
      <c r="AV28" s="241">
        <v>278</v>
      </c>
      <c r="AW28" s="241">
        <v>277</v>
      </c>
      <c r="AX28" s="241">
        <v>277</v>
      </c>
      <c r="AY28" s="241">
        <v>283</v>
      </c>
      <c r="AZ28" s="241">
        <v>286</v>
      </c>
      <c r="BA28" s="241">
        <v>285</v>
      </c>
      <c r="BB28" s="241">
        <v>285</v>
      </c>
      <c r="BC28" s="241">
        <v>291</v>
      </c>
      <c r="BD28" s="241">
        <v>291</v>
      </c>
      <c r="BE28" s="241">
        <v>297</v>
      </c>
      <c r="BF28" s="241">
        <v>310</v>
      </c>
      <c r="BG28" s="247">
        <v>314</v>
      </c>
    </row>
    <row r="29" spans="1:59" ht="15" x14ac:dyDescent="0.25">
      <c r="A29" s="66">
        <v>24</v>
      </c>
      <c r="B29" s="49" t="s">
        <v>101</v>
      </c>
      <c r="C29" s="29" t="s">
        <v>252</v>
      </c>
      <c r="D29" s="1">
        <f>'4 Utsläpp data'!D29*1000/'6 Intensiteter data'!AF29</f>
        <v>3.5069963549309695</v>
      </c>
      <c r="E29" s="1">
        <f>'4 Utsläpp data'!E29*1000/'6 Intensiteter data'!AG29</f>
        <v>4.5153703278347654</v>
      </c>
      <c r="F29" s="1">
        <f>'4 Utsläpp data'!F29*1000/'6 Intensiteter data'!AH29</f>
        <v>6.2400509909328177</v>
      </c>
      <c r="G29" s="1">
        <f>'4 Utsläpp data'!G29*1000/'6 Intensiteter data'!AI29</f>
        <v>5.9898382611568435</v>
      </c>
      <c r="H29" s="1">
        <f>'4 Utsläpp data'!H29*1000/'6 Intensiteter data'!AJ29</f>
        <v>5.1832890036631971</v>
      </c>
      <c r="I29" s="1">
        <f>'4 Utsläpp data'!I29*1000/'6 Intensiteter data'!AK29</f>
        <v>4.9155165020265601</v>
      </c>
      <c r="J29" s="1">
        <f>'4 Utsläpp data'!J29*1000/'6 Intensiteter data'!AL29</f>
        <v>5.2982920008932375</v>
      </c>
      <c r="K29" s="1">
        <f>'4 Utsläpp data'!K29*1000/'6 Intensiteter data'!AM29</f>
        <v>4.7594537436611128</v>
      </c>
      <c r="L29" s="1">
        <f>'4 Utsläpp data'!L29*1000/'6 Intensiteter data'!AN29</f>
        <v>4.3219643674456423</v>
      </c>
      <c r="M29" s="1">
        <f>'4 Utsläpp data'!M29*1000/'6 Intensiteter data'!AO29</f>
        <v>4.5098900639348347</v>
      </c>
      <c r="N29" s="1">
        <f>'4 Utsläpp data'!N29*1000/'6 Intensiteter data'!AP29</f>
        <v>4.1664672866108861</v>
      </c>
      <c r="O29" s="1">
        <f>'4 Utsläpp data'!O29*1000/'6 Intensiteter data'!AQ29</f>
        <v>4.6670047214956298</v>
      </c>
      <c r="P29" s="1">
        <f>'4 Utsläpp data'!P29*1000/'6 Intensiteter data'!AR29</f>
        <v>5.0248849070303203</v>
      </c>
      <c r="Q29" s="269">
        <f>'4 Utsläpp data'!Q29*1000/'6 Intensiteter data'!AS29</f>
        <v>4.6005375569411067</v>
      </c>
      <c r="R29" s="1">
        <f>'4 Utsläpp data'!D29*1000/('6 Intensiteter data'!AT29*100)</f>
        <v>4.5346525595425593</v>
      </c>
      <c r="S29" s="1">
        <f>'4 Utsläpp data'!E29*1000/('6 Intensiteter data'!AU29*100)</f>
        <v>4.2683530099002756</v>
      </c>
      <c r="T29" s="1">
        <f>'4 Utsläpp data'!F29*1000/('6 Intensiteter data'!AV29*100)</f>
        <v>4.9957114109762149</v>
      </c>
      <c r="U29" s="1">
        <f>'4 Utsläpp data'!G29*1000/('6 Intensiteter data'!AW29*100)</f>
        <v>5.2197161990081069</v>
      </c>
      <c r="V29" s="1">
        <f>'4 Utsläpp data'!H29*1000/('6 Intensiteter data'!AX29*100)</f>
        <v>5.2491307828989191</v>
      </c>
      <c r="W29" s="1">
        <f>'4 Utsläpp data'!I29*1000/('6 Intensiteter data'!AY29*100)</f>
        <v>4.9548406340427729</v>
      </c>
      <c r="X29" s="1">
        <f>'4 Utsläpp data'!J29*1000/('6 Intensiteter data'!AZ29*100)</f>
        <v>5.1406047389618914</v>
      </c>
      <c r="Y29" s="1">
        <f>'4 Utsläpp data'!K29*1000/('6 Intensiteter data'!BA29*100)</f>
        <v>5.1202867484130943</v>
      </c>
      <c r="Z29" s="1">
        <f>'4 Utsläpp data'!L29*1000/('6 Intensiteter data'!BB29*100)</f>
        <v>4.4457297106952218</v>
      </c>
      <c r="AA29" s="1">
        <f>'4 Utsläpp data'!M29*1000/('6 Intensiteter data'!BC29*100)</f>
        <v>4.1618442003050813</v>
      </c>
      <c r="AB29" s="1">
        <f>'4 Utsläpp data'!N29*1000/('6 Intensiteter data'!BD29*100)</f>
        <v>3.9481806309427938</v>
      </c>
      <c r="AC29" s="1">
        <f>'4 Utsläpp data'!O29*1000/('6 Intensiteter data'!BE29*100)</f>
        <v>3.7730938171476205</v>
      </c>
      <c r="AD29" s="1">
        <f>'4 Utsläpp data'!P29*1000/('6 Intensiteter data'!BF29*100)</f>
        <v>3.3642016328380047</v>
      </c>
      <c r="AE29" s="1">
        <f>'4 Utsläpp data'!Q29*1000/('6 Intensiteter data'!BG29*100)</f>
        <v>3.3583924165670078</v>
      </c>
      <c r="AF29" s="253">
        <v>4267</v>
      </c>
      <c r="AG29" s="254">
        <v>3214</v>
      </c>
      <c r="AH29" s="254">
        <v>2722</v>
      </c>
      <c r="AI29" s="254">
        <v>3050</v>
      </c>
      <c r="AJ29" s="254">
        <v>3747</v>
      </c>
      <c r="AK29" s="254">
        <v>4032</v>
      </c>
      <c r="AL29" s="254">
        <v>4075</v>
      </c>
      <c r="AM29" s="254">
        <v>4626</v>
      </c>
      <c r="AN29" s="254">
        <v>4526</v>
      </c>
      <c r="AO29" s="254">
        <v>4245</v>
      </c>
      <c r="AP29" s="254">
        <v>4359</v>
      </c>
      <c r="AQ29" s="254">
        <v>4204</v>
      </c>
      <c r="AR29" s="254">
        <v>4084</v>
      </c>
      <c r="AS29" s="226">
        <v>4526</v>
      </c>
      <c r="AT29" s="246">
        <v>33</v>
      </c>
      <c r="AU29" s="241">
        <v>34</v>
      </c>
      <c r="AV29" s="241">
        <v>34</v>
      </c>
      <c r="AW29" s="241">
        <v>35</v>
      </c>
      <c r="AX29" s="241">
        <v>37</v>
      </c>
      <c r="AY29" s="241">
        <v>40</v>
      </c>
      <c r="AZ29" s="241">
        <v>42</v>
      </c>
      <c r="BA29" s="241">
        <v>43</v>
      </c>
      <c r="BB29" s="241">
        <v>44</v>
      </c>
      <c r="BC29" s="241">
        <v>46</v>
      </c>
      <c r="BD29" s="241">
        <v>46</v>
      </c>
      <c r="BE29" s="241">
        <v>52</v>
      </c>
      <c r="BF29" s="241">
        <v>61</v>
      </c>
      <c r="BG29" s="247">
        <v>62</v>
      </c>
    </row>
    <row r="30" spans="1:59" ht="15" x14ac:dyDescent="0.25">
      <c r="A30" s="66">
        <v>25</v>
      </c>
      <c r="B30" s="49" t="s">
        <v>101</v>
      </c>
      <c r="C30" s="29" t="s">
        <v>254</v>
      </c>
      <c r="D30" s="1">
        <f>'4 Utsläpp data'!D30*1000/'6 Intensiteter data'!AF30</f>
        <v>152.28462569412793</v>
      </c>
      <c r="E30" s="1">
        <f>'4 Utsläpp data'!E30*1000/'6 Intensiteter data'!AG30</f>
        <v>124.20637474503631</v>
      </c>
      <c r="F30" s="1">
        <f>'4 Utsläpp data'!F30*1000/'6 Intensiteter data'!AH30</f>
        <v>156.23543714387191</v>
      </c>
      <c r="G30" s="1">
        <f>'4 Utsläpp data'!G30*1000/'6 Intensiteter data'!AI30</f>
        <v>161.68464814806526</v>
      </c>
      <c r="H30" s="1">
        <f>'4 Utsläpp data'!H30*1000/'6 Intensiteter data'!AJ30</f>
        <v>136.33759874958892</v>
      </c>
      <c r="I30" s="1">
        <f>'4 Utsläpp data'!I30*1000/'6 Intensiteter data'!AK30</f>
        <v>108.8179638100558</v>
      </c>
      <c r="J30" s="1">
        <f>'4 Utsläpp data'!J30*1000/'6 Intensiteter data'!AL30</f>
        <v>105.01490434244982</v>
      </c>
      <c r="K30" s="1">
        <f>'4 Utsläpp data'!K30*1000/'6 Intensiteter data'!AM30</f>
        <v>82.539970618405022</v>
      </c>
      <c r="L30" s="1">
        <f>'4 Utsläpp data'!L30*1000/'6 Intensiteter data'!AN30</f>
        <v>81.960300712380302</v>
      </c>
      <c r="M30" s="1">
        <f>'4 Utsläpp data'!M30*1000/'6 Intensiteter data'!AO30</f>
        <v>110.66493211698688</v>
      </c>
      <c r="N30" s="1">
        <f>'4 Utsläpp data'!N30*1000/'6 Intensiteter data'!AP30</f>
        <v>95.917778985291847</v>
      </c>
      <c r="O30" s="1">
        <f>'4 Utsläpp data'!O30*1000/'6 Intensiteter data'!AQ30</f>
        <v>82.007156024083059</v>
      </c>
      <c r="P30" s="1">
        <f>'4 Utsläpp data'!P30*1000/'6 Intensiteter data'!AR30</f>
        <v>68.716138279561321</v>
      </c>
      <c r="Q30" s="269">
        <f>'4 Utsläpp data'!Q30*1000/'6 Intensiteter data'!AS30</f>
        <v>82.786975933751677</v>
      </c>
      <c r="R30" s="1">
        <f>'4 Utsläpp data'!D30*1000/('6 Intensiteter data'!AT30*100)</f>
        <v>133.57873584726673</v>
      </c>
      <c r="S30" s="1">
        <f>'4 Utsläpp data'!E30*1000/('6 Intensiteter data'!AU30*100)</f>
        <v>127.40659001270178</v>
      </c>
      <c r="T30" s="1">
        <f>'4 Utsläpp data'!F30*1000/('6 Intensiteter data'!AV30*100)</f>
        <v>125.0941341256637</v>
      </c>
      <c r="U30" s="1">
        <f>'4 Utsläpp data'!G30*1000/('6 Intensiteter data'!AW30*100)</f>
        <v>108.02508111714162</v>
      </c>
      <c r="V30" s="1">
        <f>'4 Utsläpp data'!H30*1000/('6 Intensiteter data'!AX30*100)</f>
        <v>99.071988424701289</v>
      </c>
      <c r="W30" s="1">
        <f>'4 Utsläpp data'!I30*1000/('6 Intensiteter data'!AY30*100)</f>
        <v>90.645851826708366</v>
      </c>
      <c r="X30" s="1">
        <f>'4 Utsläpp data'!J30*1000/('6 Intensiteter data'!AZ30*100)</f>
        <v>81.564619616240165</v>
      </c>
      <c r="Y30" s="1">
        <f>'4 Utsläpp data'!K30*1000/('6 Intensiteter data'!BA30*100)</f>
        <v>75.600236608042124</v>
      </c>
      <c r="Z30" s="1">
        <f>'4 Utsläpp data'!L30*1000/('6 Intensiteter data'!BB30*100)</f>
        <v>71.864761525919732</v>
      </c>
      <c r="AA30" s="1">
        <f>'4 Utsläpp data'!M30*1000/('6 Intensiteter data'!BC30*100)</f>
        <v>68.702499702670181</v>
      </c>
      <c r="AB30" s="1">
        <f>'4 Utsläpp data'!N30*1000/('6 Intensiteter data'!BD30*100)</f>
        <v>61.534029700275035</v>
      </c>
      <c r="AC30" s="1">
        <f>'4 Utsläpp data'!O30*1000/('6 Intensiteter data'!BE30*100)</f>
        <v>55.835157944397125</v>
      </c>
      <c r="AD30" s="1">
        <f>'4 Utsläpp data'!P30*1000/('6 Intensiteter data'!BF30*100)</f>
        <v>51.82921684810637</v>
      </c>
      <c r="AE30" s="1">
        <f>'4 Utsläpp data'!Q30*1000/('6 Intensiteter data'!BG30*100)</f>
        <v>47.321796703281272</v>
      </c>
      <c r="AF30" s="253">
        <v>17017</v>
      </c>
      <c r="AG30" s="254">
        <v>20105</v>
      </c>
      <c r="AH30" s="254">
        <v>15373</v>
      </c>
      <c r="AI30" s="254">
        <v>14231</v>
      </c>
      <c r="AJ30" s="254">
        <v>15696</v>
      </c>
      <c r="AK30" s="254">
        <v>18576</v>
      </c>
      <c r="AL30" s="254">
        <v>17864</v>
      </c>
      <c r="AM30" s="254">
        <v>21341</v>
      </c>
      <c r="AN30" s="254">
        <v>20430</v>
      </c>
      <c r="AO30" s="254">
        <v>14465</v>
      </c>
      <c r="AP30" s="254">
        <v>15525</v>
      </c>
      <c r="AQ30" s="254">
        <v>16681</v>
      </c>
      <c r="AR30" s="254">
        <v>18630</v>
      </c>
      <c r="AS30" s="226">
        <v>14919</v>
      </c>
      <c r="AT30" s="246">
        <v>194</v>
      </c>
      <c r="AU30" s="241">
        <v>196</v>
      </c>
      <c r="AV30" s="241">
        <v>192</v>
      </c>
      <c r="AW30" s="241">
        <v>213</v>
      </c>
      <c r="AX30" s="241">
        <v>216</v>
      </c>
      <c r="AY30" s="241">
        <v>223</v>
      </c>
      <c r="AZ30" s="241">
        <v>230</v>
      </c>
      <c r="BA30" s="241">
        <v>233</v>
      </c>
      <c r="BB30" s="241">
        <v>233</v>
      </c>
      <c r="BC30" s="241">
        <v>233</v>
      </c>
      <c r="BD30" s="241">
        <v>242</v>
      </c>
      <c r="BE30" s="241">
        <v>245</v>
      </c>
      <c r="BF30" s="241">
        <v>247</v>
      </c>
      <c r="BG30" s="247">
        <v>261</v>
      </c>
    </row>
    <row r="31" spans="1:59" ht="15" x14ac:dyDescent="0.25">
      <c r="A31" s="66">
        <v>26</v>
      </c>
      <c r="B31" s="49" t="s">
        <v>0</v>
      </c>
      <c r="C31" s="29" t="s">
        <v>126</v>
      </c>
      <c r="D31" s="1">
        <f>'4 Utsläpp data'!D31*1000/'6 Intensiteter data'!AF31</f>
        <v>9.1040806856511765</v>
      </c>
      <c r="E31" s="1">
        <f>'4 Utsläpp data'!E31*1000/'6 Intensiteter data'!AG31</f>
        <v>8.8259573385774601</v>
      </c>
      <c r="F31" s="1">
        <f>'4 Utsläpp data'!F31*1000/'6 Intensiteter data'!AH31</f>
        <v>9.3849823955702529</v>
      </c>
      <c r="G31" s="1">
        <f>'4 Utsläpp data'!G31*1000/'6 Intensiteter data'!AI31</f>
        <v>9.2045606457171907</v>
      </c>
      <c r="H31" s="1">
        <f>'4 Utsläpp data'!H31*1000/'6 Intensiteter data'!AJ31</f>
        <v>9.0093808702352138</v>
      </c>
      <c r="I31" s="1">
        <f>'4 Utsläpp data'!I31*1000/'6 Intensiteter data'!AK31</f>
        <v>9.234476981342743</v>
      </c>
      <c r="J31" s="1">
        <f>'4 Utsläpp data'!J31*1000/'6 Intensiteter data'!AL31</f>
        <v>8.6534631713074361</v>
      </c>
      <c r="K31" s="1">
        <f>'4 Utsläpp data'!K31*1000/'6 Intensiteter data'!AM31</f>
        <v>8.3598193866489598</v>
      </c>
      <c r="L31" s="1">
        <f>'4 Utsläpp data'!L31*1000/'6 Intensiteter data'!AN31</f>
        <v>8.5091037185152434</v>
      </c>
      <c r="M31" s="1">
        <f>'4 Utsläpp data'!M31*1000/'6 Intensiteter data'!AO31</f>
        <v>7.4291561157830186</v>
      </c>
      <c r="N31" s="1">
        <f>'4 Utsläpp data'!N31*1000/'6 Intensiteter data'!AP31</f>
        <v>7.1590506478143157</v>
      </c>
      <c r="O31" s="1">
        <f>'4 Utsläpp data'!O31*1000/'6 Intensiteter data'!AQ31</f>
        <v>7.5132523430566449</v>
      </c>
      <c r="P31" s="1">
        <f>'4 Utsläpp data'!P31*1000/'6 Intensiteter data'!AR31</f>
        <v>7.2785942027802646</v>
      </c>
      <c r="Q31" s="269">
        <f>'4 Utsläpp data'!Q31*1000/'6 Intensiteter data'!AS31</f>
        <v>7.7969511984696842</v>
      </c>
      <c r="R31" s="1">
        <f>'4 Utsläpp data'!D31*1000/('6 Intensiteter data'!AT31*100)</f>
        <v>6.7169869678566254</v>
      </c>
      <c r="S31" s="1">
        <f>'4 Utsläpp data'!E31*1000/('6 Intensiteter data'!AU31*100)</f>
        <v>6.6065252919667135</v>
      </c>
      <c r="T31" s="1">
        <f>'4 Utsläpp data'!F31*1000/('6 Intensiteter data'!AV31*100)</f>
        <v>6.8411431503763778</v>
      </c>
      <c r="U31" s="1">
        <f>'4 Utsläpp data'!G31*1000/('6 Intensiteter data'!AW31*100)</f>
        <v>6.5784733980901837</v>
      </c>
      <c r="V31" s="1">
        <f>'4 Utsläpp data'!H31*1000/('6 Intensiteter data'!AX31*100)</f>
        <v>6.2943925407102492</v>
      </c>
      <c r="W31" s="1">
        <f>'4 Utsläpp data'!I31*1000/('6 Intensiteter data'!AY31*100)</f>
        <v>6.1689547418139536</v>
      </c>
      <c r="X31" s="1">
        <f>'4 Utsläpp data'!J31*1000/('6 Intensiteter data'!AZ31*100)</f>
        <v>5.8357652841532266</v>
      </c>
      <c r="Y31" s="1">
        <f>'4 Utsläpp data'!K31*1000/('6 Intensiteter data'!BA31*100)</f>
        <v>5.8570766744416742</v>
      </c>
      <c r="Z31" s="1">
        <f>'4 Utsläpp data'!L31*1000/('6 Intensiteter data'!BB31*100)</f>
        <v>5.7915429490101449</v>
      </c>
      <c r="AA31" s="1">
        <f>'4 Utsläpp data'!M31*1000/('6 Intensiteter data'!BC31*100)</f>
        <v>5.1549807903428349</v>
      </c>
      <c r="AB31" s="1">
        <f>'4 Utsläpp data'!N31*1000/('6 Intensiteter data'!BD31*100)</f>
        <v>4.9116133802695359</v>
      </c>
      <c r="AC31" s="1">
        <f>'4 Utsläpp data'!O31*1000/('6 Intensiteter data'!BE31*100)</f>
        <v>5.104073861717624</v>
      </c>
      <c r="AD31" s="1">
        <f>'4 Utsläpp data'!P31*1000/('6 Intensiteter data'!BF31*100)</f>
        <v>5.1196125706314426</v>
      </c>
      <c r="AE31" s="1">
        <f>'4 Utsläpp data'!Q31*1000/('6 Intensiteter data'!BG31*100)</f>
        <v>5.1921120211785592</v>
      </c>
      <c r="AF31" s="253">
        <v>214257</v>
      </c>
      <c r="AG31" s="254">
        <v>217449</v>
      </c>
      <c r="AH31" s="254">
        <v>215039</v>
      </c>
      <c r="AI31" s="254">
        <v>221842</v>
      </c>
      <c r="AJ31" s="254">
        <v>220773</v>
      </c>
      <c r="AK31" s="254">
        <v>213170</v>
      </c>
      <c r="AL31" s="254">
        <v>220389</v>
      </c>
      <c r="AM31" s="254">
        <v>235269</v>
      </c>
      <c r="AN31" s="254">
        <v>232639</v>
      </c>
      <c r="AO31" s="254">
        <v>254864</v>
      </c>
      <c r="AP31" s="254">
        <v>260844</v>
      </c>
      <c r="AQ31" s="254">
        <v>258422</v>
      </c>
      <c r="AR31" s="254">
        <v>265174</v>
      </c>
      <c r="AS31" s="226">
        <v>257443</v>
      </c>
      <c r="AT31" s="246">
        <v>2904</v>
      </c>
      <c r="AU31" s="241">
        <v>2905</v>
      </c>
      <c r="AV31" s="241">
        <v>2950</v>
      </c>
      <c r="AW31" s="241">
        <v>3104</v>
      </c>
      <c r="AX31" s="241">
        <v>3160</v>
      </c>
      <c r="AY31" s="241">
        <v>3191</v>
      </c>
      <c r="AZ31" s="241">
        <v>3268</v>
      </c>
      <c r="BA31" s="241">
        <v>3358</v>
      </c>
      <c r="BB31" s="241">
        <v>3418</v>
      </c>
      <c r="BC31" s="241">
        <v>3673</v>
      </c>
      <c r="BD31" s="241">
        <v>3802</v>
      </c>
      <c r="BE31" s="241">
        <v>3804</v>
      </c>
      <c r="BF31" s="241">
        <v>3770</v>
      </c>
      <c r="BG31" s="247">
        <v>3866</v>
      </c>
    </row>
    <row r="32" spans="1:59" ht="15" x14ac:dyDescent="0.25">
      <c r="A32" s="66">
        <v>27</v>
      </c>
      <c r="B32" s="49" t="s">
        <v>94</v>
      </c>
      <c r="C32" s="29" t="s">
        <v>127</v>
      </c>
      <c r="D32" s="1">
        <f>'4 Utsläpp data'!D32*1000/'6 Intensiteter data'!AF32</f>
        <v>6.6497856428502091</v>
      </c>
      <c r="E32" s="1">
        <f>'4 Utsläpp data'!E32*1000/'6 Intensiteter data'!AG32</f>
        <v>6.040340033088178</v>
      </c>
      <c r="F32" s="1">
        <f>'4 Utsläpp data'!F32*1000/'6 Intensiteter data'!AH32</f>
        <v>6.0403886236217668</v>
      </c>
      <c r="G32" s="1">
        <f>'4 Utsläpp data'!G32*1000/'6 Intensiteter data'!AI32</f>
        <v>6.0024907446379885</v>
      </c>
      <c r="H32" s="1">
        <f>'4 Utsläpp data'!H32*1000/'6 Intensiteter data'!AJ32</f>
        <v>5.4313286291377807</v>
      </c>
      <c r="I32" s="1">
        <f>'4 Utsläpp data'!I32*1000/'6 Intensiteter data'!AK32</f>
        <v>5.0622560031663815</v>
      </c>
      <c r="J32" s="1">
        <f>'4 Utsläpp data'!J32*1000/'6 Intensiteter data'!AL32</f>
        <v>4.4294657015044807</v>
      </c>
      <c r="K32" s="1">
        <f>'4 Utsläpp data'!K32*1000/'6 Intensiteter data'!AM32</f>
        <v>4.2183439898943114</v>
      </c>
      <c r="L32" s="1">
        <f>'4 Utsläpp data'!L32*1000/'6 Intensiteter data'!AN32</f>
        <v>3.9325806092769562</v>
      </c>
      <c r="M32" s="1">
        <f>'4 Utsläpp data'!M32*1000/'6 Intensiteter data'!AO32</f>
        <v>3.7090030341943487</v>
      </c>
      <c r="N32" s="1">
        <f>'4 Utsläpp data'!N32*1000/'6 Intensiteter data'!AP32</f>
        <v>3.8127196445764877</v>
      </c>
      <c r="O32" s="1">
        <f>'4 Utsläpp data'!O32*1000/'6 Intensiteter data'!AQ32</f>
        <v>3.6998825580839343</v>
      </c>
      <c r="P32" s="1">
        <f>'4 Utsläpp data'!P32*1000/'6 Intensiteter data'!AR32</f>
        <v>3.2945239392449541</v>
      </c>
      <c r="Q32" s="269">
        <f>'4 Utsläpp data'!Q32*1000/'6 Intensiteter data'!AS32</f>
        <v>2.8604704731547921</v>
      </c>
      <c r="R32" s="1">
        <f>'4 Utsläpp data'!D32*1000/('6 Intensiteter data'!AT32*100)</f>
        <v>4.0293647792994722</v>
      </c>
      <c r="S32" s="1">
        <f>'4 Utsläpp data'!E32*1000/('6 Intensiteter data'!AU32*100)</f>
        <v>3.6403473912672317</v>
      </c>
      <c r="T32" s="1">
        <f>'4 Utsläpp data'!F32*1000/('6 Intensiteter data'!AV32*100)</f>
        <v>3.7571920005102402</v>
      </c>
      <c r="U32" s="1">
        <f>'4 Utsläpp data'!G32*1000/('6 Intensiteter data'!AW32*100)</f>
        <v>3.81688315753828</v>
      </c>
      <c r="V32" s="1">
        <f>'4 Utsläpp data'!H32*1000/('6 Intensiteter data'!AX32*100)</f>
        <v>3.4619292702352662</v>
      </c>
      <c r="W32" s="1">
        <f>'4 Utsläpp data'!I32*1000/('6 Intensiteter data'!AY32*100)</f>
        <v>3.4212693480101701</v>
      </c>
      <c r="X32" s="1">
        <f>'4 Utsläpp data'!J32*1000/('6 Intensiteter data'!AZ32*100)</f>
        <v>3.1394190055408</v>
      </c>
      <c r="Y32" s="1">
        <f>'4 Utsläpp data'!K32*1000/('6 Intensiteter data'!BA32*100)</f>
        <v>3.1273303096125979</v>
      </c>
      <c r="Z32" s="1">
        <f>'4 Utsläpp data'!L32*1000/('6 Intensiteter data'!BB32*100)</f>
        <v>3.0721242972525613</v>
      </c>
      <c r="AA32" s="1">
        <f>'4 Utsläpp data'!M32*1000/('6 Intensiteter data'!BC32*100)</f>
        <v>2.9300662897124532</v>
      </c>
      <c r="AB32" s="1">
        <f>'4 Utsläpp data'!N32*1000/('6 Intensiteter data'!BD32*100)</f>
        <v>2.8884928657736779</v>
      </c>
      <c r="AC32" s="1">
        <f>'4 Utsläpp data'!O32*1000/('6 Intensiteter data'!BE32*100)</f>
        <v>2.9309778046181272</v>
      </c>
      <c r="AD32" s="1">
        <f>'4 Utsläpp data'!P32*1000/('6 Intensiteter data'!BF32*100)</f>
        <v>2.7214102318572477</v>
      </c>
      <c r="AE32" s="1">
        <f>'4 Utsläpp data'!Q32*1000/('6 Intensiteter data'!BG32*100)</f>
        <v>2.6444850384101035</v>
      </c>
      <c r="AF32" s="253">
        <v>318118</v>
      </c>
      <c r="AG32" s="254">
        <v>318633</v>
      </c>
      <c r="AH32" s="254">
        <v>331470</v>
      </c>
      <c r="AI32" s="254">
        <v>344140</v>
      </c>
      <c r="AJ32" s="254">
        <v>344451</v>
      </c>
      <c r="AK32" s="254">
        <v>366575</v>
      </c>
      <c r="AL32" s="254">
        <v>390313</v>
      </c>
      <c r="AM32" s="254">
        <v>409678</v>
      </c>
      <c r="AN32" s="254">
        <v>432315</v>
      </c>
      <c r="AO32" s="254">
        <v>444842</v>
      </c>
      <c r="AP32" s="254">
        <v>431980</v>
      </c>
      <c r="AQ32" s="254">
        <v>451781</v>
      </c>
      <c r="AR32" s="254">
        <v>460848</v>
      </c>
      <c r="AS32" s="226">
        <v>517901</v>
      </c>
      <c r="AT32" s="246">
        <v>5250</v>
      </c>
      <c r="AU32" s="241">
        <v>5287</v>
      </c>
      <c r="AV32" s="241">
        <v>5329</v>
      </c>
      <c r="AW32" s="241">
        <v>5412</v>
      </c>
      <c r="AX32" s="241">
        <v>5404</v>
      </c>
      <c r="AY32" s="241">
        <v>5424</v>
      </c>
      <c r="AZ32" s="241">
        <v>5507</v>
      </c>
      <c r="BA32" s="241">
        <v>5526</v>
      </c>
      <c r="BB32" s="241">
        <v>5534</v>
      </c>
      <c r="BC32" s="241">
        <v>5631</v>
      </c>
      <c r="BD32" s="241">
        <v>5702</v>
      </c>
      <c r="BE32" s="241">
        <v>5703</v>
      </c>
      <c r="BF32" s="241">
        <v>5579</v>
      </c>
      <c r="BG32" s="247">
        <v>5602</v>
      </c>
    </row>
    <row r="33" spans="1:59" ht="15" x14ac:dyDescent="0.25">
      <c r="A33" s="66">
        <v>28</v>
      </c>
      <c r="B33" s="49" t="s">
        <v>2</v>
      </c>
      <c r="C33" s="29" t="s">
        <v>128</v>
      </c>
      <c r="D33" s="1">
        <f>'4 Utsläpp data'!D33*1000/'6 Intensiteter data'!AF33</f>
        <v>38.747010477697984</v>
      </c>
      <c r="E33" s="1">
        <f>'4 Utsläpp data'!E33*1000/'6 Intensiteter data'!AG33</f>
        <v>39.029948202950742</v>
      </c>
      <c r="F33" s="1">
        <f>'4 Utsläpp data'!F33*1000/'6 Intensiteter data'!AH33</f>
        <v>37.616471745376316</v>
      </c>
      <c r="G33" s="1">
        <f>'4 Utsläpp data'!G33*1000/'6 Intensiteter data'!AI33</f>
        <v>34.627105559737544</v>
      </c>
      <c r="H33" s="1">
        <f>'4 Utsläpp data'!H33*1000/'6 Intensiteter data'!AJ33</f>
        <v>31.698241428510066</v>
      </c>
      <c r="I33" s="1">
        <f>'4 Utsläpp data'!I33*1000/'6 Intensiteter data'!AK33</f>
        <v>29.651042210988404</v>
      </c>
      <c r="J33" s="1">
        <f>'4 Utsläpp data'!J33*1000/'6 Intensiteter data'!AL33</f>
        <v>27.721400339141628</v>
      </c>
      <c r="K33" s="1">
        <f>'4 Utsläpp data'!K33*1000/'6 Intensiteter data'!AM33</f>
        <v>26.124248834966657</v>
      </c>
      <c r="L33" s="1">
        <f>'4 Utsläpp data'!L33*1000/'6 Intensiteter data'!AN33</f>
        <v>23.975599824472958</v>
      </c>
      <c r="M33" s="1">
        <f>'4 Utsläpp data'!M33*1000/'6 Intensiteter data'!AO33</f>
        <v>21.307603585195526</v>
      </c>
      <c r="N33" s="1">
        <f>'4 Utsläpp data'!N33*1000/'6 Intensiteter data'!AP33</f>
        <v>18.78454886317666</v>
      </c>
      <c r="O33" s="1">
        <f>'4 Utsläpp data'!O33*1000/'6 Intensiteter data'!AQ33</f>
        <v>17.398800553677379</v>
      </c>
      <c r="P33" s="1">
        <f>'4 Utsläpp data'!P33*1000/'6 Intensiteter data'!AR33</f>
        <v>20.520032810198494</v>
      </c>
      <c r="Q33" s="269">
        <f>'4 Utsläpp data'!Q33*1000/'6 Intensiteter data'!AS33</f>
        <v>18.200380718134163</v>
      </c>
      <c r="R33" s="1">
        <f>'4 Utsläpp data'!D33*1000/('6 Intensiteter data'!AT33*100)</f>
        <v>28.1832716698671</v>
      </c>
      <c r="S33" s="1">
        <f>'4 Utsläpp data'!E33*1000/('6 Intensiteter data'!AU33*100)</f>
        <v>26.086579082153285</v>
      </c>
      <c r="T33" s="1">
        <f>'4 Utsläpp data'!F33*1000/('6 Intensiteter data'!AV33*100)</f>
        <v>26.63669795051457</v>
      </c>
      <c r="U33" s="1">
        <f>'4 Utsläpp data'!G33*1000/('6 Intensiteter data'!AW33*100)</f>
        <v>25.539713491324864</v>
      </c>
      <c r="V33" s="1">
        <f>'4 Utsläpp data'!H33*1000/('6 Intensiteter data'!AX33*100)</f>
        <v>22.897216035162543</v>
      </c>
      <c r="W33" s="1">
        <f>'4 Utsläpp data'!I33*1000/('6 Intensiteter data'!AY33*100)</f>
        <v>20.847599546796417</v>
      </c>
      <c r="X33" s="1">
        <f>'4 Utsläpp data'!J33*1000/('6 Intensiteter data'!AZ33*100)</f>
        <v>20.054035211980437</v>
      </c>
      <c r="Y33" s="1">
        <f>'4 Utsläpp data'!K33*1000/('6 Intensiteter data'!BA33*100)</f>
        <v>18.441574696559652</v>
      </c>
      <c r="Z33" s="1">
        <f>'4 Utsläpp data'!L33*1000/('6 Intensiteter data'!BB33*100)</f>
        <v>16.153719915197563</v>
      </c>
      <c r="AA33" s="1">
        <f>'4 Utsläpp data'!M33*1000/('6 Intensiteter data'!BC33*100)</f>
        <v>14.856619506460977</v>
      </c>
      <c r="AB33" s="1">
        <f>'4 Utsläpp data'!N33*1000/('6 Intensiteter data'!BD33*100)</f>
        <v>13.477675771961326</v>
      </c>
      <c r="AC33" s="1">
        <f>'4 Utsläpp data'!O33*1000/('6 Intensiteter data'!BE33*100)</f>
        <v>12.790147242353125</v>
      </c>
      <c r="AD33" s="1">
        <f>'4 Utsläpp data'!P33*1000/('6 Intensiteter data'!BF33*100)</f>
        <v>12.215728756167872</v>
      </c>
      <c r="AE33" s="1">
        <f>'4 Utsläpp data'!Q33*1000/('6 Intensiteter data'!BG33*100)</f>
        <v>12.851777790526661</v>
      </c>
      <c r="AF33" s="253">
        <v>92521</v>
      </c>
      <c r="AG33" s="254">
        <v>83413</v>
      </c>
      <c r="AH33" s="254">
        <v>89293</v>
      </c>
      <c r="AI33" s="254">
        <v>94777</v>
      </c>
      <c r="AJ33" s="254">
        <v>92533</v>
      </c>
      <c r="AK33" s="254">
        <v>90770</v>
      </c>
      <c r="AL33" s="254">
        <v>93248</v>
      </c>
      <c r="AM33" s="254">
        <v>91134</v>
      </c>
      <c r="AN33" s="254">
        <v>88599</v>
      </c>
      <c r="AO33" s="254">
        <v>93640</v>
      </c>
      <c r="AP33" s="254">
        <v>99085</v>
      </c>
      <c r="AQ33" s="254">
        <v>104019</v>
      </c>
      <c r="AR33" s="254">
        <v>81319</v>
      </c>
      <c r="AS33" s="226">
        <v>94621</v>
      </c>
      <c r="AT33" s="246">
        <v>1272</v>
      </c>
      <c r="AU33" s="241">
        <v>1248</v>
      </c>
      <c r="AV33" s="241">
        <v>1261</v>
      </c>
      <c r="AW33" s="241">
        <v>1285</v>
      </c>
      <c r="AX33" s="241">
        <v>1281</v>
      </c>
      <c r="AY33" s="241">
        <v>1291</v>
      </c>
      <c r="AZ33" s="241">
        <v>1289</v>
      </c>
      <c r="BA33" s="241">
        <v>1291</v>
      </c>
      <c r="BB33" s="241">
        <v>1315</v>
      </c>
      <c r="BC33" s="241">
        <v>1343</v>
      </c>
      <c r="BD33" s="241">
        <v>1381</v>
      </c>
      <c r="BE33" s="241">
        <v>1415</v>
      </c>
      <c r="BF33" s="241">
        <v>1366</v>
      </c>
      <c r="BG33" s="247">
        <v>1340</v>
      </c>
    </row>
    <row r="34" spans="1:59" ht="15" x14ac:dyDescent="0.25">
      <c r="A34" s="66">
        <v>29</v>
      </c>
      <c r="B34" s="49" t="s">
        <v>2</v>
      </c>
      <c r="C34" s="29" t="s">
        <v>129</v>
      </c>
      <c r="D34" s="1">
        <f>'4 Utsläpp data'!D34*1000/'6 Intensiteter data'!AF34</f>
        <v>467.34533937088372</v>
      </c>
      <c r="E34" s="1">
        <f>'4 Utsläpp data'!E34*1000/'6 Intensiteter data'!AG34</f>
        <v>461.48961620130302</v>
      </c>
      <c r="F34" s="1">
        <f>'4 Utsläpp data'!F34*1000/'6 Intensiteter data'!AH34</f>
        <v>388.47014926660995</v>
      </c>
      <c r="G34" s="1">
        <f>'4 Utsläpp data'!G34*1000/'6 Intensiteter data'!AI34</f>
        <v>248.21951525789962</v>
      </c>
      <c r="H34" s="1">
        <f>'4 Utsläpp data'!H34*1000/'6 Intensiteter data'!AJ34</f>
        <v>166.03435373906828</v>
      </c>
      <c r="I34" s="1">
        <f>'4 Utsläpp data'!I34*1000/'6 Intensiteter data'!AK34</f>
        <v>195.74575860047247</v>
      </c>
      <c r="J34" s="1">
        <f>'4 Utsläpp data'!J34*1000/'6 Intensiteter data'!AL34</f>
        <v>242.64130583497376</v>
      </c>
      <c r="K34" s="1">
        <f>'4 Utsläpp data'!K34*1000/'6 Intensiteter data'!AM34</f>
        <v>349.22079060130943</v>
      </c>
      <c r="L34" s="1">
        <f>'4 Utsläpp data'!L34*1000/'6 Intensiteter data'!AN34</f>
        <v>420.78979369381182</v>
      </c>
      <c r="M34" s="1">
        <f>'4 Utsläpp data'!M34*1000/'6 Intensiteter data'!AO34</f>
        <v>348.19022268193442</v>
      </c>
      <c r="N34" s="1">
        <f>'4 Utsläpp data'!N34*1000/'6 Intensiteter data'!AP34</f>
        <v>319.46199501772389</v>
      </c>
      <c r="O34" s="1">
        <f>'4 Utsläpp data'!O34*1000/'6 Intensiteter data'!AQ34</f>
        <v>249.73823164510989</v>
      </c>
      <c r="P34" s="1">
        <f>'4 Utsläpp data'!P34*1000/'6 Intensiteter data'!AR34</f>
        <v>336.83504147728871</v>
      </c>
      <c r="Q34" s="269">
        <f>'4 Utsläpp data'!Q34*1000/'6 Intensiteter data'!AS34</f>
        <v>287.45660738026527</v>
      </c>
      <c r="R34" s="1">
        <f>'4 Utsläpp data'!D34*1000/('6 Intensiteter data'!AT34*100)</f>
        <v>309.51614190334527</v>
      </c>
      <c r="S34" s="1">
        <f>'4 Utsläpp data'!E34*1000/('6 Intensiteter data'!AU34*100)</f>
        <v>262.98498545471477</v>
      </c>
      <c r="T34" s="1">
        <f>'4 Utsläpp data'!F34*1000/('6 Intensiteter data'!AV34*100)</f>
        <v>225.91033295812088</v>
      </c>
      <c r="U34" s="1">
        <f>'4 Utsläpp data'!G34*1000/('6 Intensiteter data'!AW34*100)</f>
        <v>143.32166115093406</v>
      </c>
      <c r="V34" s="1">
        <f>'4 Utsläpp data'!H34*1000/('6 Intensiteter data'!AX34*100)</f>
        <v>115.73325424465997</v>
      </c>
      <c r="W34" s="1">
        <f>'4 Utsläpp data'!I34*1000/('6 Intensiteter data'!AY34*100)</f>
        <v>155.76740609741762</v>
      </c>
      <c r="X34" s="1">
        <f>'4 Utsläpp data'!J34*1000/('6 Intensiteter data'!AZ34*100)</f>
        <v>179.31560139546735</v>
      </c>
      <c r="Y34" s="1">
        <f>'4 Utsläpp data'!K34*1000/('6 Intensiteter data'!BA34*100)</f>
        <v>245.81263427325501</v>
      </c>
      <c r="Z34" s="1">
        <f>'4 Utsläpp data'!L34*1000/('6 Intensiteter data'!BB34*100)</f>
        <v>294.68643964715835</v>
      </c>
      <c r="AA34" s="1">
        <f>'4 Utsläpp data'!M34*1000/('6 Intensiteter data'!BC34*100)</f>
        <v>262.14157338799731</v>
      </c>
      <c r="AB34" s="1">
        <f>'4 Utsläpp data'!N34*1000/('6 Intensiteter data'!BD34*100)</f>
        <v>283.9184923787771</v>
      </c>
      <c r="AC34" s="1">
        <f>'4 Utsläpp data'!O34*1000/('6 Intensiteter data'!BE34*100)</f>
        <v>282.14176720106292</v>
      </c>
      <c r="AD34" s="1">
        <f>'4 Utsläpp data'!P34*1000/('6 Intensiteter data'!BF34*100)</f>
        <v>270.86071652640049</v>
      </c>
      <c r="AE34" s="1">
        <f>'4 Utsläpp data'!Q34*1000/('6 Intensiteter data'!BG34*100)</f>
        <v>291.50446572908942</v>
      </c>
      <c r="AF34" s="253">
        <v>9272</v>
      </c>
      <c r="AG34" s="254">
        <v>8206</v>
      </c>
      <c r="AH34" s="254">
        <v>9828</v>
      </c>
      <c r="AI34" s="254">
        <v>9989</v>
      </c>
      <c r="AJ34" s="254">
        <v>11083</v>
      </c>
      <c r="AK34" s="254">
        <v>11459</v>
      </c>
      <c r="AL34" s="254">
        <v>9755</v>
      </c>
      <c r="AM34" s="254">
        <v>8869</v>
      </c>
      <c r="AN34" s="254">
        <v>8824</v>
      </c>
      <c r="AO34" s="254">
        <v>9185</v>
      </c>
      <c r="AP34" s="254">
        <v>10576</v>
      </c>
      <c r="AQ34" s="254">
        <v>13557</v>
      </c>
      <c r="AR34" s="254">
        <v>8363</v>
      </c>
      <c r="AS34" s="226">
        <v>9938</v>
      </c>
      <c r="AT34" s="246">
        <v>140</v>
      </c>
      <c r="AU34" s="241">
        <v>144</v>
      </c>
      <c r="AV34" s="241">
        <v>169</v>
      </c>
      <c r="AW34" s="241">
        <v>173</v>
      </c>
      <c r="AX34" s="241">
        <v>159</v>
      </c>
      <c r="AY34" s="241">
        <v>144</v>
      </c>
      <c r="AZ34" s="241">
        <v>132</v>
      </c>
      <c r="BA34" s="241">
        <v>126</v>
      </c>
      <c r="BB34" s="241">
        <v>126</v>
      </c>
      <c r="BC34" s="241">
        <v>122</v>
      </c>
      <c r="BD34" s="241">
        <v>119</v>
      </c>
      <c r="BE34" s="241">
        <v>120</v>
      </c>
      <c r="BF34" s="241">
        <v>104</v>
      </c>
      <c r="BG34" s="247">
        <v>98</v>
      </c>
    </row>
    <row r="35" spans="1:59" ht="17.25" x14ac:dyDescent="0.25">
      <c r="A35" s="66">
        <v>30</v>
      </c>
      <c r="B35" s="49" t="s">
        <v>2</v>
      </c>
      <c r="C35" s="29" t="s">
        <v>130</v>
      </c>
      <c r="D35" s="1">
        <f>'4 Utsläpp data'!D35*1000/'6 Intensiteter data'!AF35</f>
        <v>176.14658279895687</v>
      </c>
      <c r="E35" s="1">
        <f>'4 Utsläpp data'!E35*1000/'6 Intensiteter data'!AG35</f>
        <v>251.56836696999244</v>
      </c>
      <c r="F35" s="1">
        <f>'4 Utsläpp data'!F35*1000/'6 Intensiteter data'!AH35</f>
        <v>211.99315402826946</v>
      </c>
      <c r="G35" s="1">
        <f>'4 Utsläpp data'!G35*1000/'6 Intensiteter data'!AI35</f>
        <v>176.69233908996065</v>
      </c>
      <c r="H35" s="1">
        <f>'4 Utsläpp data'!H35*1000/'6 Intensiteter data'!AJ35</f>
        <v>147.45476550805671</v>
      </c>
      <c r="I35" s="1">
        <f>'4 Utsläpp data'!I35*1000/'6 Intensiteter data'!AK35</f>
        <v>141.0060033978427</v>
      </c>
      <c r="J35" s="1">
        <f>'4 Utsläpp data'!J35*1000/'6 Intensiteter data'!AL35</f>
        <v>184.05932997691909</v>
      </c>
      <c r="K35" s="1">
        <f>'4 Utsläpp data'!K35*1000/'6 Intensiteter data'!AM35</f>
        <v>314.00190390067087</v>
      </c>
      <c r="L35" s="1">
        <f>'4 Utsläpp data'!L35*1000/'6 Intensiteter data'!AN35</f>
        <v>373.5571620379493</v>
      </c>
      <c r="M35" s="1">
        <f>'4 Utsläpp data'!M35*1000/'6 Intensiteter data'!AO35</f>
        <v>294.4821330415478</v>
      </c>
      <c r="N35" s="1">
        <f>'4 Utsläpp data'!N35*1000/'6 Intensiteter data'!AP35</f>
        <v>252.44459999485127</v>
      </c>
      <c r="O35" s="1">
        <f>'4 Utsläpp data'!O35*1000/'6 Intensiteter data'!AQ35</f>
        <v>317.13853024654077</v>
      </c>
      <c r="P35" s="231" t="s">
        <v>268</v>
      </c>
      <c r="Q35" s="271" t="s">
        <v>268</v>
      </c>
      <c r="R35" s="1">
        <f>'4 Utsläpp data'!D35*1000/('6 Intensiteter data'!AT35*100)</f>
        <v>321.27179518276409</v>
      </c>
      <c r="S35" s="1">
        <f>'4 Utsläpp data'!E35*1000/('6 Intensiteter data'!AU35*100)</f>
        <v>287.97178948447367</v>
      </c>
      <c r="T35" s="1">
        <f>'4 Utsläpp data'!F35*1000/('6 Intensiteter data'!AV35*100)</f>
        <v>275.97925671595698</v>
      </c>
      <c r="U35" s="1">
        <f>'4 Utsläpp data'!G35*1000/('6 Intensiteter data'!AW35*100)</f>
        <v>268.48289094125164</v>
      </c>
      <c r="V35" s="1">
        <f>'4 Utsläpp data'!H35*1000/('6 Intensiteter data'!AX35*100)</f>
        <v>233.8259706838104</v>
      </c>
      <c r="W35" s="1">
        <f>'4 Utsläpp data'!I35*1000/('6 Intensiteter data'!AY35*100)</f>
        <v>242.71068236026341</v>
      </c>
      <c r="X35" s="1">
        <f>'4 Utsläpp data'!J35*1000/('6 Intensiteter data'!AZ35*100)</f>
        <v>347.47987606790167</v>
      </c>
      <c r="Y35" s="1">
        <f>'4 Utsläpp data'!K35*1000/('6 Intensiteter data'!BA35*100)</f>
        <v>374.78370101287214</v>
      </c>
      <c r="Z35" s="1">
        <f>'4 Utsläpp data'!L35*1000/('6 Intensiteter data'!BB35*100)</f>
        <v>446.17143143058928</v>
      </c>
      <c r="AA35" s="1">
        <f>'4 Utsläpp data'!M35*1000/('6 Intensiteter data'!BC35*100)</f>
        <v>441.92284846607873</v>
      </c>
      <c r="AB35" s="1">
        <f>'4 Utsläpp data'!N35*1000/('6 Intensiteter data'!BD35*100)</f>
        <v>419.57148263551045</v>
      </c>
      <c r="AC35" s="1">
        <f>'4 Utsläpp data'!O35*1000/('6 Intensiteter data'!BE35*100)</f>
        <v>444.89150422321336</v>
      </c>
      <c r="AD35" s="1">
        <f>'4 Utsläpp data'!P35*1000/('6 Intensiteter data'!BF35*100)</f>
        <v>201.83212930302676</v>
      </c>
      <c r="AE35" s="1">
        <f>'4 Utsläpp data'!Q35*1000/('6 Intensiteter data'!BG35*100)</f>
        <v>338.69612246763859</v>
      </c>
      <c r="AF35" s="253">
        <v>13132</v>
      </c>
      <c r="AG35" s="254">
        <v>7784</v>
      </c>
      <c r="AH35" s="254">
        <v>9243</v>
      </c>
      <c r="AI35" s="254">
        <v>12004</v>
      </c>
      <c r="AJ35" s="254">
        <v>13796</v>
      </c>
      <c r="AK35" s="254">
        <v>14803</v>
      </c>
      <c r="AL35" s="254">
        <v>11516</v>
      </c>
      <c r="AM35" s="254">
        <v>6684</v>
      </c>
      <c r="AN35" s="254">
        <v>6808</v>
      </c>
      <c r="AO35" s="254">
        <v>8854</v>
      </c>
      <c r="AP35" s="254">
        <v>9806</v>
      </c>
      <c r="AQ35" s="254">
        <v>7435</v>
      </c>
      <c r="AR35" s="254">
        <v>-3555</v>
      </c>
      <c r="AS35" s="226">
        <v>-4019</v>
      </c>
      <c r="AT35" s="246">
        <v>72</v>
      </c>
      <c r="AU35" s="241">
        <v>68</v>
      </c>
      <c r="AV35" s="241">
        <v>71</v>
      </c>
      <c r="AW35" s="241">
        <v>79</v>
      </c>
      <c r="AX35" s="241">
        <v>87</v>
      </c>
      <c r="AY35" s="241">
        <v>86</v>
      </c>
      <c r="AZ35" s="241">
        <v>61</v>
      </c>
      <c r="BA35" s="241">
        <v>56</v>
      </c>
      <c r="BB35" s="241">
        <v>57</v>
      </c>
      <c r="BC35" s="241">
        <v>59</v>
      </c>
      <c r="BD35" s="241">
        <v>59</v>
      </c>
      <c r="BE35" s="241">
        <v>53</v>
      </c>
      <c r="BF35" s="241">
        <v>45</v>
      </c>
      <c r="BG35" s="247">
        <v>32</v>
      </c>
    </row>
    <row r="36" spans="1:59" ht="15" x14ac:dyDescent="0.25">
      <c r="A36" s="66">
        <v>31</v>
      </c>
      <c r="B36" s="49" t="s">
        <v>2</v>
      </c>
      <c r="C36" s="29" t="s">
        <v>131</v>
      </c>
      <c r="D36" s="1">
        <f>'4 Utsläpp data'!D36*1000/'6 Intensiteter data'!AF36</f>
        <v>15.00322898209348</v>
      </c>
      <c r="E36" s="1">
        <f>'4 Utsläpp data'!E36*1000/'6 Intensiteter data'!AG36</f>
        <v>17.106587754112748</v>
      </c>
      <c r="F36" s="1">
        <f>'4 Utsläpp data'!F36*1000/'6 Intensiteter data'!AH36</f>
        <v>15.784023954173218</v>
      </c>
      <c r="G36" s="1">
        <f>'4 Utsläpp data'!G36*1000/'6 Intensiteter data'!AI36</f>
        <v>13.95484485026121</v>
      </c>
      <c r="H36" s="1">
        <f>'4 Utsläpp data'!H36*1000/'6 Intensiteter data'!AJ36</f>
        <v>13.798638286274258</v>
      </c>
      <c r="I36" s="1">
        <f>'4 Utsläpp data'!I36*1000/'6 Intensiteter data'!AK36</f>
        <v>12.275472045358931</v>
      </c>
      <c r="J36" s="1">
        <f>'4 Utsläpp data'!J36*1000/'6 Intensiteter data'!AL36</f>
        <v>11.605803747381991</v>
      </c>
      <c r="K36" s="1">
        <f>'4 Utsläpp data'!K36*1000/'6 Intensiteter data'!AM36</f>
        <v>11.425499756784959</v>
      </c>
      <c r="L36" s="1">
        <f>'4 Utsläpp data'!L36*1000/'6 Intensiteter data'!AN36</f>
        <v>9.6041478169031897</v>
      </c>
      <c r="M36" s="1">
        <f>'4 Utsläpp data'!M36*1000/'6 Intensiteter data'!AO36</f>
        <v>10.606089345901458</v>
      </c>
      <c r="N36" s="1">
        <f>'4 Utsläpp data'!N36*1000/'6 Intensiteter data'!AP36</f>
        <v>9.7425016221578407</v>
      </c>
      <c r="O36" s="1">
        <f>'4 Utsläpp data'!O36*1000/'6 Intensiteter data'!AQ36</f>
        <v>10.785094176797649</v>
      </c>
      <c r="P36" s="1">
        <f>'4 Utsläpp data'!P36*1000/'6 Intensiteter data'!AR36</f>
        <v>12.431601596015749</v>
      </c>
      <c r="Q36" s="269">
        <f>'4 Utsläpp data'!Q36*1000/'6 Intensiteter data'!AS36</f>
        <v>15.447672518733357</v>
      </c>
      <c r="R36" s="1">
        <f>'4 Utsläpp data'!D36*1000/('6 Intensiteter data'!AT36*100)</f>
        <v>8.0666040554700089</v>
      </c>
      <c r="S36" s="1">
        <f>'4 Utsläpp data'!E36*1000/('6 Intensiteter data'!AU36*100)</f>
        <v>8.9866469767524588</v>
      </c>
      <c r="T36" s="1">
        <f>'4 Utsläpp data'!F36*1000/('6 Intensiteter data'!AV36*100)</f>
        <v>8.6140388539078909</v>
      </c>
      <c r="U36" s="1">
        <f>'4 Utsläpp data'!G36*1000/('6 Intensiteter data'!AW36*100)</f>
        <v>8.6276300314087262</v>
      </c>
      <c r="V36" s="1">
        <f>'4 Utsläpp data'!H36*1000/('6 Intensiteter data'!AX36*100)</f>
        <v>8.297791822379633</v>
      </c>
      <c r="W36" s="1">
        <f>'4 Utsläpp data'!I36*1000/('6 Intensiteter data'!AY36*100)</f>
        <v>8.1071487116957464</v>
      </c>
      <c r="X36" s="1">
        <f>'4 Utsläpp data'!J36*1000/('6 Intensiteter data'!AZ36*100)</f>
        <v>8.0389337581167997</v>
      </c>
      <c r="Y36" s="1">
        <f>'4 Utsläpp data'!K36*1000/('6 Intensiteter data'!BA36*100)</f>
        <v>8.379294899754635</v>
      </c>
      <c r="Z36" s="1">
        <f>'4 Utsläpp data'!L36*1000/('6 Intensiteter data'!BB36*100)</f>
        <v>7.4099128195011321</v>
      </c>
      <c r="AA36" s="1">
        <f>'4 Utsläpp data'!M36*1000/('6 Intensiteter data'!BC36*100)</f>
        <v>7.069320868865697</v>
      </c>
      <c r="AB36" s="1">
        <f>'4 Utsläpp data'!N36*1000/('6 Intensiteter data'!BD36*100)</f>
        <v>6.4777812387137494</v>
      </c>
      <c r="AC36" s="1">
        <f>'4 Utsläpp data'!O36*1000/('6 Intensiteter data'!BE36*100)</f>
        <v>6.7221193541286333</v>
      </c>
      <c r="AD36" s="1">
        <f>'4 Utsläpp data'!P36*1000/('6 Intensiteter data'!BF36*100)</f>
        <v>6.7961909373464735</v>
      </c>
      <c r="AE36" s="1">
        <f>'4 Utsläpp data'!Q36*1000/('6 Intensiteter data'!BG36*100)</f>
        <v>7.1146939955074062</v>
      </c>
      <c r="AF36" s="253">
        <v>46830</v>
      </c>
      <c r="AG36" s="254">
        <v>43445</v>
      </c>
      <c r="AH36" s="254">
        <v>44369</v>
      </c>
      <c r="AI36" s="254">
        <v>50264</v>
      </c>
      <c r="AJ36" s="254">
        <v>47266</v>
      </c>
      <c r="AK36" s="254">
        <v>51646</v>
      </c>
      <c r="AL36" s="254">
        <v>54582</v>
      </c>
      <c r="AM36" s="254">
        <v>56324</v>
      </c>
      <c r="AN36" s="254">
        <v>60411</v>
      </c>
      <c r="AO36" s="254">
        <v>53656</v>
      </c>
      <c r="AP36" s="254">
        <v>56051</v>
      </c>
      <c r="AQ36" s="254">
        <v>53228</v>
      </c>
      <c r="AR36" s="254">
        <v>45539</v>
      </c>
      <c r="AS36" s="226">
        <v>38964</v>
      </c>
      <c r="AT36" s="246">
        <v>871</v>
      </c>
      <c r="AU36" s="241">
        <v>827</v>
      </c>
      <c r="AV36" s="241">
        <v>813</v>
      </c>
      <c r="AW36" s="241">
        <v>813</v>
      </c>
      <c r="AX36" s="241">
        <v>786</v>
      </c>
      <c r="AY36" s="241">
        <v>782</v>
      </c>
      <c r="AZ36" s="241">
        <v>788</v>
      </c>
      <c r="BA36" s="241">
        <v>768</v>
      </c>
      <c r="BB36" s="241">
        <v>783</v>
      </c>
      <c r="BC36" s="241">
        <v>805</v>
      </c>
      <c r="BD36" s="241">
        <v>843</v>
      </c>
      <c r="BE36" s="241">
        <v>854</v>
      </c>
      <c r="BF36" s="241">
        <v>833</v>
      </c>
      <c r="BG36" s="247">
        <v>846</v>
      </c>
    </row>
    <row r="37" spans="1:59" ht="15" x14ac:dyDescent="0.25">
      <c r="A37" s="66">
        <v>32</v>
      </c>
      <c r="B37" s="49" t="s">
        <v>94</v>
      </c>
      <c r="C37" s="29" t="s">
        <v>132</v>
      </c>
      <c r="D37" s="1">
        <f>'4 Utsläpp data'!D37*1000/'6 Intensiteter data'!AF37</f>
        <v>1.6147658236150559</v>
      </c>
      <c r="E37" s="1">
        <f>'4 Utsläpp data'!E37*1000/'6 Intensiteter data'!AG37</f>
        <v>1.645633487893958</v>
      </c>
      <c r="F37" s="1">
        <f>'4 Utsläpp data'!F37*1000/'6 Intensiteter data'!AH37</f>
        <v>1.6890847276935652</v>
      </c>
      <c r="G37" s="1">
        <f>'4 Utsläpp data'!G37*1000/'6 Intensiteter data'!AI37</f>
        <v>1.5517752136242735</v>
      </c>
      <c r="H37" s="1">
        <f>'4 Utsläpp data'!H37*1000/'6 Intensiteter data'!AJ37</f>
        <v>1.4330048519116767</v>
      </c>
      <c r="I37" s="1">
        <f>'4 Utsläpp data'!I37*1000/'6 Intensiteter data'!AK37</f>
        <v>1.3710083431398201</v>
      </c>
      <c r="J37" s="1">
        <f>'4 Utsläpp data'!J37*1000/'6 Intensiteter data'!AL37</f>
        <v>1.2787350559483897</v>
      </c>
      <c r="K37" s="1">
        <f>'4 Utsläpp data'!K37*1000/'6 Intensiteter data'!AM37</f>
        <v>1.2357182377145937</v>
      </c>
      <c r="L37" s="1">
        <f>'4 Utsläpp data'!L37*1000/'6 Intensiteter data'!AN37</f>
        <v>1.1544478862919885</v>
      </c>
      <c r="M37" s="1">
        <f>'4 Utsläpp data'!M37*1000/'6 Intensiteter data'!AO37</f>
        <v>1.1110959642487785</v>
      </c>
      <c r="N37" s="1">
        <f>'4 Utsläpp data'!N37*1000/'6 Intensiteter data'!AP37</f>
        <v>1.0501680655452221</v>
      </c>
      <c r="O37" s="1">
        <f>'4 Utsläpp data'!O37*1000/'6 Intensiteter data'!AQ37</f>
        <v>1.0505005942194268</v>
      </c>
      <c r="P37" s="1">
        <f>'4 Utsläpp data'!P37*1000/'6 Intensiteter data'!AR37</f>
        <v>1.5954838081678731</v>
      </c>
      <c r="Q37" s="269">
        <f>'4 Utsläpp data'!Q37*1000/'6 Intensiteter data'!AS37</f>
        <v>1.3553448993388859</v>
      </c>
      <c r="R37" s="1">
        <f>'4 Utsläpp data'!D37*1000/('6 Intensiteter data'!AT37*100)</f>
        <v>0.63628166218356608</v>
      </c>
      <c r="S37" s="1">
        <f>'4 Utsläpp data'!E37*1000/('6 Intensiteter data'!AU37*100)</f>
        <v>0.61846537410152791</v>
      </c>
      <c r="T37" s="1">
        <f>'4 Utsläpp data'!F37*1000/('6 Intensiteter data'!AV37*100)</f>
        <v>0.63309225365993027</v>
      </c>
      <c r="U37" s="1">
        <f>'4 Utsläpp data'!G37*1000/('6 Intensiteter data'!AW37*100)</f>
        <v>0.57473423377163213</v>
      </c>
      <c r="V37" s="1">
        <f>'4 Utsläpp data'!H37*1000/('6 Intensiteter data'!AX37*100)</f>
        <v>0.51577270383327056</v>
      </c>
      <c r="W37" s="1">
        <f>'4 Utsläpp data'!I37*1000/('6 Intensiteter data'!AY37*100)</f>
        <v>0.48487940403640539</v>
      </c>
      <c r="X37" s="1">
        <f>'4 Utsläpp data'!J37*1000/('6 Intensiteter data'!AZ37*100)</f>
        <v>0.45281224419226029</v>
      </c>
      <c r="Y37" s="1">
        <f>'4 Utsläpp data'!K37*1000/('6 Intensiteter data'!BA37*100)</f>
        <v>0.44367746472021158</v>
      </c>
      <c r="Z37" s="1">
        <f>'4 Utsläpp data'!L37*1000/('6 Intensiteter data'!BB37*100)</f>
        <v>0.40324620309049891</v>
      </c>
      <c r="AA37" s="1">
        <f>'4 Utsläpp data'!M37*1000/('6 Intensiteter data'!BC37*100)</f>
        <v>0.39046521875290707</v>
      </c>
      <c r="AB37" s="1">
        <f>'4 Utsläpp data'!N37*1000/('6 Intensiteter data'!BD37*100)</f>
        <v>0.37644404237133949</v>
      </c>
      <c r="AC37" s="1">
        <f>'4 Utsläpp data'!O37*1000/('6 Intensiteter data'!BE37*100)</f>
        <v>0.36964623925531948</v>
      </c>
      <c r="AD37" s="1">
        <f>'4 Utsläpp data'!P37*1000/('6 Intensiteter data'!BF37*100)</f>
        <v>0.39613985917033973</v>
      </c>
      <c r="AE37" s="1">
        <f>'4 Utsläpp data'!Q37*1000/('6 Intensiteter data'!BG37*100)</f>
        <v>0.40543198321400192</v>
      </c>
      <c r="AF37" s="253">
        <v>53747</v>
      </c>
      <c r="AG37" s="254">
        <v>52803</v>
      </c>
      <c r="AH37" s="254">
        <v>54348</v>
      </c>
      <c r="AI37" s="254">
        <v>55741</v>
      </c>
      <c r="AJ37" s="254">
        <v>56760</v>
      </c>
      <c r="AK37" s="254">
        <v>59133</v>
      </c>
      <c r="AL37" s="254">
        <v>61438</v>
      </c>
      <c r="AM37" s="254">
        <v>64987</v>
      </c>
      <c r="AN37" s="254">
        <v>67659</v>
      </c>
      <c r="AO37" s="254">
        <v>69125</v>
      </c>
      <c r="AP37" s="254">
        <v>70796</v>
      </c>
      <c r="AQ37" s="254">
        <v>68827</v>
      </c>
      <c r="AR37" s="254">
        <v>42209</v>
      </c>
      <c r="AS37" s="226">
        <v>49836</v>
      </c>
      <c r="AT37" s="246">
        <v>1364</v>
      </c>
      <c r="AU37" s="241">
        <v>1405</v>
      </c>
      <c r="AV37" s="241">
        <v>1450</v>
      </c>
      <c r="AW37" s="241">
        <v>1505</v>
      </c>
      <c r="AX37" s="241">
        <v>1577</v>
      </c>
      <c r="AY37" s="241">
        <v>1672</v>
      </c>
      <c r="AZ37" s="241">
        <v>1735</v>
      </c>
      <c r="BA37" s="241">
        <v>1810</v>
      </c>
      <c r="BB37" s="241">
        <v>1937</v>
      </c>
      <c r="BC37" s="241">
        <v>1967</v>
      </c>
      <c r="BD37" s="241">
        <v>1975</v>
      </c>
      <c r="BE37" s="241">
        <v>1956</v>
      </c>
      <c r="BF37" s="241">
        <v>1700</v>
      </c>
      <c r="BG37" s="247">
        <v>1666</v>
      </c>
    </row>
    <row r="38" spans="1:59" ht="15" x14ac:dyDescent="0.25">
      <c r="A38" s="66">
        <v>33</v>
      </c>
      <c r="B38" s="49" t="s">
        <v>94</v>
      </c>
      <c r="C38" s="29" t="s">
        <v>133</v>
      </c>
      <c r="D38" s="1">
        <f>'4 Utsläpp data'!D38*1000/'6 Intensiteter data'!AF38</f>
        <v>0.53807619744886659</v>
      </c>
      <c r="E38" s="1">
        <f>'4 Utsläpp data'!E38*1000/'6 Intensiteter data'!AG38</f>
        <v>0.46268026465266598</v>
      </c>
      <c r="F38" s="1">
        <f>'4 Utsläpp data'!F38*1000/'6 Intensiteter data'!AH38</f>
        <v>0.33742737736896022</v>
      </c>
      <c r="G38" s="1">
        <f>'4 Utsläpp data'!G38*1000/'6 Intensiteter data'!AI38</f>
        <v>0.26214389337170135</v>
      </c>
      <c r="H38" s="1">
        <f>'4 Utsläpp data'!H38*1000/'6 Intensiteter data'!AJ38</f>
        <v>0.24392753364277006</v>
      </c>
      <c r="I38" s="1">
        <f>'4 Utsläpp data'!I38*1000/'6 Intensiteter data'!AK38</f>
        <v>0.22053946663414634</v>
      </c>
      <c r="J38" s="1">
        <f>'4 Utsläpp data'!J38*1000/'6 Intensiteter data'!AL38</f>
        <v>0.18458674428696037</v>
      </c>
      <c r="K38" s="1">
        <f>'4 Utsläpp data'!K38*1000/'6 Intensiteter data'!AM38</f>
        <v>0.13906754708886224</v>
      </c>
      <c r="L38" s="1">
        <f>'4 Utsläpp data'!L38*1000/'6 Intensiteter data'!AN38</f>
        <v>0.1450205426505361</v>
      </c>
      <c r="M38" s="1">
        <f>'4 Utsläpp data'!M38*1000/'6 Intensiteter data'!AO38</f>
        <v>0.14398971908997207</v>
      </c>
      <c r="N38" s="1">
        <f>'4 Utsläpp data'!N38*1000/'6 Intensiteter data'!AP38</f>
        <v>0.12262125757072283</v>
      </c>
      <c r="O38" s="1">
        <f>'4 Utsläpp data'!O38*1000/'6 Intensiteter data'!AQ38</f>
        <v>0.10275513538031694</v>
      </c>
      <c r="P38" s="1">
        <f>'4 Utsläpp data'!P38*1000/'6 Intensiteter data'!AR38</f>
        <v>9.6900330933559153E-2</v>
      </c>
      <c r="Q38" s="269">
        <f>'4 Utsläpp data'!Q38*1000/'6 Intensiteter data'!AS38</f>
        <v>7.5063426489395749E-2</v>
      </c>
      <c r="R38" s="1">
        <f>'4 Utsläpp data'!D38*1000/('6 Intensiteter data'!AT38*100)</f>
        <v>0.5156539771254669</v>
      </c>
      <c r="S38" s="1">
        <f>'4 Utsläpp data'!E38*1000/('6 Intensiteter data'!AU38*100)</f>
        <v>0.52378683802518566</v>
      </c>
      <c r="T38" s="1">
        <f>'4 Utsläpp data'!F38*1000/('6 Intensiteter data'!AV38*100)</f>
        <v>0.5570610278838849</v>
      </c>
      <c r="U38" s="1">
        <f>'4 Utsläpp data'!G38*1000/('6 Intensiteter data'!AW38*100)</f>
        <v>0.51463472337571536</v>
      </c>
      <c r="V38" s="1">
        <f>'4 Utsläpp data'!H38*1000/('6 Intensiteter data'!AX38*100)</f>
        <v>0.47163138264325855</v>
      </c>
      <c r="W38" s="1">
        <f>'4 Utsläpp data'!I38*1000/('6 Intensiteter data'!AY38*100)</f>
        <v>0.45254170315083397</v>
      </c>
      <c r="X38" s="1">
        <f>'4 Utsläpp data'!J38*1000/('6 Intensiteter data'!AZ38*100)</f>
        <v>0.39710057340986654</v>
      </c>
      <c r="Y38" s="1">
        <f>'4 Utsläpp data'!K38*1000/('6 Intensiteter data'!BA38*100)</f>
        <v>0.34137885855210187</v>
      </c>
      <c r="Z38" s="1">
        <f>'4 Utsläpp data'!L38*1000/('6 Intensiteter data'!BB38*100)</f>
        <v>0.31261422333864075</v>
      </c>
      <c r="AA38" s="1">
        <f>'4 Utsläpp data'!M38*1000/('6 Intensiteter data'!BC38*100)</f>
        <v>0.29292407046892821</v>
      </c>
      <c r="AB38" s="1">
        <f>'4 Utsläpp data'!N38*1000/('6 Intensiteter data'!BD38*100)</f>
        <v>0.28462816936955088</v>
      </c>
      <c r="AC38" s="1">
        <f>'4 Utsläpp data'!O38*1000/('6 Intensiteter data'!BE38*100)</f>
        <v>0.25294050140577901</v>
      </c>
      <c r="AD38" s="1">
        <f>'4 Utsläpp data'!P38*1000/('6 Intensiteter data'!BF38*100)</f>
        <v>0.22215793112652538</v>
      </c>
      <c r="AE38" s="1">
        <f>'4 Utsläpp data'!Q38*1000/('6 Intensiteter data'!BG38*100)</f>
        <v>0.19543126296642357</v>
      </c>
      <c r="AF38" s="253">
        <v>36129</v>
      </c>
      <c r="AG38" s="254">
        <v>41547</v>
      </c>
      <c r="AH38" s="254">
        <v>56461</v>
      </c>
      <c r="AI38" s="254">
        <v>66748</v>
      </c>
      <c r="AJ38" s="254">
        <v>65932</v>
      </c>
      <c r="AK38" s="254">
        <v>68536</v>
      </c>
      <c r="AL38" s="254">
        <v>71423</v>
      </c>
      <c r="AM38" s="254">
        <v>85426</v>
      </c>
      <c r="AN38" s="254">
        <v>72430</v>
      </c>
      <c r="AO38" s="254">
        <v>69371</v>
      </c>
      <c r="AP38" s="254">
        <v>77528</v>
      </c>
      <c r="AQ38" s="254">
        <v>85417</v>
      </c>
      <c r="AR38" s="254">
        <v>79784</v>
      </c>
      <c r="AS38" s="226">
        <v>96852</v>
      </c>
      <c r="AT38" s="246">
        <v>377</v>
      </c>
      <c r="AU38" s="241">
        <v>367</v>
      </c>
      <c r="AV38" s="241">
        <v>342</v>
      </c>
      <c r="AW38" s="241">
        <v>340</v>
      </c>
      <c r="AX38" s="241">
        <v>341</v>
      </c>
      <c r="AY38" s="241">
        <v>334</v>
      </c>
      <c r="AZ38" s="241">
        <v>332</v>
      </c>
      <c r="BA38" s="241">
        <v>348</v>
      </c>
      <c r="BB38" s="241">
        <v>336</v>
      </c>
      <c r="BC38" s="241">
        <v>341</v>
      </c>
      <c r="BD38" s="241">
        <v>334</v>
      </c>
      <c r="BE38" s="241">
        <v>347</v>
      </c>
      <c r="BF38" s="241">
        <v>348</v>
      </c>
      <c r="BG38" s="247">
        <v>372</v>
      </c>
    </row>
    <row r="39" spans="1:59" ht="15" x14ac:dyDescent="0.25">
      <c r="A39" s="66">
        <v>34</v>
      </c>
      <c r="B39" s="49" t="s">
        <v>94</v>
      </c>
      <c r="C39" s="29" t="s">
        <v>134</v>
      </c>
      <c r="D39" s="1">
        <f>'4 Utsläpp data'!D39*1000/'6 Intensiteter data'!AF39</f>
        <v>1.9006636577490088</v>
      </c>
      <c r="E39" s="1">
        <f>'4 Utsläpp data'!E39*1000/'6 Intensiteter data'!AG39</f>
        <v>1.7357444441940022</v>
      </c>
      <c r="F39" s="1">
        <f>'4 Utsläpp data'!F39*1000/'6 Intensiteter data'!AH39</f>
        <v>1.6925100488454619</v>
      </c>
      <c r="G39" s="1">
        <f>'4 Utsläpp data'!G39*1000/'6 Intensiteter data'!AI39</f>
        <v>1.649419868355247</v>
      </c>
      <c r="H39" s="1">
        <f>'4 Utsläpp data'!H39*1000/'6 Intensiteter data'!AJ39</f>
        <v>1.4528983831278997</v>
      </c>
      <c r="I39" s="1">
        <f>'4 Utsläpp data'!I39*1000/'6 Intensiteter data'!AK39</f>
        <v>1.4024761554930911</v>
      </c>
      <c r="J39" s="1">
        <f>'4 Utsläpp data'!J39*1000/'6 Intensiteter data'!AL39</f>
        <v>1.2968485767381692</v>
      </c>
      <c r="K39" s="1">
        <f>'4 Utsläpp data'!K39*1000/'6 Intensiteter data'!AM39</f>
        <v>1.2533276422509776</v>
      </c>
      <c r="L39" s="1">
        <f>'4 Utsläpp data'!L39*1000/'6 Intensiteter data'!AN39</f>
        <v>1.1132630549126492</v>
      </c>
      <c r="M39" s="1">
        <f>'4 Utsläpp data'!M39*1000/'6 Intensiteter data'!AO39</f>
        <v>1.2457757379019851</v>
      </c>
      <c r="N39" s="1">
        <f>'4 Utsläpp data'!N39*1000/'6 Intensiteter data'!AP39</f>
        <v>1.1114717747510054</v>
      </c>
      <c r="O39" s="1">
        <f>'4 Utsläpp data'!O39*1000/'6 Intensiteter data'!AQ39</f>
        <v>0.94157969822618204</v>
      </c>
      <c r="P39" s="1">
        <f>'4 Utsläpp data'!P39*1000/'6 Intensiteter data'!AR39</f>
        <v>0.95688320157901963</v>
      </c>
      <c r="Q39" s="269">
        <f>'4 Utsläpp data'!Q39*1000/'6 Intensiteter data'!AS39</f>
        <v>0.80807943566030427</v>
      </c>
      <c r="R39" s="1">
        <f>'4 Utsläpp data'!D39*1000/('6 Intensiteter data'!AT39*100)</f>
        <v>1.5210182758550401</v>
      </c>
      <c r="S39" s="1">
        <f>'4 Utsläpp data'!E39*1000/('6 Intensiteter data'!AU39*100)</f>
        <v>1.4260920859765722</v>
      </c>
      <c r="T39" s="1">
        <f>'4 Utsläpp data'!F39*1000/('6 Intensiteter data'!AV39*100)</f>
        <v>1.4719481380497148</v>
      </c>
      <c r="U39" s="1">
        <f>'4 Utsläpp data'!G39*1000/('6 Intensiteter data'!AW39*100)</f>
        <v>1.3999579193213945</v>
      </c>
      <c r="V39" s="1">
        <f>'4 Utsläpp data'!H39*1000/('6 Intensiteter data'!AX39*100)</f>
        <v>1.2341663033752908</v>
      </c>
      <c r="W39" s="1">
        <f>'4 Utsläpp data'!I39*1000/('6 Intensiteter data'!AY39*100)</f>
        <v>1.0632372088529622</v>
      </c>
      <c r="X39" s="1">
        <f>'4 Utsläpp data'!J39*1000/('6 Intensiteter data'!AZ39*100)</f>
        <v>1.0650368936462216</v>
      </c>
      <c r="Y39" s="1">
        <f>'4 Utsläpp data'!K39*1000/('6 Intensiteter data'!BA39*100)</f>
        <v>1.032698759020245</v>
      </c>
      <c r="Z39" s="1">
        <f>'4 Utsläpp data'!L39*1000/('6 Intensiteter data'!BB39*100)</f>
        <v>0.95244425475155337</v>
      </c>
      <c r="AA39" s="1">
        <f>'4 Utsläpp data'!M39*1000/('6 Intensiteter data'!BC39*100)</f>
        <v>0.83247131662156182</v>
      </c>
      <c r="AB39" s="1">
        <f>'4 Utsläpp data'!N39*1000/('6 Intensiteter data'!BD39*100)</f>
        <v>0.8373087369790907</v>
      </c>
      <c r="AC39" s="1">
        <f>'4 Utsläpp data'!O39*1000/('6 Intensiteter data'!BE39*100)</f>
        <v>0.75102190215659759</v>
      </c>
      <c r="AD39" s="1">
        <f>'4 Utsläpp data'!P39*1000/('6 Intensiteter data'!BF39*100)</f>
        <v>0.72519847613970567</v>
      </c>
      <c r="AE39" s="1">
        <f>'4 Utsläpp data'!Q39*1000/('6 Intensiteter data'!BG39*100)</f>
        <v>0.66934618254766254</v>
      </c>
      <c r="AF39" s="253">
        <v>12484</v>
      </c>
      <c r="AG39" s="254">
        <v>12817</v>
      </c>
      <c r="AH39" s="254">
        <v>13741</v>
      </c>
      <c r="AI39" s="254">
        <v>13665</v>
      </c>
      <c r="AJ39" s="254">
        <v>13931</v>
      </c>
      <c r="AK39" s="254">
        <v>13267</v>
      </c>
      <c r="AL39" s="254">
        <v>14454</v>
      </c>
      <c r="AM39" s="254">
        <v>14337</v>
      </c>
      <c r="AN39" s="254">
        <v>14972</v>
      </c>
      <c r="AO39" s="254">
        <v>12496</v>
      </c>
      <c r="AP39" s="254">
        <v>13560</v>
      </c>
      <c r="AQ39" s="254">
        <v>15075</v>
      </c>
      <c r="AR39" s="254">
        <v>14627</v>
      </c>
      <c r="AS39" s="226">
        <v>17229</v>
      </c>
      <c r="AT39" s="246">
        <v>156</v>
      </c>
      <c r="AU39" s="241">
        <v>156</v>
      </c>
      <c r="AV39" s="241">
        <v>158</v>
      </c>
      <c r="AW39" s="241">
        <v>161</v>
      </c>
      <c r="AX39" s="241">
        <v>164</v>
      </c>
      <c r="AY39" s="241">
        <v>175</v>
      </c>
      <c r="AZ39" s="241">
        <v>176</v>
      </c>
      <c r="BA39" s="241">
        <v>174</v>
      </c>
      <c r="BB39" s="241">
        <v>175</v>
      </c>
      <c r="BC39" s="241">
        <v>187</v>
      </c>
      <c r="BD39" s="241">
        <v>180</v>
      </c>
      <c r="BE39" s="241">
        <v>189</v>
      </c>
      <c r="BF39" s="241">
        <v>193</v>
      </c>
      <c r="BG39" s="247">
        <v>208</v>
      </c>
    </row>
    <row r="40" spans="1:59" ht="15" x14ac:dyDescent="0.25">
      <c r="A40" s="66">
        <v>35</v>
      </c>
      <c r="B40" s="49" t="s">
        <v>94</v>
      </c>
      <c r="C40" s="29" t="s">
        <v>135</v>
      </c>
      <c r="D40" s="1">
        <f>'4 Utsläpp data'!D40*1000/'6 Intensiteter data'!AF40</f>
        <v>0.9374197131785863</v>
      </c>
      <c r="E40" s="1">
        <f>'4 Utsläpp data'!E40*1000/'6 Intensiteter data'!AG40</f>
        <v>0.73819911352212142</v>
      </c>
      <c r="F40" s="1">
        <f>'4 Utsläpp data'!F40*1000/'6 Intensiteter data'!AH40</f>
        <v>0.66999043914191281</v>
      </c>
      <c r="G40" s="1">
        <f>'4 Utsläpp data'!G40*1000/'6 Intensiteter data'!AI40</f>
        <v>0.70727330795407028</v>
      </c>
      <c r="H40" s="1">
        <f>'4 Utsläpp data'!H40*1000/'6 Intensiteter data'!AJ40</f>
        <v>0.5411546808472717</v>
      </c>
      <c r="I40" s="1">
        <f>'4 Utsläpp data'!I40*1000/'6 Intensiteter data'!AK40</f>
        <v>0.52260934994101838</v>
      </c>
      <c r="J40" s="1">
        <f>'4 Utsläpp data'!J40*1000/'6 Intensiteter data'!AL40</f>
        <v>0.46477589134209518</v>
      </c>
      <c r="K40" s="1">
        <f>'4 Utsläpp data'!K40*1000/'6 Intensiteter data'!AM40</f>
        <v>0.38986690844040262</v>
      </c>
      <c r="L40" s="1">
        <f>'4 Utsläpp data'!L40*1000/'6 Intensiteter data'!AN40</f>
        <v>0.34934724587432137</v>
      </c>
      <c r="M40" s="1">
        <f>'4 Utsläpp data'!M40*1000/'6 Intensiteter data'!AO40</f>
        <v>0.2964928685137283</v>
      </c>
      <c r="N40" s="1">
        <f>'4 Utsläpp data'!N40*1000/'6 Intensiteter data'!AP40</f>
        <v>0.28627172860791811</v>
      </c>
      <c r="O40" s="1">
        <f>'4 Utsläpp data'!O40*1000/'6 Intensiteter data'!AQ40</f>
        <v>0.2541153198731087</v>
      </c>
      <c r="P40" s="1">
        <f>'4 Utsläpp data'!P40*1000/'6 Intensiteter data'!AR40</f>
        <v>0.23593669895303551</v>
      </c>
      <c r="Q40" s="269">
        <f>'4 Utsläpp data'!Q40*1000/'6 Intensiteter data'!AS40</f>
        <v>0.22106838440385085</v>
      </c>
      <c r="R40" s="1">
        <f>'4 Utsläpp data'!D40*1000/('6 Intensiteter data'!AT40*100)</f>
        <v>1.6584517092317823</v>
      </c>
      <c r="S40" s="1">
        <f>'4 Utsläpp data'!E40*1000/('6 Intensiteter data'!AU40*100)</f>
        <v>1.418276727220096</v>
      </c>
      <c r="T40" s="1">
        <f>'4 Utsläpp data'!F40*1000/('6 Intensiteter data'!AV40*100)</f>
        <v>1.4770830502568564</v>
      </c>
      <c r="U40" s="1">
        <f>'4 Utsläpp data'!G40*1000/('6 Intensiteter data'!AW40*100)</f>
        <v>1.6047513840423255</v>
      </c>
      <c r="V40" s="1">
        <f>'4 Utsläpp data'!H40*1000/('6 Intensiteter data'!AX40*100)</f>
        <v>1.2573260702551008</v>
      </c>
      <c r="W40" s="1">
        <f>'4 Utsläpp data'!I40*1000/('6 Intensiteter data'!AY40*100)</f>
        <v>1.196352346653075</v>
      </c>
      <c r="X40" s="1">
        <f>'4 Utsläpp data'!J40*1000/('6 Intensiteter data'!AZ40*100)</f>
        <v>1.1324821014391897</v>
      </c>
      <c r="Y40" s="1">
        <f>'4 Utsläpp data'!K40*1000/('6 Intensiteter data'!BA40*100)</f>
        <v>0.96905528555798548</v>
      </c>
      <c r="Z40" s="1">
        <f>'4 Utsläpp data'!L40*1000/('6 Intensiteter data'!BB40*100)</f>
        <v>0.94153034655051271</v>
      </c>
      <c r="AA40" s="1">
        <f>'4 Utsläpp data'!M40*1000/('6 Intensiteter data'!BC40*100)</f>
        <v>0.86990735610121905</v>
      </c>
      <c r="AB40" s="1">
        <f>'4 Utsläpp data'!N40*1000/('6 Intensiteter data'!BD40*100)</f>
        <v>0.87613795414556372</v>
      </c>
      <c r="AC40" s="1">
        <f>'4 Utsläpp data'!O40*1000/('6 Intensiteter data'!BE40*100)</f>
        <v>0.8812400114536767</v>
      </c>
      <c r="AD40" s="1">
        <f>'4 Utsläpp data'!P40*1000/('6 Intensiteter data'!BF40*100)</f>
        <v>0.87200584759617739</v>
      </c>
      <c r="AE40" s="1">
        <f>'4 Utsläpp data'!Q40*1000/('6 Intensiteter data'!BG40*100)</f>
        <v>0.86398726234069712</v>
      </c>
      <c r="AF40" s="253">
        <v>42460</v>
      </c>
      <c r="AG40" s="254">
        <v>45534</v>
      </c>
      <c r="AH40" s="254">
        <v>48061</v>
      </c>
      <c r="AI40" s="254">
        <v>46513</v>
      </c>
      <c r="AJ40" s="254">
        <v>48327</v>
      </c>
      <c r="AK40" s="254">
        <v>48073</v>
      </c>
      <c r="AL40" s="254">
        <v>51900</v>
      </c>
      <c r="AM40" s="254">
        <v>55429</v>
      </c>
      <c r="AN40" s="254">
        <v>59562</v>
      </c>
      <c r="AO40" s="254">
        <v>63961</v>
      </c>
      <c r="AP40" s="254">
        <v>65801</v>
      </c>
      <c r="AQ40" s="254">
        <v>71785</v>
      </c>
      <c r="AR40" s="254">
        <v>75397</v>
      </c>
      <c r="AS40" s="226">
        <v>79728</v>
      </c>
      <c r="AT40" s="246">
        <v>240</v>
      </c>
      <c r="AU40" s="241">
        <v>237</v>
      </c>
      <c r="AV40" s="241">
        <v>218</v>
      </c>
      <c r="AW40" s="241">
        <v>205</v>
      </c>
      <c r="AX40" s="241">
        <v>208</v>
      </c>
      <c r="AY40" s="241">
        <v>210</v>
      </c>
      <c r="AZ40" s="241">
        <v>213</v>
      </c>
      <c r="BA40" s="241">
        <v>223</v>
      </c>
      <c r="BB40" s="241">
        <v>221</v>
      </c>
      <c r="BC40" s="241">
        <v>218</v>
      </c>
      <c r="BD40" s="241">
        <v>215</v>
      </c>
      <c r="BE40" s="241">
        <v>207</v>
      </c>
      <c r="BF40" s="241">
        <v>204</v>
      </c>
      <c r="BG40" s="247">
        <v>204</v>
      </c>
    </row>
    <row r="41" spans="1:59" ht="15" x14ac:dyDescent="0.25">
      <c r="A41" s="66">
        <v>36</v>
      </c>
      <c r="B41" s="49" t="s">
        <v>94</v>
      </c>
      <c r="C41" s="29" t="s">
        <v>136</v>
      </c>
      <c r="D41" s="1">
        <f>'4 Utsläpp data'!D41*1000/'6 Intensiteter data'!AF41</f>
        <v>1.0478828859571376</v>
      </c>
      <c r="E41" s="1">
        <f>'4 Utsläpp data'!E41*1000/'6 Intensiteter data'!AG41</f>
        <v>1.059757047352049</v>
      </c>
      <c r="F41" s="1">
        <f>'4 Utsläpp data'!F41*1000/'6 Intensiteter data'!AH41</f>
        <v>0.85341706426386166</v>
      </c>
      <c r="G41" s="1">
        <f>'4 Utsläpp data'!G41*1000/'6 Intensiteter data'!AI41</f>
        <v>0.85554085810312497</v>
      </c>
      <c r="H41" s="1">
        <f>'4 Utsläpp data'!H41*1000/'6 Intensiteter data'!AJ41</f>
        <v>0.77704058733057446</v>
      </c>
      <c r="I41" s="1">
        <f>'4 Utsläpp data'!I41*1000/'6 Intensiteter data'!AK41</f>
        <v>0.67839787739183688</v>
      </c>
      <c r="J41" s="1">
        <f>'4 Utsläpp data'!J41*1000/'6 Intensiteter data'!AL41</f>
        <v>0.56883676414607465</v>
      </c>
      <c r="K41" s="1">
        <f>'4 Utsläpp data'!K41*1000/'6 Intensiteter data'!AM41</f>
        <v>0.49821481021115538</v>
      </c>
      <c r="L41" s="1">
        <f>'4 Utsläpp data'!L41*1000/'6 Intensiteter data'!AN41</f>
        <v>0.49720366815189071</v>
      </c>
      <c r="M41" s="1">
        <f>'4 Utsläpp data'!M41*1000/'6 Intensiteter data'!AO41</f>
        <v>0.44878993861798172</v>
      </c>
      <c r="N41" s="1">
        <f>'4 Utsläpp data'!N41*1000/'6 Intensiteter data'!AP41</f>
        <v>0.38095625361072316</v>
      </c>
      <c r="O41" s="1">
        <f>'4 Utsläpp data'!O41*1000/'6 Intensiteter data'!AQ41</f>
        <v>0.32058056570203114</v>
      </c>
      <c r="P41" s="1">
        <f>'4 Utsläpp data'!P41*1000/'6 Intensiteter data'!AR41</f>
        <v>0.26293458637011424</v>
      </c>
      <c r="Q41" s="269">
        <f>'4 Utsläpp data'!Q41*1000/'6 Intensiteter data'!AS41</f>
        <v>0.22116588572803833</v>
      </c>
      <c r="R41" s="1">
        <f>'4 Utsläpp data'!D41*1000/('6 Intensiteter data'!AT41*100)</f>
        <v>0.92445287505921314</v>
      </c>
      <c r="S41" s="1">
        <f>'4 Utsläpp data'!E41*1000/('6 Intensiteter data'!AU41*100)</f>
        <v>0.97092638747103355</v>
      </c>
      <c r="T41" s="1">
        <f>'4 Utsläpp data'!F41*1000/('6 Intensiteter data'!AV41*100)</f>
        <v>0.87849760856837444</v>
      </c>
      <c r="U41" s="1">
        <f>'4 Utsläpp data'!G41*1000/('6 Intensiteter data'!AW41*100)</f>
        <v>0.89982817530414372</v>
      </c>
      <c r="V41" s="1">
        <f>'4 Utsläpp data'!H41*1000/('6 Intensiteter data'!AX41*100)</f>
        <v>0.79017503177413917</v>
      </c>
      <c r="W41" s="1">
        <f>'4 Utsläpp data'!I41*1000/('6 Intensiteter data'!AY41*100)</f>
        <v>0.7490481706230725</v>
      </c>
      <c r="X41" s="1">
        <f>'4 Utsläpp data'!J41*1000/('6 Intensiteter data'!AZ41*100)</f>
        <v>0.67639099217133247</v>
      </c>
      <c r="Y41" s="1">
        <f>'4 Utsläpp data'!K41*1000/('6 Intensiteter data'!BA41*100)</f>
        <v>0.63999529912235842</v>
      </c>
      <c r="Z41" s="1">
        <f>'4 Utsläpp data'!L41*1000/('6 Intensiteter data'!BB41*100)</f>
        <v>0.60289711457872441</v>
      </c>
      <c r="AA41" s="1">
        <f>'4 Utsläpp data'!M41*1000/('6 Intensiteter data'!BC41*100)</f>
        <v>0.55973825330796523</v>
      </c>
      <c r="AB41" s="1">
        <f>'4 Utsläpp data'!N41*1000/('6 Intensiteter data'!BD41*100)</f>
        <v>0.52461004866160177</v>
      </c>
      <c r="AC41" s="1">
        <f>'4 Utsläpp data'!O41*1000/('6 Intensiteter data'!BE41*100)</f>
        <v>0.47347283549838448</v>
      </c>
      <c r="AD41" s="1">
        <f>'4 Utsläpp data'!P41*1000/('6 Intensiteter data'!BF41*100)</f>
        <v>0.41071700058642852</v>
      </c>
      <c r="AE41" s="1">
        <f>'4 Utsläpp data'!Q41*1000/('6 Intensiteter data'!BG41*100)</f>
        <v>0.35843865053082669</v>
      </c>
      <c r="AF41" s="253">
        <v>89015</v>
      </c>
      <c r="AG41" s="254">
        <v>89419</v>
      </c>
      <c r="AH41" s="254">
        <v>100983</v>
      </c>
      <c r="AI41" s="254">
        <v>106649</v>
      </c>
      <c r="AJ41" s="254">
        <v>106063</v>
      </c>
      <c r="AK41" s="254">
        <v>115935</v>
      </c>
      <c r="AL41" s="254">
        <v>128896</v>
      </c>
      <c r="AM41" s="254">
        <v>144258</v>
      </c>
      <c r="AN41" s="254">
        <v>136051</v>
      </c>
      <c r="AO41" s="254">
        <v>147421</v>
      </c>
      <c r="AP41" s="254">
        <v>170208</v>
      </c>
      <c r="AQ41" s="254">
        <v>190080</v>
      </c>
      <c r="AR41" s="254">
        <v>205722</v>
      </c>
      <c r="AS41" s="226">
        <v>222357</v>
      </c>
      <c r="AT41" s="246">
        <v>1009</v>
      </c>
      <c r="AU41" s="241">
        <v>976</v>
      </c>
      <c r="AV41" s="241">
        <v>981</v>
      </c>
      <c r="AW41" s="241">
        <v>1014</v>
      </c>
      <c r="AX41" s="241">
        <v>1043</v>
      </c>
      <c r="AY41" s="241">
        <v>1050</v>
      </c>
      <c r="AZ41" s="241">
        <v>1084</v>
      </c>
      <c r="BA41" s="241">
        <v>1123</v>
      </c>
      <c r="BB41" s="241">
        <v>1122</v>
      </c>
      <c r="BC41" s="241">
        <v>1182</v>
      </c>
      <c r="BD41" s="241">
        <v>1236</v>
      </c>
      <c r="BE41" s="241">
        <v>1287</v>
      </c>
      <c r="BF41" s="241">
        <v>1317</v>
      </c>
      <c r="BG41" s="247">
        <v>1372</v>
      </c>
    </row>
    <row r="42" spans="1:59" ht="15" x14ac:dyDescent="0.25">
      <c r="A42" s="66">
        <v>37</v>
      </c>
      <c r="B42" s="49" t="s">
        <v>94</v>
      </c>
      <c r="C42" s="29" t="s">
        <v>137</v>
      </c>
      <c r="D42" s="1">
        <f>'4 Utsläpp data'!D42*1000/'6 Intensiteter data'!AF42</f>
        <v>0.52103172187658486</v>
      </c>
      <c r="E42" s="1">
        <f>'4 Utsläpp data'!E42*1000/'6 Intensiteter data'!AG42</f>
        <v>0.42802671101441947</v>
      </c>
      <c r="F42" s="1">
        <f>'4 Utsläpp data'!F42*1000/'6 Intensiteter data'!AH42</f>
        <v>0.68877103043695753</v>
      </c>
      <c r="G42" s="1">
        <f>'4 Utsläpp data'!G42*1000/'6 Intensiteter data'!AI42</f>
        <v>0.64147588324964477</v>
      </c>
      <c r="H42" s="1">
        <f>'4 Utsläpp data'!H42*1000/'6 Intensiteter data'!AJ42</f>
        <v>0.69880981504384698</v>
      </c>
      <c r="I42" s="1">
        <f>'4 Utsläpp data'!I42*1000/'6 Intensiteter data'!AK42</f>
        <v>0.62076370488202792</v>
      </c>
      <c r="J42" s="1">
        <f>'4 Utsläpp data'!J42*1000/'6 Intensiteter data'!AL42</f>
        <v>0.56022788926265388</v>
      </c>
      <c r="K42" s="1">
        <f>'4 Utsläpp data'!K42*1000/'6 Intensiteter data'!AM42</f>
        <v>0.55060948431207091</v>
      </c>
      <c r="L42" s="1">
        <f>'4 Utsläpp data'!L42*1000/'6 Intensiteter data'!AN42</f>
        <v>0.51928284760123045</v>
      </c>
      <c r="M42" s="1">
        <f>'4 Utsläpp data'!M42*1000/'6 Intensiteter data'!AO42</f>
        <v>0.53185858594201751</v>
      </c>
      <c r="N42" s="1">
        <f>'4 Utsläpp data'!N42*1000/'6 Intensiteter data'!AP42</f>
        <v>0.48106801610156125</v>
      </c>
      <c r="O42" s="1">
        <f>'4 Utsläpp data'!O42*1000/'6 Intensiteter data'!AQ42</f>
        <v>0.4803384144770132</v>
      </c>
      <c r="P42" s="1">
        <f>'4 Utsläpp data'!P42*1000/'6 Intensiteter data'!AR42</f>
        <v>0.42643800180906533</v>
      </c>
      <c r="Q42" s="269">
        <f>'4 Utsläpp data'!Q42*1000/'6 Intensiteter data'!AS42</f>
        <v>0.59243436876870104</v>
      </c>
      <c r="R42" s="1">
        <f>'4 Utsläpp data'!D42*1000/('6 Intensiteter data'!AT42*100)</f>
        <v>0.81267852662825746</v>
      </c>
      <c r="S42" s="1">
        <f>'4 Utsläpp data'!E42*1000/('6 Intensiteter data'!AU42*100)</f>
        <v>0.71543060624017107</v>
      </c>
      <c r="T42" s="1">
        <f>'4 Utsläpp data'!F42*1000/('6 Intensiteter data'!AV42*100)</f>
        <v>1.1953975747734358</v>
      </c>
      <c r="U42" s="1">
        <f>'4 Utsläpp data'!G42*1000/('6 Intensiteter data'!AW42*100)</f>
        <v>1.1510288537053097</v>
      </c>
      <c r="V42" s="1">
        <f>'4 Utsläpp data'!H42*1000/('6 Intensiteter data'!AX42*100)</f>
        <v>1.2740168599294897</v>
      </c>
      <c r="W42" s="1">
        <f>'4 Utsläpp data'!I42*1000/('6 Intensiteter data'!AY42*100)</f>
        <v>1.2381673126458872</v>
      </c>
      <c r="X42" s="1">
        <f>'4 Utsläpp data'!J42*1000/('6 Intensiteter data'!AZ42*100)</f>
        <v>1.1705151840262726</v>
      </c>
      <c r="Y42" s="1">
        <f>'4 Utsläpp data'!K42*1000/('6 Intensiteter data'!BA42*100)</f>
        <v>1.2265770448990183</v>
      </c>
      <c r="Z42" s="1">
        <f>'4 Utsläpp data'!L42*1000/('6 Intensiteter data'!BB42*100)</f>
        <v>1.1694412003869585</v>
      </c>
      <c r="AA42" s="1">
        <f>'4 Utsläpp data'!M42*1000/('6 Intensiteter data'!BC42*100)</f>
        <v>1.2812648033418876</v>
      </c>
      <c r="AB42" s="1">
        <f>'4 Utsläpp data'!N42*1000/('6 Intensiteter data'!BD42*100)</f>
        <v>1.188964301393745</v>
      </c>
      <c r="AC42" s="1">
        <f>'4 Utsläpp data'!O42*1000/('6 Intensiteter data'!BE42*100)</f>
        <v>1.0930411151168655</v>
      </c>
      <c r="AD42" s="1">
        <f>'4 Utsläpp data'!P42*1000/('6 Intensiteter data'!BF42*100)</f>
        <v>0.97724508670671351</v>
      </c>
      <c r="AE42" s="1">
        <f>'4 Utsläpp data'!Q42*1000/('6 Intensiteter data'!BG42*100)</f>
        <v>1.3915413693945569</v>
      </c>
      <c r="AF42" s="253">
        <v>86878</v>
      </c>
      <c r="AG42" s="254">
        <v>91429</v>
      </c>
      <c r="AH42" s="254">
        <v>94414</v>
      </c>
      <c r="AI42" s="254">
        <v>99945</v>
      </c>
      <c r="AJ42" s="254">
        <v>101548</v>
      </c>
      <c r="AK42" s="254">
        <v>108705</v>
      </c>
      <c r="AL42" s="254">
        <v>113452</v>
      </c>
      <c r="AM42" s="254">
        <v>123413</v>
      </c>
      <c r="AN42" s="254">
        <v>129717</v>
      </c>
      <c r="AO42" s="254">
        <v>132015</v>
      </c>
      <c r="AP42" s="254">
        <v>139146</v>
      </c>
      <c r="AQ42" s="254">
        <v>139037</v>
      </c>
      <c r="AR42" s="254">
        <v>150332</v>
      </c>
      <c r="AS42" s="226">
        <v>153615</v>
      </c>
      <c r="AT42" s="246">
        <v>557</v>
      </c>
      <c r="AU42" s="241">
        <v>547</v>
      </c>
      <c r="AV42" s="241">
        <v>544</v>
      </c>
      <c r="AW42" s="241">
        <v>557</v>
      </c>
      <c r="AX42" s="241">
        <v>557</v>
      </c>
      <c r="AY42" s="241">
        <v>545</v>
      </c>
      <c r="AZ42" s="241">
        <v>543</v>
      </c>
      <c r="BA42" s="241">
        <v>554</v>
      </c>
      <c r="BB42" s="241">
        <v>576</v>
      </c>
      <c r="BC42" s="241">
        <v>548</v>
      </c>
      <c r="BD42" s="241">
        <v>563</v>
      </c>
      <c r="BE42" s="241">
        <v>611</v>
      </c>
      <c r="BF42" s="241">
        <v>656</v>
      </c>
      <c r="BG42" s="247">
        <v>654</v>
      </c>
    </row>
    <row r="43" spans="1:59" ht="15" x14ac:dyDescent="0.25">
      <c r="A43" s="66">
        <v>38</v>
      </c>
      <c r="B43" s="49" t="s">
        <v>94</v>
      </c>
      <c r="C43" s="29" t="s">
        <v>138</v>
      </c>
      <c r="D43" s="1">
        <f>'4 Utsläpp data'!D43*1000/'6 Intensiteter data'!AF43</f>
        <v>0.3225728625474768</v>
      </c>
      <c r="E43" s="1">
        <f>'4 Utsläpp data'!E43*1000/'6 Intensiteter data'!AG43</f>
        <v>0.32753166880951318</v>
      </c>
      <c r="F43" s="1">
        <f>'4 Utsläpp data'!F43*1000/'6 Intensiteter data'!AH43</f>
        <v>0.47665391988062311</v>
      </c>
      <c r="G43" s="1">
        <f>'4 Utsläpp data'!G43*1000/'6 Intensiteter data'!AI43</f>
        <v>0.26426848858490004</v>
      </c>
      <c r="H43" s="1">
        <f>'4 Utsläpp data'!H43*1000/'6 Intensiteter data'!AJ43</f>
        <v>0.25771497003724531</v>
      </c>
      <c r="I43" s="1">
        <f>'4 Utsläpp data'!I43*1000/'6 Intensiteter data'!AK43</f>
        <v>0.25928783265089389</v>
      </c>
      <c r="J43" s="1">
        <f>'4 Utsläpp data'!J43*1000/'6 Intensiteter data'!AL43</f>
        <v>0.27479077988353723</v>
      </c>
      <c r="K43" s="1">
        <f>'4 Utsläpp data'!K43*1000/'6 Intensiteter data'!AM43</f>
        <v>0.22519687918785455</v>
      </c>
      <c r="L43" s="1">
        <f>'4 Utsläpp data'!L43*1000/'6 Intensiteter data'!AN43</f>
        <v>0.20850729988549976</v>
      </c>
      <c r="M43" s="1">
        <f>'4 Utsläpp data'!M43*1000/'6 Intensiteter data'!AO43</f>
        <v>0.19375468402421342</v>
      </c>
      <c r="N43" s="1">
        <f>'4 Utsläpp data'!N43*1000/'6 Intensiteter data'!AP43</f>
        <v>0.14286592233610199</v>
      </c>
      <c r="O43" s="1">
        <f>'4 Utsläpp data'!O43*1000/'6 Intensiteter data'!AQ43</f>
        <v>0.11234059915429068</v>
      </c>
      <c r="P43" s="1">
        <f>'4 Utsläpp data'!P43*1000/'6 Intensiteter data'!AR43</f>
        <v>0.10611764263413186</v>
      </c>
      <c r="Q43" s="269">
        <f>'4 Utsläpp data'!Q43*1000/'6 Intensiteter data'!AS43</f>
        <v>9.6634724101105365E-2</v>
      </c>
      <c r="R43" s="1">
        <f>'4 Utsläpp data'!D43*1000/('6 Intensiteter data'!AT43*100)</f>
        <v>0.52414743972444777</v>
      </c>
      <c r="S43" s="1">
        <f>'4 Utsläpp data'!E43*1000/('6 Intensiteter data'!AU43*100)</f>
        <v>0.54844132628316355</v>
      </c>
      <c r="T43" s="1">
        <f>'4 Utsläpp data'!F43*1000/('6 Intensiteter data'!AV43*100)</f>
        <v>0.77931893037992861</v>
      </c>
      <c r="U43" s="1">
        <f>'4 Utsläpp data'!G43*1000/('6 Intensiteter data'!AW43*100)</f>
        <v>0.49175488667706052</v>
      </c>
      <c r="V43" s="1">
        <f>'4 Utsläpp data'!H43*1000/('6 Intensiteter data'!AX43*100)</f>
        <v>0.42841695100722155</v>
      </c>
      <c r="W43" s="1">
        <f>'4 Utsläpp data'!I43*1000/('6 Intensiteter data'!AY43*100)</f>
        <v>0.40146574380165129</v>
      </c>
      <c r="X43" s="1">
        <f>'4 Utsläpp data'!J43*1000/('6 Intensiteter data'!AZ43*100)</f>
        <v>0.3965819791104907</v>
      </c>
      <c r="Y43" s="1">
        <f>'4 Utsläpp data'!K43*1000/('6 Intensiteter data'!BA43*100)</f>
        <v>0.37591927378762574</v>
      </c>
      <c r="Z43" s="1">
        <f>'4 Utsläpp data'!L43*1000/('6 Intensiteter data'!BB43*100)</f>
        <v>0.41999327548364951</v>
      </c>
      <c r="AA43" s="1">
        <f>'4 Utsläpp data'!M43*1000/('6 Intensiteter data'!BC43*100)</f>
        <v>0.40032698560695174</v>
      </c>
      <c r="AB43" s="1">
        <f>'4 Utsläpp data'!N43*1000/('6 Intensiteter data'!BD43*100)</f>
        <v>0.29936442846134226</v>
      </c>
      <c r="AC43" s="1">
        <f>'4 Utsläpp data'!O43*1000/('6 Intensiteter data'!BE43*100)</f>
        <v>0.2549483481961124</v>
      </c>
      <c r="AD43" s="1">
        <f>'4 Utsläpp data'!P43*1000/('6 Intensiteter data'!BF43*100)</f>
        <v>0.23161495973303095</v>
      </c>
      <c r="AE43" s="1">
        <f>'4 Utsläpp data'!Q43*1000/('6 Intensiteter data'!BG43*100)</f>
        <v>0.1989117980019984</v>
      </c>
      <c r="AF43" s="253">
        <v>39160</v>
      </c>
      <c r="AG43" s="254">
        <v>39350</v>
      </c>
      <c r="AH43" s="254">
        <v>38095</v>
      </c>
      <c r="AI43" s="254">
        <v>43357</v>
      </c>
      <c r="AJ43" s="254">
        <v>40728</v>
      </c>
      <c r="AK43" s="254">
        <v>38244</v>
      </c>
      <c r="AL43" s="254">
        <v>36369</v>
      </c>
      <c r="AM43" s="254">
        <v>40063</v>
      </c>
      <c r="AN43" s="254">
        <v>43710</v>
      </c>
      <c r="AO43" s="254">
        <v>45662</v>
      </c>
      <c r="AP43" s="254">
        <v>47147</v>
      </c>
      <c r="AQ43" s="254">
        <v>47204</v>
      </c>
      <c r="AR43" s="254">
        <v>48236</v>
      </c>
      <c r="AS43" s="226">
        <v>49813</v>
      </c>
      <c r="AT43" s="246">
        <v>241</v>
      </c>
      <c r="AU43" s="241">
        <v>235</v>
      </c>
      <c r="AV43" s="241">
        <v>233</v>
      </c>
      <c r="AW43" s="241">
        <v>233</v>
      </c>
      <c r="AX43" s="241">
        <v>245</v>
      </c>
      <c r="AY43" s="241">
        <v>247</v>
      </c>
      <c r="AZ43" s="241">
        <v>252</v>
      </c>
      <c r="BA43" s="241">
        <v>240</v>
      </c>
      <c r="BB43" s="241">
        <v>217</v>
      </c>
      <c r="BC43" s="241">
        <v>221</v>
      </c>
      <c r="BD43" s="241">
        <v>225</v>
      </c>
      <c r="BE43" s="241">
        <v>208</v>
      </c>
      <c r="BF43" s="241">
        <v>221</v>
      </c>
      <c r="BG43" s="247">
        <v>242</v>
      </c>
    </row>
    <row r="44" spans="1:59" ht="15" x14ac:dyDescent="0.25">
      <c r="A44" s="66">
        <v>39</v>
      </c>
      <c r="B44" s="49" t="s">
        <v>94</v>
      </c>
      <c r="C44" s="29" t="s">
        <v>139</v>
      </c>
      <c r="D44" s="1">
        <f>'4 Utsläpp data'!D44*1000/'6 Intensiteter data'!AF44</f>
        <v>1.5167810104753847</v>
      </c>
      <c r="E44" s="1">
        <f>'4 Utsläpp data'!E44*1000/'6 Intensiteter data'!AG44</f>
        <v>2.3757787504642462</v>
      </c>
      <c r="F44" s="1">
        <f>'4 Utsläpp data'!F44*1000/'6 Intensiteter data'!AH44</f>
        <v>0.98945118110129737</v>
      </c>
      <c r="G44" s="1">
        <f>'4 Utsläpp data'!G44*1000/'6 Intensiteter data'!AI44</f>
        <v>0.76230363132778978</v>
      </c>
      <c r="H44" s="1">
        <f>'4 Utsläpp data'!H44*1000/'6 Intensiteter data'!AJ44</f>
        <v>0.76879609175100916</v>
      </c>
      <c r="I44" s="1">
        <f>'4 Utsläpp data'!I44*1000/'6 Intensiteter data'!AK44</f>
        <v>0.65454441406837771</v>
      </c>
      <c r="J44" s="1">
        <f>'4 Utsläpp data'!J44*1000/'6 Intensiteter data'!AL44</f>
        <v>0.59155782428834813</v>
      </c>
      <c r="K44" s="1">
        <f>'4 Utsläpp data'!K44*1000/'6 Intensiteter data'!AM44</f>
        <v>0.55073995382762808</v>
      </c>
      <c r="L44" s="1">
        <f>'4 Utsläpp data'!L44*1000/'6 Intensiteter data'!AN44</f>
        <v>0.51186035985098799</v>
      </c>
      <c r="M44" s="1">
        <f>'4 Utsläpp data'!M44*1000/'6 Intensiteter data'!AO44</f>
        <v>0.53491073554928426</v>
      </c>
      <c r="N44" s="1">
        <f>'4 Utsläpp data'!N44*1000/'6 Intensiteter data'!AP44</f>
        <v>0.4854578911764813</v>
      </c>
      <c r="O44" s="1">
        <f>'4 Utsläpp data'!O44*1000/'6 Intensiteter data'!AQ44</f>
        <v>0.44349844423044182</v>
      </c>
      <c r="P44" s="1">
        <f>'4 Utsläpp data'!P44*1000/'6 Intensiteter data'!AR44</f>
        <v>0.38966240945740954</v>
      </c>
      <c r="Q44" s="269">
        <f>'4 Utsläpp data'!Q44*1000/'6 Intensiteter data'!AS44</f>
        <v>0.31345833146121788</v>
      </c>
      <c r="R44" s="1">
        <f>'4 Utsläpp data'!D44*1000/('6 Intensiteter data'!AT44*100)</f>
        <v>1.3076087103145562</v>
      </c>
      <c r="S44" s="1">
        <f>'4 Utsläpp data'!E44*1000/('6 Intensiteter data'!AU44*100)</f>
        <v>2.0038522601626956</v>
      </c>
      <c r="T44" s="1">
        <f>'4 Utsläpp data'!F44*1000/('6 Intensiteter data'!AV44*100)</f>
        <v>0.80855220999098432</v>
      </c>
      <c r="U44" s="1">
        <f>'4 Utsläpp data'!G44*1000/('6 Intensiteter data'!AW44*100)</f>
        <v>0.64258614828704963</v>
      </c>
      <c r="V44" s="1">
        <f>'4 Utsläpp data'!H44*1000/('6 Intensiteter data'!AX44*100)</f>
        <v>0.65080724711422233</v>
      </c>
      <c r="W44" s="1">
        <f>'4 Utsläpp data'!I44*1000/('6 Intensiteter data'!AY44*100)</f>
        <v>0.59130068558322779</v>
      </c>
      <c r="X44" s="1">
        <f>'4 Utsläpp data'!J44*1000/('6 Intensiteter data'!AZ44*100)</f>
        <v>0.57571677919498909</v>
      </c>
      <c r="Y44" s="1">
        <f>'4 Utsläpp data'!K44*1000/('6 Intensiteter data'!BA44*100)</f>
        <v>0.60864414063978289</v>
      </c>
      <c r="Z44" s="1">
        <f>'4 Utsläpp data'!L44*1000/('6 Intensiteter data'!BB44*100)</f>
        <v>0.6046827982418761</v>
      </c>
      <c r="AA44" s="1">
        <f>'4 Utsläpp data'!M44*1000/('6 Intensiteter data'!BC44*100)</f>
        <v>0.58000172940521644</v>
      </c>
      <c r="AB44" s="1">
        <f>'4 Utsläpp data'!N44*1000/('6 Intensiteter data'!BD44*100)</f>
        <v>0.53706973013313875</v>
      </c>
      <c r="AC44" s="1">
        <f>'4 Utsläpp data'!O44*1000/('6 Intensiteter data'!BE44*100)</f>
        <v>0.45841878924163815</v>
      </c>
      <c r="AD44" s="1">
        <f>'4 Utsläpp data'!P44*1000/('6 Intensiteter data'!BF44*100)</f>
        <v>0.38844908938005718</v>
      </c>
      <c r="AE44" s="1">
        <f>'4 Utsläpp data'!Q44*1000/('6 Intensiteter data'!BG44*100)</f>
        <v>0.37437306835855394</v>
      </c>
      <c r="AF44" s="253">
        <v>12759</v>
      </c>
      <c r="AG44" s="254">
        <v>11977</v>
      </c>
      <c r="AH44" s="254">
        <v>11849</v>
      </c>
      <c r="AI44" s="254">
        <v>12560</v>
      </c>
      <c r="AJ44" s="254">
        <v>12190</v>
      </c>
      <c r="AK44" s="254">
        <v>13641</v>
      </c>
      <c r="AL44" s="254">
        <v>14501</v>
      </c>
      <c r="AM44" s="254">
        <v>15914</v>
      </c>
      <c r="AN44" s="254">
        <v>15830</v>
      </c>
      <c r="AO44" s="254">
        <v>14638</v>
      </c>
      <c r="AP44" s="254">
        <v>14714</v>
      </c>
      <c r="AQ44" s="254">
        <v>15608</v>
      </c>
      <c r="AR44" s="254">
        <v>16648</v>
      </c>
      <c r="AS44" s="226">
        <v>18751</v>
      </c>
      <c r="AT44" s="246">
        <v>148</v>
      </c>
      <c r="AU44" s="241">
        <v>142</v>
      </c>
      <c r="AV44" s="241">
        <v>145</v>
      </c>
      <c r="AW44" s="241">
        <v>149</v>
      </c>
      <c r="AX44" s="241">
        <v>144</v>
      </c>
      <c r="AY44" s="241">
        <v>151</v>
      </c>
      <c r="AZ44" s="241">
        <v>149</v>
      </c>
      <c r="BA44" s="241">
        <v>144</v>
      </c>
      <c r="BB44" s="241">
        <v>134</v>
      </c>
      <c r="BC44" s="241">
        <v>135</v>
      </c>
      <c r="BD44" s="241">
        <v>133</v>
      </c>
      <c r="BE44" s="241">
        <v>151</v>
      </c>
      <c r="BF44" s="241">
        <v>167</v>
      </c>
      <c r="BG44" s="247">
        <v>157</v>
      </c>
    </row>
    <row r="45" spans="1:59" ht="15" x14ac:dyDescent="0.25">
      <c r="A45" s="66">
        <v>40</v>
      </c>
      <c r="B45" s="49" t="s">
        <v>94</v>
      </c>
      <c r="C45" s="29" t="s">
        <v>140</v>
      </c>
      <c r="D45" s="1">
        <f>'4 Utsläpp data'!D45*1000/'6 Intensiteter data'!AF45</f>
        <v>0.94876181881816823</v>
      </c>
      <c r="E45" s="1">
        <f>'4 Utsläpp data'!E45*1000/'6 Intensiteter data'!AG45</f>
        <v>0.94703284039383695</v>
      </c>
      <c r="F45" s="1">
        <f>'4 Utsläpp data'!F45*1000/'6 Intensiteter data'!AH45</f>
        <v>1.1288007292506714</v>
      </c>
      <c r="G45" s="1">
        <f>'4 Utsläpp data'!G45*1000/'6 Intensiteter data'!AI45</f>
        <v>0.91291059583395706</v>
      </c>
      <c r="H45" s="1">
        <f>'4 Utsläpp data'!H45*1000/'6 Intensiteter data'!AJ45</f>
        <v>0.77632253404630303</v>
      </c>
      <c r="I45" s="1">
        <f>'4 Utsläpp data'!I45*1000/'6 Intensiteter data'!AK45</f>
        <v>0.69042628080145296</v>
      </c>
      <c r="J45" s="1">
        <f>'4 Utsläpp data'!J45*1000/'6 Intensiteter data'!AL45</f>
        <v>0.69373670469002968</v>
      </c>
      <c r="K45" s="1">
        <f>'4 Utsläpp data'!K45*1000/'6 Intensiteter data'!AM45</f>
        <v>0.66667146025900903</v>
      </c>
      <c r="L45" s="1">
        <f>'4 Utsläpp data'!L45*1000/'6 Intensiteter data'!AN45</f>
        <v>0.64569627055340839</v>
      </c>
      <c r="M45" s="1">
        <f>'4 Utsläpp data'!M45*1000/'6 Intensiteter data'!AO45</f>
        <v>0.58753081196691159</v>
      </c>
      <c r="N45" s="1">
        <f>'4 Utsläpp data'!N45*1000/'6 Intensiteter data'!AP45</f>
        <v>0.54485373382333635</v>
      </c>
      <c r="O45" s="1">
        <f>'4 Utsläpp data'!O45*1000/'6 Intensiteter data'!AQ45</f>
        <v>0.51724355809997391</v>
      </c>
      <c r="P45" s="1">
        <f>'4 Utsläpp data'!P45*1000/'6 Intensiteter data'!AR45</f>
        <v>0.49488919455967129</v>
      </c>
      <c r="Q45" s="269">
        <f>'4 Utsläpp data'!Q45*1000/'6 Intensiteter data'!AS45</f>
        <v>0.46496914394480976</v>
      </c>
      <c r="R45" s="1">
        <f>'4 Utsläpp data'!D45*1000/('6 Intensiteter data'!AT45*100)</f>
        <v>4.0867042037585586</v>
      </c>
      <c r="S45" s="1">
        <f>'4 Utsläpp data'!E45*1000/('6 Intensiteter data'!AU45*100)</f>
        <v>3.9754906674844404</v>
      </c>
      <c r="T45" s="1">
        <f>'4 Utsläpp data'!F45*1000/('6 Intensiteter data'!AV45*100)</f>
        <v>4.5914432285520759</v>
      </c>
      <c r="U45" s="1">
        <f>'4 Utsläpp data'!G45*1000/('6 Intensiteter data'!AW45*100)</f>
        <v>3.628096843289212</v>
      </c>
      <c r="V45" s="1">
        <f>'4 Utsläpp data'!H45*1000/('6 Intensiteter data'!AX45*100)</f>
        <v>3.2092464789397432</v>
      </c>
      <c r="W45" s="1">
        <f>'4 Utsläpp data'!I45*1000/('6 Intensiteter data'!AY45*100)</f>
        <v>2.8052924485468913</v>
      </c>
      <c r="X45" s="1">
        <f>'4 Utsläpp data'!J45*1000/('6 Intensiteter data'!AZ45*100)</f>
        <v>2.8466453942017704</v>
      </c>
      <c r="Y45" s="1">
        <f>'4 Utsläpp data'!K45*1000/('6 Intensiteter data'!BA45*100)</f>
        <v>2.6950987437470748</v>
      </c>
      <c r="Z45" s="1">
        <f>'4 Utsläpp data'!L45*1000/('6 Intensiteter data'!BB45*100)</f>
        <v>2.6156691694041707</v>
      </c>
      <c r="AA45" s="1">
        <f>'4 Utsläpp data'!M45*1000/('6 Intensiteter data'!BC45*100)</f>
        <v>2.3121402139941258</v>
      </c>
      <c r="AB45" s="1">
        <f>'4 Utsläpp data'!N45*1000/('6 Intensiteter data'!BD45*100)</f>
        <v>2.2413720161284774</v>
      </c>
      <c r="AC45" s="1">
        <f>'4 Utsläpp data'!O45*1000/('6 Intensiteter data'!BE45*100)</f>
        <v>2.2046062901652612</v>
      </c>
      <c r="AD45" s="1">
        <f>'4 Utsläpp data'!P45*1000/('6 Intensiteter data'!BF45*100)</f>
        <v>2.0404538189347434</v>
      </c>
      <c r="AE45" s="1">
        <f>'4 Utsläpp data'!Q45*1000/('6 Intensiteter data'!BG45*100)</f>
        <v>1.9787837265381096</v>
      </c>
      <c r="AF45" s="253">
        <v>292473</v>
      </c>
      <c r="AG45" s="254">
        <v>285453</v>
      </c>
      <c r="AH45" s="254">
        <v>272932</v>
      </c>
      <c r="AI45" s="254">
        <v>278592</v>
      </c>
      <c r="AJ45" s="254">
        <v>289787</v>
      </c>
      <c r="AK45" s="254">
        <v>294577</v>
      </c>
      <c r="AL45" s="254">
        <v>304879</v>
      </c>
      <c r="AM45" s="254">
        <v>305622</v>
      </c>
      <c r="AN45" s="254">
        <v>309896</v>
      </c>
      <c r="AO45" s="254">
        <v>319157</v>
      </c>
      <c r="AP45" s="254">
        <v>335679</v>
      </c>
      <c r="AQ45" s="254">
        <v>351207</v>
      </c>
      <c r="AR45" s="254">
        <v>341801</v>
      </c>
      <c r="AS45" s="226">
        <v>357907</v>
      </c>
      <c r="AT45" s="246">
        <v>679</v>
      </c>
      <c r="AU45" s="241">
        <v>680</v>
      </c>
      <c r="AV45" s="241">
        <v>671</v>
      </c>
      <c r="AW45" s="241">
        <v>701</v>
      </c>
      <c r="AX45" s="241">
        <v>701</v>
      </c>
      <c r="AY45" s="241">
        <v>725</v>
      </c>
      <c r="AZ45" s="241">
        <v>743</v>
      </c>
      <c r="BA45" s="241">
        <v>756</v>
      </c>
      <c r="BB45" s="241">
        <v>765</v>
      </c>
      <c r="BC45" s="241">
        <v>811</v>
      </c>
      <c r="BD45" s="241">
        <v>816</v>
      </c>
      <c r="BE45" s="241">
        <v>824</v>
      </c>
      <c r="BF45" s="241">
        <v>829</v>
      </c>
      <c r="BG45" s="247">
        <v>841</v>
      </c>
    </row>
    <row r="46" spans="1:59" ht="15" x14ac:dyDescent="0.25">
      <c r="A46" s="66">
        <v>41</v>
      </c>
      <c r="B46" s="49" t="s">
        <v>94</v>
      </c>
      <c r="C46" s="29" t="s">
        <v>141</v>
      </c>
      <c r="D46" s="1">
        <f>'4 Utsläpp data'!D46*1000/'6 Intensiteter data'!AF46</f>
        <v>4.0696263449888201</v>
      </c>
      <c r="E46" s="1">
        <f>'4 Utsläpp data'!E46*1000/'6 Intensiteter data'!AG46</f>
        <v>3.9559614082289327</v>
      </c>
      <c r="F46" s="1">
        <f>'4 Utsläpp data'!F46*1000/'6 Intensiteter data'!AH46</f>
        <v>3.7019859450325381</v>
      </c>
      <c r="G46" s="1">
        <f>'4 Utsläpp data'!G46*1000/'6 Intensiteter data'!AI46</f>
        <v>3.4670350907093361</v>
      </c>
      <c r="H46" s="1">
        <f>'4 Utsläpp data'!H46*1000/'6 Intensiteter data'!AJ46</f>
        <v>3.0069001589066167</v>
      </c>
      <c r="I46" s="1">
        <f>'4 Utsläpp data'!I46*1000/'6 Intensiteter data'!AK46</f>
        <v>2.8316378489088265</v>
      </c>
      <c r="J46" s="1">
        <f>'4 Utsläpp data'!J46*1000/'6 Intensiteter data'!AL46</f>
        <v>2.6186715015829316</v>
      </c>
      <c r="K46" s="1">
        <f>'4 Utsläpp data'!K46*1000/'6 Intensiteter data'!AM46</f>
        <v>2.4228529060636586</v>
      </c>
      <c r="L46" s="1">
        <f>'4 Utsläpp data'!L46*1000/'6 Intensiteter data'!AN46</f>
        <v>2.1419272316720424</v>
      </c>
      <c r="M46" s="1">
        <f>'4 Utsläpp data'!M46*1000/'6 Intensiteter data'!AO46</f>
        <v>1.9099007303803841</v>
      </c>
      <c r="N46" s="1">
        <f>'4 Utsläpp data'!N46*1000/'6 Intensiteter data'!AP46</f>
        <v>1.7921033068291117</v>
      </c>
      <c r="O46" s="1">
        <f>'4 Utsläpp data'!O46*1000/'6 Intensiteter data'!AQ46</f>
        <v>1.7785621548121564</v>
      </c>
      <c r="P46" s="1">
        <f>'4 Utsläpp data'!P46*1000/'6 Intensiteter data'!AR46</f>
        <v>1.583505330585036</v>
      </c>
      <c r="Q46" s="269">
        <f>'4 Utsläpp data'!Q46*1000/'6 Intensiteter data'!AS46</f>
        <v>1.1297818841599836</v>
      </c>
      <c r="R46" s="1">
        <f>'4 Utsläpp data'!D46*1000/('6 Intensiteter data'!AT46*100)</f>
        <v>3.2619119251621704</v>
      </c>
      <c r="S46" s="1">
        <f>'4 Utsläpp data'!E46*1000/('6 Intensiteter data'!AU46*100)</f>
        <v>3.1295011569931352</v>
      </c>
      <c r="T46" s="1">
        <f>'4 Utsläpp data'!F46*1000/('6 Intensiteter data'!AV46*100)</f>
        <v>2.9526595352683431</v>
      </c>
      <c r="U46" s="1">
        <f>'4 Utsläpp data'!G46*1000/('6 Intensiteter data'!AW46*100)</f>
        <v>2.8419781929271672</v>
      </c>
      <c r="V46" s="1">
        <f>'4 Utsläpp data'!H46*1000/('6 Intensiteter data'!AX46*100)</f>
        <v>2.4435419581066076</v>
      </c>
      <c r="W46" s="1">
        <f>'4 Utsläpp data'!I46*1000/('6 Intensiteter data'!AY46*100)</f>
        <v>2.3400697094766061</v>
      </c>
      <c r="X46" s="1">
        <f>'4 Utsläpp data'!J46*1000/('6 Intensiteter data'!AZ46*100)</f>
        <v>2.205398385075227</v>
      </c>
      <c r="Y46" s="1">
        <f>'4 Utsläpp data'!K46*1000/('6 Intensiteter data'!BA46*100)</f>
        <v>2.0991554695783217</v>
      </c>
      <c r="Z46" s="1">
        <f>'4 Utsläpp data'!L46*1000/('6 Intensiteter data'!BB46*100)</f>
        <v>1.9326271408910463</v>
      </c>
      <c r="AA46" s="1">
        <f>'4 Utsläpp data'!M46*1000/('6 Intensiteter data'!BC46*100)</f>
        <v>1.6856374471966376</v>
      </c>
      <c r="AB46" s="1">
        <f>'4 Utsläpp data'!N46*1000/('6 Intensiteter data'!BD46*100)</f>
        <v>1.5726480188397791</v>
      </c>
      <c r="AC46" s="1">
        <f>'4 Utsläpp data'!O46*1000/('6 Intensiteter data'!BE46*100)</f>
        <v>1.5629872063264105</v>
      </c>
      <c r="AD46" s="1">
        <f>'4 Utsläpp data'!P46*1000/('6 Intensiteter data'!BF46*100)</f>
        <v>1.4234673555526269</v>
      </c>
      <c r="AE46" s="1">
        <f>'4 Utsläpp data'!Q46*1000/('6 Intensiteter data'!BG46*100)</f>
        <v>1.0830185881290801</v>
      </c>
      <c r="AF46" s="253">
        <v>75103</v>
      </c>
      <c r="AG46" s="254">
        <v>73650</v>
      </c>
      <c r="AH46" s="254">
        <v>77047</v>
      </c>
      <c r="AI46" s="254">
        <v>83201</v>
      </c>
      <c r="AJ46" s="254">
        <v>86953</v>
      </c>
      <c r="AK46" s="254">
        <v>89334</v>
      </c>
      <c r="AL46" s="254">
        <v>93398</v>
      </c>
      <c r="AM46" s="254">
        <v>97903</v>
      </c>
      <c r="AN46" s="254">
        <v>103492</v>
      </c>
      <c r="AO46" s="254">
        <v>109528</v>
      </c>
      <c r="AP46" s="254">
        <v>111799</v>
      </c>
      <c r="AQ46" s="254">
        <v>113540</v>
      </c>
      <c r="AR46" s="254">
        <v>116412</v>
      </c>
      <c r="AS46" s="226">
        <v>125386</v>
      </c>
      <c r="AT46" s="246">
        <v>937</v>
      </c>
      <c r="AU46" s="241">
        <v>931</v>
      </c>
      <c r="AV46" s="241">
        <v>966</v>
      </c>
      <c r="AW46" s="241">
        <v>1015</v>
      </c>
      <c r="AX46" s="241">
        <v>1070</v>
      </c>
      <c r="AY46" s="241">
        <v>1081</v>
      </c>
      <c r="AZ46" s="241">
        <v>1109</v>
      </c>
      <c r="BA46" s="241">
        <v>1130</v>
      </c>
      <c r="BB46" s="241">
        <v>1147</v>
      </c>
      <c r="BC46" s="241">
        <v>1241</v>
      </c>
      <c r="BD46" s="241">
        <v>1274</v>
      </c>
      <c r="BE46" s="241">
        <v>1292</v>
      </c>
      <c r="BF46" s="241">
        <v>1295</v>
      </c>
      <c r="BG46" s="247">
        <v>1308</v>
      </c>
    </row>
    <row r="47" spans="1:59" ht="15" x14ac:dyDescent="0.25">
      <c r="A47" s="66">
        <v>42</v>
      </c>
      <c r="B47" s="49" t="s">
        <v>94</v>
      </c>
      <c r="C47" s="29" t="s">
        <v>142</v>
      </c>
      <c r="D47" s="1">
        <f>'4 Utsläpp data'!D47*1000/'6 Intensiteter data'!AF47</f>
        <v>2.2686103612157731</v>
      </c>
      <c r="E47" s="1">
        <f>'4 Utsläpp data'!E47*1000/'6 Intensiteter data'!AG47</f>
        <v>2.6017033253376405</v>
      </c>
      <c r="F47" s="1">
        <f>'4 Utsläpp data'!F47*1000/'6 Intensiteter data'!AH47</f>
        <v>2.1425399289088087</v>
      </c>
      <c r="G47" s="1">
        <f>'4 Utsläpp data'!G47*1000/'6 Intensiteter data'!AI47</f>
        <v>2.1243231587984206</v>
      </c>
      <c r="H47" s="1">
        <f>'4 Utsläpp data'!H47*1000/'6 Intensiteter data'!AJ47</f>
        <v>1.9836329637582866</v>
      </c>
      <c r="I47" s="1">
        <f>'4 Utsläpp data'!I47*1000/'6 Intensiteter data'!AK47</f>
        <v>1.6829117503986128</v>
      </c>
      <c r="J47" s="1">
        <f>'4 Utsläpp data'!J47*1000/'6 Intensiteter data'!AL47</f>
        <v>1.548439999966464</v>
      </c>
      <c r="K47" s="1">
        <f>'4 Utsläpp data'!K47*1000/'6 Intensiteter data'!AM47</f>
        <v>1.4959232693093818</v>
      </c>
      <c r="L47" s="1">
        <f>'4 Utsläpp data'!L47*1000/'6 Intensiteter data'!AN47</f>
        <v>1.3627113192738622</v>
      </c>
      <c r="M47" s="1">
        <f>'4 Utsläpp data'!M47*1000/'6 Intensiteter data'!AO47</f>
        <v>1.2734672159018419</v>
      </c>
      <c r="N47" s="1">
        <f>'4 Utsläpp data'!N47*1000/'6 Intensiteter data'!AP47</f>
        <v>1.2118657024590671</v>
      </c>
      <c r="O47" s="1">
        <f>'4 Utsläpp data'!O47*1000/'6 Intensiteter data'!AQ47</f>
        <v>1.1385994584819874</v>
      </c>
      <c r="P47" s="1">
        <f>'4 Utsläpp data'!P47*1000/'6 Intensiteter data'!AR47</f>
        <v>1.1051151195393447</v>
      </c>
      <c r="Q47" s="269">
        <f>'4 Utsläpp data'!Q47*1000/'6 Intensiteter data'!AS47</f>
        <v>1.0965301358975039</v>
      </c>
      <c r="R47" s="1">
        <f>'4 Utsläpp data'!D47*1000/('6 Intensiteter data'!AT47*100)</f>
        <v>1.6730394184212254</v>
      </c>
      <c r="S47" s="1">
        <f>'4 Utsläpp data'!E47*1000/('6 Intensiteter data'!AU47*100)</f>
        <v>1.6385015910941769</v>
      </c>
      <c r="T47" s="1">
        <f>'4 Utsläpp data'!F47*1000/('6 Intensiteter data'!AV47*100)</f>
        <v>1.6336365322670556</v>
      </c>
      <c r="U47" s="1">
        <f>'4 Utsläpp data'!G47*1000/('6 Intensiteter data'!AW47*100)</f>
        <v>1.5962956776145196</v>
      </c>
      <c r="V47" s="1">
        <f>'4 Utsläpp data'!H47*1000/('6 Intensiteter data'!AX47*100)</f>
        <v>1.4623020750519709</v>
      </c>
      <c r="W47" s="1">
        <f>'4 Utsläpp data'!I47*1000/('6 Intensiteter data'!AY47*100)</f>
        <v>1.3828542218490727</v>
      </c>
      <c r="X47" s="1">
        <f>'4 Utsläpp data'!J47*1000/('6 Intensiteter data'!AZ47*100)</f>
        <v>1.2925828896141898</v>
      </c>
      <c r="Y47" s="1">
        <f>'4 Utsläpp data'!K47*1000/('6 Intensiteter data'!BA47*100)</f>
        <v>1.2755083250970776</v>
      </c>
      <c r="Z47" s="1">
        <f>'4 Utsläpp data'!L47*1000/('6 Intensiteter data'!BB47*100)</f>
        <v>1.1885570584256344</v>
      </c>
      <c r="AA47" s="1">
        <f>'4 Utsläpp data'!M47*1000/('6 Intensiteter data'!BC47*100)</f>
        <v>1.091793681890157</v>
      </c>
      <c r="AB47" s="1">
        <f>'4 Utsläpp data'!N47*1000/('6 Intensiteter data'!BD47*100)</f>
        <v>1.0486586883064943</v>
      </c>
      <c r="AC47" s="1">
        <f>'4 Utsläpp data'!O47*1000/('6 Intensiteter data'!BE47*100)</f>
        <v>0.99048525990128689</v>
      </c>
      <c r="AD47" s="1">
        <f>'4 Utsläpp data'!P47*1000/('6 Intensiteter data'!BF47*100)</f>
        <v>0.93206719196831667</v>
      </c>
      <c r="AE47" s="1">
        <f>'4 Utsläpp data'!Q47*1000/('6 Intensiteter data'!BG47*100)</f>
        <v>0.86162340136106608</v>
      </c>
      <c r="AF47" s="253">
        <v>68880</v>
      </c>
      <c r="AG47" s="254">
        <v>60207</v>
      </c>
      <c r="AH47" s="254">
        <v>73274</v>
      </c>
      <c r="AI47" s="254">
        <v>73716</v>
      </c>
      <c r="AJ47" s="254">
        <v>74603</v>
      </c>
      <c r="AK47" s="254">
        <v>85868</v>
      </c>
      <c r="AL47" s="254">
        <v>88652</v>
      </c>
      <c r="AM47" s="254">
        <v>92769</v>
      </c>
      <c r="AN47" s="254">
        <v>96727</v>
      </c>
      <c r="AO47" s="254">
        <v>102795</v>
      </c>
      <c r="AP47" s="254">
        <v>107560</v>
      </c>
      <c r="AQ47" s="254">
        <v>113176</v>
      </c>
      <c r="AR47" s="254">
        <v>110993</v>
      </c>
      <c r="AS47" s="226">
        <v>105765</v>
      </c>
      <c r="AT47" s="246">
        <v>934</v>
      </c>
      <c r="AU47" s="241">
        <v>956</v>
      </c>
      <c r="AV47" s="241">
        <v>961</v>
      </c>
      <c r="AW47" s="241">
        <v>981</v>
      </c>
      <c r="AX47" s="241">
        <v>1012</v>
      </c>
      <c r="AY47" s="241">
        <v>1045</v>
      </c>
      <c r="AZ47" s="241">
        <v>1062</v>
      </c>
      <c r="BA47" s="241">
        <v>1088</v>
      </c>
      <c r="BB47" s="241">
        <v>1109</v>
      </c>
      <c r="BC47" s="241">
        <v>1199</v>
      </c>
      <c r="BD47" s="241">
        <v>1243</v>
      </c>
      <c r="BE47" s="241">
        <v>1301</v>
      </c>
      <c r="BF47" s="241">
        <v>1316</v>
      </c>
      <c r="BG47" s="247">
        <v>1346</v>
      </c>
    </row>
    <row r="48" spans="1:59" ht="15" x14ac:dyDescent="0.25">
      <c r="A48" s="66">
        <v>43</v>
      </c>
      <c r="B48" s="49" t="s">
        <v>94</v>
      </c>
      <c r="C48" s="29" t="s">
        <v>143</v>
      </c>
      <c r="D48" s="1">
        <f>'4 Utsläpp data'!D48*1000/'6 Intensiteter data'!AF48</f>
        <v>2.5961390759821747</v>
      </c>
      <c r="E48" s="1">
        <f>'4 Utsläpp data'!E48*1000/'6 Intensiteter data'!AG48</f>
        <v>2.5876714595065797</v>
      </c>
      <c r="F48" s="1">
        <f>'4 Utsläpp data'!F48*1000/'6 Intensiteter data'!AH48</f>
        <v>2.4112105430321513</v>
      </c>
      <c r="G48" s="1">
        <f>'4 Utsläpp data'!G48*1000/'6 Intensiteter data'!AI48</f>
        <v>2.4022745734979991</v>
      </c>
      <c r="H48" s="1">
        <f>'4 Utsläpp data'!H48*1000/'6 Intensiteter data'!AJ48</f>
        <v>2.3121965562387334</v>
      </c>
      <c r="I48" s="1">
        <f>'4 Utsläpp data'!I48*1000/'6 Intensiteter data'!AK48</f>
        <v>2.2404591653634927</v>
      </c>
      <c r="J48" s="1">
        <f>'4 Utsläpp data'!J48*1000/'6 Intensiteter data'!AL48</f>
        <v>2.0697746422739356</v>
      </c>
      <c r="K48" s="1">
        <f>'4 Utsläpp data'!K48*1000/'6 Intensiteter data'!AM48</f>
        <v>1.9382934121600266</v>
      </c>
      <c r="L48" s="1">
        <f>'4 Utsläpp data'!L48*1000/'6 Intensiteter data'!AN48</f>
        <v>1.7305875044481218</v>
      </c>
      <c r="M48" s="1">
        <f>'4 Utsläpp data'!M48*1000/'6 Intensiteter data'!AO48</f>
        <v>1.5468611248655539</v>
      </c>
      <c r="N48" s="1">
        <f>'4 Utsläpp data'!N48*1000/'6 Intensiteter data'!AP48</f>
        <v>1.4223283869233729</v>
      </c>
      <c r="O48" s="1">
        <f>'4 Utsläpp data'!O48*1000/'6 Intensiteter data'!AQ48</f>
        <v>1.337040146566411</v>
      </c>
      <c r="P48" s="1">
        <f>'4 Utsläpp data'!P48*1000/'6 Intensiteter data'!AR48</f>
        <v>1.2084876210294391</v>
      </c>
      <c r="Q48" s="269">
        <f>'4 Utsläpp data'!Q48*1000/'6 Intensiteter data'!AS48</f>
        <v>1.0400292300484379</v>
      </c>
      <c r="R48" s="1">
        <f>'4 Utsläpp data'!D48*1000/('6 Intensiteter data'!AT48*100)</f>
        <v>1.5321147481350939</v>
      </c>
      <c r="S48" s="1">
        <f>'4 Utsläpp data'!E48*1000/('6 Intensiteter data'!AU48*100)</f>
        <v>1.5986462067522611</v>
      </c>
      <c r="T48" s="1">
        <f>'4 Utsläpp data'!F48*1000/('6 Intensiteter data'!AV48*100)</f>
        <v>1.5203076733717176</v>
      </c>
      <c r="U48" s="1">
        <f>'4 Utsläpp data'!G48*1000/('6 Intensiteter data'!AW48*100)</f>
        <v>1.5672102156157297</v>
      </c>
      <c r="V48" s="1">
        <f>'4 Utsläpp data'!H48*1000/('6 Intensiteter data'!AX48*100)</f>
        <v>1.4369514723850141</v>
      </c>
      <c r="W48" s="1">
        <f>'4 Utsläpp data'!I48*1000/('6 Intensiteter data'!AY48*100)</f>
        <v>1.3582394721411075</v>
      </c>
      <c r="X48" s="1">
        <f>'4 Utsläpp data'!J48*1000/('6 Intensiteter data'!AZ48*100)</f>
        <v>1.3063092316272453</v>
      </c>
      <c r="Y48" s="1">
        <f>'4 Utsläpp data'!K48*1000/('6 Intensiteter data'!BA48*100)</f>
        <v>1.2951504581320479</v>
      </c>
      <c r="Z48" s="1">
        <f>'4 Utsläpp data'!L48*1000/('6 Intensiteter data'!BB48*100)</f>
        <v>1.2247758929168719</v>
      </c>
      <c r="AA48" s="1">
        <f>'4 Utsläpp data'!M48*1000/('6 Intensiteter data'!BC48*100)</f>
        <v>1.158404000029569</v>
      </c>
      <c r="AB48" s="1">
        <f>'4 Utsläpp data'!N48*1000/('6 Intensiteter data'!BD48*100)</f>
        <v>1.1146117545855212</v>
      </c>
      <c r="AC48" s="1">
        <f>'4 Utsläpp data'!O48*1000/('6 Intensiteter data'!BE48*100)</f>
        <v>1.0791919543010786</v>
      </c>
      <c r="AD48" s="1">
        <f>'4 Utsläpp data'!P48*1000/('6 Intensiteter data'!BF48*100)</f>
        <v>1.0242400591175842</v>
      </c>
      <c r="AE48" s="1">
        <f>'4 Utsläpp data'!Q48*1000/('6 Intensiteter data'!BG48*100)</f>
        <v>0.99327282096698566</v>
      </c>
      <c r="AF48" s="253">
        <v>35114</v>
      </c>
      <c r="AG48" s="254">
        <v>35276</v>
      </c>
      <c r="AH48" s="254">
        <v>36633</v>
      </c>
      <c r="AI48" s="254">
        <v>37186</v>
      </c>
      <c r="AJ48" s="254">
        <v>35610</v>
      </c>
      <c r="AK48" s="254">
        <v>34919</v>
      </c>
      <c r="AL48" s="254">
        <v>36669</v>
      </c>
      <c r="AM48" s="254">
        <v>39156</v>
      </c>
      <c r="AN48" s="254">
        <v>41331</v>
      </c>
      <c r="AO48" s="254">
        <v>44558</v>
      </c>
      <c r="AP48" s="254">
        <v>47411</v>
      </c>
      <c r="AQ48" s="254">
        <v>48429</v>
      </c>
      <c r="AR48" s="254">
        <v>49242</v>
      </c>
      <c r="AS48" s="226">
        <v>55297</v>
      </c>
      <c r="AT48" s="246">
        <v>595</v>
      </c>
      <c r="AU48" s="241">
        <v>571</v>
      </c>
      <c r="AV48" s="241">
        <v>581</v>
      </c>
      <c r="AW48" s="241">
        <v>570</v>
      </c>
      <c r="AX48" s="241">
        <v>573</v>
      </c>
      <c r="AY48" s="241">
        <v>576</v>
      </c>
      <c r="AZ48" s="241">
        <v>581</v>
      </c>
      <c r="BA48" s="241">
        <v>586</v>
      </c>
      <c r="BB48" s="241">
        <v>584</v>
      </c>
      <c r="BC48" s="241">
        <v>595</v>
      </c>
      <c r="BD48" s="241">
        <v>605</v>
      </c>
      <c r="BE48" s="241">
        <v>600</v>
      </c>
      <c r="BF48" s="241">
        <v>581</v>
      </c>
      <c r="BG48" s="247">
        <v>579</v>
      </c>
    </row>
    <row r="49" spans="1:59" ht="15" x14ac:dyDescent="0.25">
      <c r="A49" s="66">
        <v>44</v>
      </c>
      <c r="B49" s="49" t="s">
        <v>94</v>
      </c>
      <c r="C49" s="29" t="s">
        <v>144</v>
      </c>
      <c r="D49" s="1">
        <f>'4 Utsläpp data'!D49*1000/'6 Intensiteter data'!AF49</f>
        <v>12.103155536498491</v>
      </c>
      <c r="E49" s="1">
        <f>'4 Utsläpp data'!E49*1000/'6 Intensiteter data'!AG49</f>
        <v>13.21871939593216</v>
      </c>
      <c r="F49" s="1">
        <f>'4 Utsläpp data'!F49*1000/'6 Intensiteter data'!AH49</f>
        <v>13.382310825060879</v>
      </c>
      <c r="G49" s="1">
        <f>'4 Utsläpp data'!G49*1000/'6 Intensiteter data'!AI49</f>
        <v>13.174631335775578</v>
      </c>
      <c r="H49" s="1">
        <f>'4 Utsläpp data'!H49*1000/'6 Intensiteter data'!AJ49</f>
        <v>12.979029978326579</v>
      </c>
      <c r="I49" s="1">
        <f>'4 Utsläpp data'!I49*1000/'6 Intensiteter data'!AK49</f>
        <v>14.583212187819658</v>
      </c>
      <c r="J49" s="1">
        <f>'4 Utsläpp data'!J49*1000/'6 Intensiteter data'!AL49</f>
        <v>10.949066602735998</v>
      </c>
      <c r="K49" s="1">
        <f>'4 Utsläpp data'!K49*1000/'6 Intensiteter data'!AM49</f>
        <v>10.448029298369704</v>
      </c>
      <c r="L49" s="1">
        <f>'4 Utsläpp data'!L49*1000/'6 Intensiteter data'!AN49</f>
        <v>9.6134455407987449</v>
      </c>
      <c r="M49" s="1">
        <f>'4 Utsläpp data'!M49*1000/'6 Intensiteter data'!AO49</f>
        <v>8.5858576054994984</v>
      </c>
      <c r="N49" s="1">
        <f>'4 Utsläpp data'!N49*1000/'6 Intensiteter data'!AP49</f>
        <v>8.7439649148412517</v>
      </c>
      <c r="O49" s="1">
        <f>'4 Utsläpp data'!O49*1000/'6 Intensiteter data'!AQ49</f>
        <v>9.9214004784098559</v>
      </c>
      <c r="P49" s="1">
        <f>'4 Utsläpp data'!P49*1000/'6 Intensiteter data'!AR49</f>
        <v>8.5495859413598616</v>
      </c>
      <c r="Q49" s="269">
        <f>'4 Utsläpp data'!Q49*1000/'6 Intensiteter data'!AS49</f>
        <v>8.7113427257796463</v>
      </c>
      <c r="R49" s="1">
        <f>'4 Utsläpp data'!D49*1000/('6 Intensiteter data'!AT49*100)</f>
        <v>17.808643072051169</v>
      </c>
      <c r="S49" s="1">
        <f>'4 Utsläpp data'!E49*1000/('6 Intensiteter data'!AU49*100)</f>
        <v>20.987349086939723</v>
      </c>
      <c r="T49" s="1">
        <f>'4 Utsläpp data'!F49*1000/('6 Intensiteter data'!AV49*100)</f>
        <v>22.479974891132436</v>
      </c>
      <c r="U49" s="1">
        <f>'4 Utsläpp data'!G49*1000/('6 Intensiteter data'!AW49*100)</f>
        <v>21.90552431526292</v>
      </c>
      <c r="V49" s="1">
        <f>'4 Utsläpp data'!H49*1000/('6 Intensiteter data'!AX49*100)</f>
        <v>21.323464668559041</v>
      </c>
      <c r="W49" s="1">
        <f>'4 Utsläpp data'!I49*1000/('6 Intensiteter data'!AY49*100)</f>
        <v>23.526785432841518</v>
      </c>
      <c r="X49" s="1">
        <f>'4 Utsläpp data'!J49*1000/('6 Intensiteter data'!AZ49*100)</f>
        <v>19.443189594461849</v>
      </c>
      <c r="Y49" s="1">
        <f>'4 Utsläpp data'!K49*1000/('6 Intensiteter data'!BA49*100)</f>
        <v>19.517913779763976</v>
      </c>
      <c r="Z49" s="1">
        <f>'4 Utsläpp data'!L49*1000/('6 Intensiteter data'!BB49*100)</f>
        <v>18.876110396979033</v>
      </c>
      <c r="AA49" s="1">
        <f>'4 Utsläpp data'!M49*1000/('6 Intensiteter data'!BC49*100)</f>
        <v>17.660351518841395</v>
      </c>
      <c r="AB49" s="1">
        <f>'4 Utsläpp data'!N49*1000/('6 Intensiteter data'!BD49*100)</f>
        <v>17.502205690767958</v>
      </c>
      <c r="AC49" s="1">
        <f>'4 Utsläpp data'!O49*1000/('6 Intensiteter data'!BE49*100)</f>
        <v>17.626583485715312</v>
      </c>
      <c r="AD49" s="1">
        <f>'4 Utsläpp data'!P49*1000/('6 Intensiteter data'!BF49*100)</f>
        <v>16.654244451077524</v>
      </c>
      <c r="AE49" s="1">
        <f>'4 Utsläpp data'!Q49*1000/('6 Intensiteter data'!BG49*100)</f>
        <v>17.20254746646189</v>
      </c>
      <c r="AF49" s="253">
        <v>17804</v>
      </c>
      <c r="AG49" s="254">
        <v>17941</v>
      </c>
      <c r="AH49" s="254">
        <v>19486</v>
      </c>
      <c r="AI49" s="254">
        <v>20285</v>
      </c>
      <c r="AJ49" s="254">
        <v>19715</v>
      </c>
      <c r="AK49" s="254">
        <v>19682</v>
      </c>
      <c r="AL49" s="254">
        <v>21487</v>
      </c>
      <c r="AM49" s="254">
        <v>23538</v>
      </c>
      <c r="AN49" s="254">
        <v>25722</v>
      </c>
      <c r="AO49" s="254">
        <v>27974</v>
      </c>
      <c r="AP49" s="254">
        <v>29424</v>
      </c>
      <c r="AQ49" s="254">
        <v>26827</v>
      </c>
      <c r="AR49" s="254">
        <v>28635</v>
      </c>
      <c r="AS49" s="226">
        <v>29226</v>
      </c>
      <c r="AT49" s="246">
        <v>121</v>
      </c>
      <c r="AU49" s="241">
        <v>113</v>
      </c>
      <c r="AV49" s="241">
        <v>116</v>
      </c>
      <c r="AW49" s="241">
        <v>122</v>
      </c>
      <c r="AX49" s="241">
        <v>120</v>
      </c>
      <c r="AY49" s="241">
        <v>122</v>
      </c>
      <c r="AZ49" s="241">
        <v>121</v>
      </c>
      <c r="BA49" s="241">
        <v>126</v>
      </c>
      <c r="BB49" s="241">
        <v>131</v>
      </c>
      <c r="BC49" s="241">
        <v>136</v>
      </c>
      <c r="BD49" s="241">
        <v>147</v>
      </c>
      <c r="BE49" s="241">
        <v>151</v>
      </c>
      <c r="BF49" s="241">
        <v>147</v>
      </c>
      <c r="BG49" s="247">
        <v>148</v>
      </c>
    </row>
    <row r="50" spans="1:59" ht="15" x14ac:dyDescent="0.25">
      <c r="A50" s="66">
        <v>45</v>
      </c>
      <c r="B50" s="49" t="s">
        <v>94</v>
      </c>
      <c r="C50" s="29" t="s">
        <v>145</v>
      </c>
      <c r="D50" s="1">
        <f>'4 Utsläpp data'!D50*1000/'6 Intensiteter data'!AF50</f>
        <v>2.4692969870124197</v>
      </c>
      <c r="E50" s="1">
        <f>'4 Utsläpp data'!E50*1000/'6 Intensiteter data'!AG50</f>
        <v>2.6206283573754807</v>
      </c>
      <c r="F50" s="1">
        <f>'4 Utsläpp data'!F50*1000/'6 Intensiteter data'!AH50</f>
        <v>2.7859789788810518</v>
      </c>
      <c r="G50" s="1">
        <f>'4 Utsläpp data'!G50*1000/'6 Intensiteter data'!AI50</f>
        <v>2.7101401155045157</v>
      </c>
      <c r="H50" s="1">
        <f>'4 Utsläpp data'!H50*1000/'6 Intensiteter data'!AJ50</f>
        <v>2.556398600205644</v>
      </c>
      <c r="I50" s="1">
        <f>'4 Utsläpp data'!I50*1000/'6 Intensiteter data'!AK50</f>
        <v>2.5935449262213659</v>
      </c>
      <c r="J50" s="1">
        <f>'4 Utsläpp data'!J50*1000/'6 Intensiteter data'!AL50</f>
        <v>2.3787335981772451</v>
      </c>
      <c r="K50" s="1">
        <f>'4 Utsläpp data'!K50*1000/'6 Intensiteter data'!AM50</f>
        <v>2.2219065065065684</v>
      </c>
      <c r="L50" s="1">
        <f>'4 Utsläpp data'!L50*1000/'6 Intensiteter data'!AN50</f>
        <v>2.0174308724873367</v>
      </c>
      <c r="M50" s="1">
        <f>'4 Utsläpp data'!M50*1000/'6 Intensiteter data'!AO50</f>
        <v>2.0359449700322481</v>
      </c>
      <c r="N50" s="1">
        <f>'4 Utsläpp data'!N50*1000/'6 Intensiteter data'!AP50</f>
        <v>1.9755584045459265</v>
      </c>
      <c r="O50" s="1">
        <f>'4 Utsläpp data'!O50*1000/'6 Intensiteter data'!AQ50</f>
        <v>1.9893424512652242</v>
      </c>
      <c r="P50" s="1">
        <f>'4 Utsläpp data'!P50*1000/'6 Intensiteter data'!AR50</f>
        <v>2.1764332591259223</v>
      </c>
      <c r="Q50" s="269">
        <f>'4 Utsläpp data'!Q50*1000/'6 Intensiteter data'!AS50</f>
        <v>1.9862457134919049</v>
      </c>
      <c r="R50" s="1">
        <f>'4 Utsläpp data'!D50*1000/('6 Intensiteter data'!AT50*100)</f>
        <v>1.1294210960576787</v>
      </c>
      <c r="S50" s="1">
        <f>'4 Utsläpp data'!E50*1000/('6 Intensiteter data'!AU50*100)</f>
        <v>1.1707636475602696</v>
      </c>
      <c r="T50" s="1">
        <f>'4 Utsläpp data'!F50*1000/('6 Intensiteter data'!AV50*100)</f>
        <v>1.2389298367614474</v>
      </c>
      <c r="U50" s="1">
        <f>'4 Utsläpp data'!G50*1000/('6 Intensiteter data'!AW50*100)</f>
        <v>1.197480428813662</v>
      </c>
      <c r="V50" s="1">
        <f>'4 Utsläpp data'!H50*1000/('6 Intensiteter data'!AX50*100)</f>
        <v>1.0910112010846433</v>
      </c>
      <c r="W50" s="1">
        <f>'4 Utsläpp data'!I50*1000/('6 Intensiteter data'!AY50*100)</f>
        <v>1.0895402257899642</v>
      </c>
      <c r="X50" s="1">
        <f>'4 Utsläpp data'!J50*1000/('6 Intensiteter data'!AZ50*100)</f>
        <v>1.0143906766237343</v>
      </c>
      <c r="Y50" s="1">
        <f>'4 Utsläpp data'!K50*1000/('6 Intensiteter data'!BA50*100)</f>
        <v>0.97490462795504684</v>
      </c>
      <c r="Z50" s="1">
        <f>'4 Utsläpp data'!L50*1000/('6 Intensiteter data'!BB50*100)</f>
        <v>0.87443975716936539</v>
      </c>
      <c r="AA50" s="1">
        <f>'4 Utsläpp data'!M50*1000/('6 Intensiteter data'!BC50*100)</f>
        <v>0.84705905037122231</v>
      </c>
      <c r="AB50" s="1">
        <f>'4 Utsläpp data'!N50*1000/('6 Intensiteter data'!BD50*100)</f>
        <v>0.81788117948201355</v>
      </c>
      <c r="AC50" s="1">
        <f>'4 Utsläpp data'!O50*1000/('6 Intensiteter data'!BE50*100)</f>
        <v>0.82317317694547698</v>
      </c>
      <c r="AD50" s="1">
        <f>'4 Utsläpp data'!P50*1000/('6 Intensiteter data'!BF50*100)</f>
        <v>0.8577501786465811</v>
      </c>
      <c r="AE50" s="1">
        <f>'4 Utsläpp data'!Q50*1000/('6 Intensiteter data'!BG50*100)</f>
        <v>0.82294731016292721</v>
      </c>
      <c r="AF50" s="253">
        <v>92026</v>
      </c>
      <c r="AG50" s="254">
        <v>84793</v>
      </c>
      <c r="AH50" s="254">
        <v>89474</v>
      </c>
      <c r="AI50" s="254">
        <v>96633</v>
      </c>
      <c r="AJ50" s="254">
        <v>95726</v>
      </c>
      <c r="AK50" s="254">
        <v>95362</v>
      </c>
      <c r="AL50" s="254">
        <v>99105</v>
      </c>
      <c r="AM50" s="254">
        <v>107323</v>
      </c>
      <c r="AN50" s="254">
        <v>111438</v>
      </c>
      <c r="AO50" s="254">
        <v>110337</v>
      </c>
      <c r="AP50" s="254">
        <v>112608</v>
      </c>
      <c r="AQ50" s="254">
        <v>113172</v>
      </c>
      <c r="AR50" s="254">
        <v>100537</v>
      </c>
      <c r="AS50" s="226">
        <v>111080</v>
      </c>
      <c r="AT50" s="246">
        <v>2012</v>
      </c>
      <c r="AU50" s="241">
        <v>1898</v>
      </c>
      <c r="AV50" s="241">
        <v>2012</v>
      </c>
      <c r="AW50" s="241">
        <v>2187</v>
      </c>
      <c r="AX50" s="241">
        <v>2243</v>
      </c>
      <c r="AY50" s="241">
        <v>2270</v>
      </c>
      <c r="AZ50" s="241">
        <v>2324</v>
      </c>
      <c r="BA50" s="241">
        <v>2446</v>
      </c>
      <c r="BB50" s="241">
        <v>2571</v>
      </c>
      <c r="BC50" s="241">
        <v>2652</v>
      </c>
      <c r="BD50" s="241">
        <v>2720</v>
      </c>
      <c r="BE50" s="241">
        <v>2735</v>
      </c>
      <c r="BF50" s="241">
        <v>2551</v>
      </c>
      <c r="BG50" s="247">
        <v>2681</v>
      </c>
    </row>
    <row r="51" spans="1:59" ht="15" x14ac:dyDescent="0.25">
      <c r="A51" s="66">
        <v>46</v>
      </c>
      <c r="B51" s="49" t="s">
        <v>94</v>
      </c>
      <c r="C51" s="29" t="s">
        <v>146</v>
      </c>
      <c r="D51" s="1">
        <f>'4 Utsläpp data'!D51*1000/'6 Intensiteter data'!AF51</f>
        <v>2.336654441732172</v>
      </c>
      <c r="E51" s="1">
        <f>'4 Utsläpp data'!E51*1000/'6 Intensiteter data'!AG51</f>
        <v>2.2339619536478343</v>
      </c>
      <c r="F51" s="1">
        <f>'4 Utsläpp data'!F51*1000/'6 Intensiteter data'!AH51</f>
        <v>2.15578028755233</v>
      </c>
      <c r="G51" s="1">
        <f>'4 Utsläpp data'!G51*1000/'6 Intensiteter data'!AI51</f>
        <v>2.0102616555503179</v>
      </c>
      <c r="H51" s="1">
        <f>'4 Utsläpp data'!H51*1000/'6 Intensiteter data'!AJ51</f>
        <v>1.9410099741848681</v>
      </c>
      <c r="I51" s="1">
        <f>'4 Utsläpp data'!I51*1000/'6 Intensiteter data'!AK51</f>
        <v>1.8401506394478555</v>
      </c>
      <c r="J51" s="1">
        <f>'4 Utsläpp data'!J51*1000/'6 Intensiteter data'!AL51</f>
        <v>1.806383354773355</v>
      </c>
      <c r="K51" s="1">
        <f>'4 Utsläpp data'!K51*1000/'6 Intensiteter data'!AM51</f>
        <v>1.7299093539675665</v>
      </c>
      <c r="L51" s="1">
        <f>'4 Utsläpp data'!L51*1000/'6 Intensiteter data'!AN51</f>
        <v>1.5968361860192863</v>
      </c>
      <c r="M51" s="1">
        <f>'4 Utsläpp data'!M51*1000/'6 Intensiteter data'!AO51</f>
        <v>1.5510295490466297</v>
      </c>
      <c r="N51" s="1">
        <f>'4 Utsläpp data'!N51*1000/'6 Intensiteter data'!AP51</f>
        <v>1.5268923216938337</v>
      </c>
      <c r="O51" s="1">
        <f>'4 Utsläpp data'!O51*1000/'6 Intensiteter data'!AQ51</f>
        <v>1.4844504989975438</v>
      </c>
      <c r="P51" s="1">
        <f>'4 Utsläpp data'!P51*1000/'6 Intensiteter data'!AR51</f>
        <v>1.3679046629387601</v>
      </c>
      <c r="Q51" s="269">
        <f>'4 Utsläpp data'!Q51*1000/'6 Intensiteter data'!AS51</f>
        <v>1.2845481039629423</v>
      </c>
      <c r="R51" s="1">
        <f>'4 Utsläpp data'!D51*1000/('6 Intensiteter data'!AT51*100)</f>
        <v>1.3404342118489727</v>
      </c>
      <c r="S51" s="1">
        <f>'4 Utsläpp data'!E51*1000/('6 Intensiteter data'!AU51*100)</f>
        <v>1.2591670020412584</v>
      </c>
      <c r="T51" s="1">
        <f>'4 Utsläpp data'!F51*1000/('6 Intensiteter data'!AV51*100)</f>
        <v>1.2357061525343562</v>
      </c>
      <c r="U51" s="1">
        <f>'4 Utsläpp data'!G51*1000/('6 Intensiteter data'!AW51*100)</f>
        <v>1.1049050701279703</v>
      </c>
      <c r="V51" s="1">
        <f>'4 Utsläpp data'!H51*1000/('6 Intensiteter data'!AX51*100)</f>
        <v>0.99326748432235235</v>
      </c>
      <c r="W51" s="1">
        <f>'4 Utsläpp data'!I51*1000/('6 Intensiteter data'!AY51*100)</f>
        <v>0.96981976283025706</v>
      </c>
      <c r="X51" s="1">
        <f>'4 Utsläpp data'!J51*1000/('6 Intensiteter data'!AZ51*100)</f>
        <v>0.92010780880292531</v>
      </c>
      <c r="Y51" s="1">
        <f>'4 Utsläpp data'!K51*1000/('6 Intensiteter data'!BA51*100)</f>
        <v>0.8952510947919653</v>
      </c>
      <c r="Z51" s="1">
        <f>'4 Utsläpp data'!L51*1000/('6 Intensiteter data'!BB51*100)</f>
        <v>0.76829859206753603</v>
      </c>
      <c r="AA51" s="1">
        <f>'4 Utsläpp data'!M51*1000/('6 Intensiteter data'!BC51*100)</f>
        <v>0.75101685059460777</v>
      </c>
      <c r="AB51" s="1">
        <f>'4 Utsläpp data'!N51*1000/('6 Intensiteter data'!BD51*100)</f>
        <v>0.73380433505690845</v>
      </c>
      <c r="AC51" s="1">
        <f>'4 Utsläpp data'!O51*1000/('6 Intensiteter data'!BE51*100)</f>
        <v>0.72944544784073551</v>
      </c>
      <c r="AD51" s="1">
        <f>'4 Utsläpp data'!P51*1000/('6 Intensiteter data'!BF51*100)</f>
        <v>0.66285116502358021</v>
      </c>
      <c r="AE51" s="1">
        <f>'4 Utsläpp data'!Q51*1000/('6 Intensiteter data'!BG51*100)</f>
        <v>0.63173119944838185</v>
      </c>
      <c r="AF51" s="253">
        <v>30289</v>
      </c>
      <c r="AG51" s="254">
        <v>32297</v>
      </c>
      <c r="AH51" s="254">
        <v>34507</v>
      </c>
      <c r="AI51" s="254">
        <v>35891</v>
      </c>
      <c r="AJ51" s="254">
        <v>35258</v>
      </c>
      <c r="AK51" s="254">
        <v>36945</v>
      </c>
      <c r="AL51" s="254">
        <v>36878</v>
      </c>
      <c r="AM51" s="254">
        <v>38917</v>
      </c>
      <c r="AN51" s="254">
        <v>39742</v>
      </c>
      <c r="AO51" s="254">
        <v>39608</v>
      </c>
      <c r="AP51" s="254">
        <v>40129</v>
      </c>
      <c r="AQ51" s="254">
        <v>40982</v>
      </c>
      <c r="AR51" s="254">
        <v>41528</v>
      </c>
      <c r="AS51" s="226">
        <v>43622</v>
      </c>
      <c r="AT51" s="246">
        <v>528</v>
      </c>
      <c r="AU51" s="241">
        <v>573</v>
      </c>
      <c r="AV51" s="241">
        <v>602</v>
      </c>
      <c r="AW51" s="241">
        <v>653</v>
      </c>
      <c r="AX51" s="241">
        <v>689</v>
      </c>
      <c r="AY51" s="241">
        <v>701</v>
      </c>
      <c r="AZ51" s="241">
        <v>724</v>
      </c>
      <c r="BA51" s="241">
        <v>752</v>
      </c>
      <c r="BB51" s="241">
        <v>826</v>
      </c>
      <c r="BC51" s="241">
        <v>818</v>
      </c>
      <c r="BD51" s="241">
        <v>835</v>
      </c>
      <c r="BE51" s="241">
        <v>834</v>
      </c>
      <c r="BF51" s="241">
        <v>857</v>
      </c>
      <c r="BG51" s="247">
        <v>887</v>
      </c>
    </row>
    <row r="52" spans="1:59" ht="15" x14ac:dyDescent="0.25">
      <c r="A52" s="66">
        <v>47</v>
      </c>
      <c r="B52" s="49" t="s">
        <v>94</v>
      </c>
      <c r="C52" s="29" t="s">
        <v>147</v>
      </c>
      <c r="D52" s="1">
        <f>'4 Utsläpp data'!D52*1000/'6 Intensiteter data'!AF52</f>
        <v>3.6734239405063658</v>
      </c>
      <c r="E52" s="1">
        <f>'4 Utsläpp data'!E52*1000/'6 Intensiteter data'!AG52</f>
        <v>3.1328172717149094</v>
      </c>
      <c r="F52" s="1">
        <f>'4 Utsläpp data'!F52*1000/'6 Intensiteter data'!AH52</f>
        <v>3.289602184147943</v>
      </c>
      <c r="G52" s="1">
        <f>'4 Utsläpp data'!G52*1000/'6 Intensiteter data'!AI52</f>
        <v>2.8348694171835094</v>
      </c>
      <c r="H52" s="1">
        <f>'4 Utsläpp data'!H52*1000/'6 Intensiteter data'!AJ52</f>
        <v>3.1669620606160023</v>
      </c>
      <c r="I52" s="1">
        <f>'4 Utsläpp data'!I52*1000/'6 Intensiteter data'!AK52</f>
        <v>2.8130093276346502</v>
      </c>
      <c r="J52" s="1">
        <f>'4 Utsläpp data'!J52*1000/'6 Intensiteter data'!AL52</f>
        <v>2.8416253607573783</v>
      </c>
      <c r="K52" s="1">
        <f>'4 Utsläpp data'!K52*1000/'6 Intensiteter data'!AM52</f>
        <v>2.7097388255425083</v>
      </c>
      <c r="L52" s="1">
        <f>'4 Utsläpp data'!L52*1000/'6 Intensiteter data'!AN52</f>
        <v>2.3311195203613235</v>
      </c>
      <c r="M52" s="1">
        <f>'4 Utsläpp data'!M52*1000/'6 Intensiteter data'!AO52</f>
        <v>2.9944388075998685</v>
      </c>
      <c r="N52" s="1">
        <f>'4 Utsläpp data'!N52*1000/'6 Intensiteter data'!AP52</f>
        <v>2.3920948410365965</v>
      </c>
      <c r="O52" s="1">
        <f>'4 Utsläpp data'!O52*1000/'6 Intensiteter data'!AQ52</f>
        <v>2.2284619739975318</v>
      </c>
      <c r="P52" s="1">
        <f>'4 Utsläpp data'!P52*1000/'6 Intensiteter data'!AR52</f>
        <v>2.1411081545237076</v>
      </c>
      <c r="Q52" s="269">
        <f>'4 Utsläpp data'!Q52*1000/'6 Intensiteter data'!AS52</f>
        <v>1.7922307314011723</v>
      </c>
      <c r="R52" s="1">
        <f>'4 Utsläpp data'!D52*1000/('6 Intensiteter data'!AT52*100)</f>
        <v>3.0516196936797182</v>
      </c>
      <c r="S52" s="1">
        <f>'4 Utsläpp data'!E52*1000/('6 Intensiteter data'!AU52*100)</f>
        <v>2.7997675831610112</v>
      </c>
      <c r="T52" s="1">
        <f>'4 Utsläpp data'!F52*1000/('6 Intensiteter data'!AV52*100)</f>
        <v>2.87199095801925</v>
      </c>
      <c r="U52" s="1">
        <f>'4 Utsläpp data'!G52*1000/('6 Intensiteter data'!AW52*100)</f>
        <v>2.3676162344218508</v>
      </c>
      <c r="V52" s="1">
        <f>'4 Utsläpp data'!H52*1000/('6 Intensiteter data'!AX52*100)</f>
        <v>2.6491821051844018</v>
      </c>
      <c r="W52" s="1">
        <f>'4 Utsläpp data'!I52*1000/('6 Intensiteter data'!AY52*100)</f>
        <v>2.2678565801174839</v>
      </c>
      <c r="X52" s="1">
        <f>'4 Utsläpp data'!J52*1000/('6 Intensiteter data'!AZ52*100)</f>
        <v>2.2169196299463527</v>
      </c>
      <c r="Y52" s="1">
        <f>'4 Utsläpp data'!K52*1000/('6 Intensiteter data'!BA52*100)</f>
        <v>2.186940501190842</v>
      </c>
      <c r="Z52" s="1">
        <f>'4 Utsläpp data'!L52*1000/('6 Intensiteter data'!BB52*100)</f>
        <v>1.9426520144555797</v>
      </c>
      <c r="AA52" s="1">
        <f>'4 Utsläpp data'!M52*1000/('6 Intensiteter data'!BC52*100)</f>
        <v>2.4498038081095683</v>
      </c>
      <c r="AB52" s="1">
        <f>'4 Utsläpp data'!N52*1000/('6 Intensiteter data'!BD52*100)</f>
        <v>1.9170503012884197</v>
      </c>
      <c r="AC52" s="1">
        <f>'4 Utsläpp data'!O52*1000/('6 Intensiteter data'!BE52*100)</f>
        <v>1.7785591210904725</v>
      </c>
      <c r="AD52" s="1">
        <f>'4 Utsläpp data'!P52*1000/('6 Intensiteter data'!BF52*100)</f>
        <v>1.6419863553883307</v>
      </c>
      <c r="AE52" s="1">
        <f>'4 Utsläpp data'!Q52*1000/('6 Intensiteter data'!BG52*100)</f>
        <v>1.5266002551206816</v>
      </c>
      <c r="AF52" s="253">
        <v>44444</v>
      </c>
      <c r="AG52" s="254">
        <v>48438</v>
      </c>
      <c r="AH52" s="254">
        <v>49502</v>
      </c>
      <c r="AI52" s="254">
        <v>49693</v>
      </c>
      <c r="AJ52" s="254">
        <v>43331</v>
      </c>
      <c r="AK52" s="254">
        <v>42890</v>
      </c>
      <c r="AL52" s="254">
        <v>44157</v>
      </c>
      <c r="AM52" s="254">
        <v>47052</v>
      </c>
      <c r="AN52" s="254">
        <v>49418</v>
      </c>
      <c r="AO52" s="254">
        <v>49987</v>
      </c>
      <c r="AP52" s="254">
        <v>51130</v>
      </c>
      <c r="AQ52" s="254">
        <v>51957</v>
      </c>
      <c r="AR52" s="254">
        <v>51228</v>
      </c>
      <c r="AS52" s="226">
        <v>58603</v>
      </c>
      <c r="AT52" s="246">
        <v>535</v>
      </c>
      <c r="AU52" s="241">
        <v>542</v>
      </c>
      <c r="AV52" s="241">
        <v>567</v>
      </c>
      <c r="AW52" s="241">
        <v>595</v>
      </c>
      <c r="AX52" s="241">
        <v>518</v>
      </c>
      <c r="AY52" s="241">
        <v>532</v>
      </c>
      <c r="AZ52" s="241">
        <v>566</v>
      </c>
      <c r="BA52" s="241">
        <v>583</v>
      </c>
      <c r="BB52" s="241">
        <v>593</v>
      </c>
      <c r="BC52" s="241">
        <v>611</v>
      </c>
      <c r="BD52" s="241">
        <v>638</v>
      </c>
      <c r="BE52" s="241">
        <v>651</v>
      </c>
      <c r="BF52" s="241">
        <v>668</v>
      </c>
      <c r="BG52" s="247">
        <v>688</v>
      </c>
    </row>
    <row r="53" spans="1:59" ht="15" x14ac:dyDescent="0.25">
      <c r="A53" s="66">
        <v>48</v>
      </c>
      <c r="B53" s="49" t="s">
        <v>94</v>
      </c>
      <c r="C53" s="29" t="s">
        <v>148</v>
      </c>
      <c r="D53" s="1">
        <f>'4 Utsläpp data'!D53*1000/'6 Intensiteter data'!AF53</f>
        <v>0.90997117929674087</v>
      </c>
      <c r="E53" s="1">
        <f>'4 Utsläpp data'!E53*1000/'6 Intensiteter data'!AG53</f>
        <v>0.86268444983493064</v>
      </c>
      <c r="F53" s="1">
        <f>'4 Utsläpp data'!F53*1000/'6 Intensiteter data'!AH53</f>
        <v>0.80404379453075947</v>
      </c>
      <c r="G53" s="1">
        <f>'4 Utsläpp data'!G53*1000/'6 Intensiteter data'!AI53</f>
        <v>0.77243768245866029</v>
      </c>
      <c r="H53" s="1">
        <f>'4 Utsläpp data'!H53*1000/'6 Intensiteter data'!AJ53</f>
        <v>0.71060778753535736</v>
      </c>
      <c r="I53" s="1">
        <f>'4 Utsläpp data'!I53*1000/'6 Intensiteter data'!AK53</f>
        <v>0.66643836214976893</v>
      </c>
      <c r="J53" s="1">
        <f>'4 Utsläpp data'!J53*1000/'6 Intensiteter data'!AL53</f>
        <v>0.62682469347692116</v>
      </c>
      <c r="K53" s="1">
        <f>'4 Utsläpp data'!K53*1000/'6 Intensiteter data'!AM53</f>
        <v>0.62595766207942072</v>
      </c>
      <c r="L53" s="1">
        <f>'4 Utsläpp data'!L53*1000/'6 Intensiteter data'!AN53</f>
        <v>0.5709296384878273</v>
      </c>
      <c r="M53" s="1">
        <f>'4 Utsläpp data'!M53*1000/'6 Intensiteter data'!AO53</f>
        <v>0.58834168106463958</v>
      </c>
      <c r="N53" s="1">
        <f>'4 Utsläpp data'!N53*1000/'6 Intensiteter data'!AP53</f>
        <v>0.59298610190732348</v>
      </c>
      <c r="O53" s="1">
        <f>'4 Utsläpp data'!O53*1000/'6 Intensiteter data'!AQ53</f>
        <v>0.57063548710533529</v>
      </c>
      <c r="P53" s="1">
        <f>'4 Utsläpp data'!P53*1000/'6 Intensiteter data'!AR53</f>
        <v>0.53764468095513751</v>
      </c>
      <c r="Q53" s="269">
        <f>'4 Utsläpp data'!Q53*1000/'6 Intensiteter data'!AS53</f>
        <v>0.52073546246878966</v>
      </c>
      <c r="R53" s="1">
        <f>'4 Utsläpp data'!D53*1000/('6 Intensiteter data'!AT53*100)</f>
        <v>0.42496328125883204</v>
      </c>
      <c r="S53" s="1">
        <f>'4 Utsläpp data'!E53*1000/('6 Intensiteter data'!AU53*100)</f>
        <v>0.41254930640446374</v>
      </c>
      <c r="T53" s="1">
        <f>'4 Utsläpp data'!F53*1000/('6 Intensiteter data'!AV53*100)</f>
        <v>0.41148735461367203</v>
      </c>
      <c r="U53" s="1">
        <f>'4 Utsläpp data'!G53*1000/('6 Intensiteter data'!AW53*100)</f>
        <v>0.38620087756229621</v>
      </c>
      <c r="V53" s="1">
        <f>'4 Utsläpp data'!H53*1000/('6 Intensiteter data'!AX53*100)</f>
        <v>0.36054502812823358</v>
      </c>
      <c r="W53" s="1">
        <f>'4 Utsläpp data'!I53*1000/('6 Intensiteter data'!AY53*100)</f>
        <v>0.34164370009375322</v>
      </c>
      <c r="X53" s="1">
        <f>'4 Utsläpp data'!J53*1000/('6 Intensiteter data'!AZ53*100)</f>
        <v>0.31585484455002072</v>
      </c>
      <c r="Y53" s="1">
        <f>'4 Utsläpp data'!K53*1000/('6 Intensiteter data'!BA53*100)</f>
        <v>0.3182276544951072</v>
      </c>
      <c r="Z53" s="1">
        <f>'4 Utsläpp data'!L53*1000/('6 Intensiteter data'!BB53*100)</f>
        <v>0.28782383569676406</v>
      </c>
      <c r="AA53" s="1">
        <f>'4 Utsläpp data'!M53*1000/('6 Intensiteter data'!BC53*100)</f>
        <v>0.29047209407789737</v>
      </c>
      <c r="AB53" s="1">
        <f>'4 Utsläpp data'!N53*1000/('6 Intensiteter data'!BD53*100)</f>
        <v>0.28468723674296137</v>
      </c>
      <c r="AC53" s="1">
        <f>'4 Utsläpp data'!O53*1000/('6 Intensiteter data'!BE53*100)</f>
        <v>0.27723970213443588</v>
      </c>
      <c r="AD53" s="1">
        <f>'4 Utsläpp data'!P53*1000/('6 Intensiteter data'!BF53*100)</f>
        <v>0.25717937480291347</v>
      </c>
      <c r="AE53" s="1">
        <f>'4 Utsläpp data'!Q53*1000/('6 Intensiteter data'!BG53*100)</f>
        <v>0.25880298467400081</v>
      </c>
      <c r="AF53" s="253">
        <v>31523</v>
      </c>
      <c r="AG53" s="254">
        <v>34575</v>
      </c>
      <c r="AH53" s="254">
        <v>39560</v>
      </c>
      <c r="AI53" s="254">
        <v>42998</v>
      </c>
      <c r="AJ53" s="254">
        <v>44852</v>
      </c>
      <c r="AK53" s="254">
        <v>48137</v>
      </c>
      <c r="AL53" s="254">
        <v>50692</v>
      </c>
      <c r="AM53" s="254">
        <v>53838</v>
      </c>
      <c r="AN53" s="254">
        <v>60395</v>
      </c>
      <c r="AO53" s="254">
        <v>55444</v>
      </c>
      <c r="AP53" s="254">
        <v>52810</v>
      </c>
      <c r="AQ53" s="254">
        <v>50382</v>
      </c>
      <c r="AR53" s="254">
        <v>49987</v>
      </c>
      <c r="AS53" s="226">
        <v>50942</v>
      </c>
      <c r="AT53" s="246">
        <v>675</v>
      </c>
      <c r="AU53" s="241">
        <v>723</v>
      </c>
      <c r="AV53" s="241">
        <v>773</v>
      </c>
      <c r="AW53" s="241">
        <v>860</v>
      </c>
      <c r="AX53" s="241">
        <v>884</v>
      </c>
      <c r="AY53" s="241">
        <v>939</v>
      </c>
      <c r="AZ53" s="241">
        <v>1006</v>
      </c>
      <c r="BA53" s="241">
        <v>1059</v>
      </c>
      <c r="BB53" s="241">
        <v>1198</v>
      </c>
      <c r="BC53" s="241">
        <v>1123</v>
      </c>
      <c r="BD53" s="241">
        <v>1100</v>
      </c>
      <c r="BE53" s="241">
        <v>1037</v>
      </c>
      <c r="BF53" s="241">
        <v>1045</v>
      </c>
      <c r="BG53" s="247">
        <v>1025</v>
      </c>
    </row>
    <row r="54" spans="1:59" ht="15" x14ac:dyDescent="0.25">
      <c r="A54" s="66">
        <v>49</v>
      </c>
      <c r="B54" s="49" t="s">
        <v>94</v>
      </c>
      <c r="C54" s="29" t="s">
        <v>149</v>
      </c>
      <c r="D54" s="1">
        <f>'4 Utsläpp data'!D54*1000/'6 Intensiteter data'!AF54</f>
        <v>6.1072326725168784</v>
      </c>
      <c r="E54" s="1">
        <f>'4 Utsläpp data'!E54*1000/'6 Intensiteter data'!AG54</f>
        <v>6.382440737369806</v>
      </c>
      <c r="F54" s="1">
        <f>'4 Utsläpp data'!F54*1000/'6 Intensiteter data'!AH54</f>
        <v>6.3236617419377659</v>
      </c>
      <c r="G54" s="1">
        <f>'4 Utsläpp data'!G54*1000/'6 Intensiteter data'!AI54</f>
        <v>6.3819765245497431</v>
      </c>
      <c r="H54" s="1">
        <f>'4 Utsläpp data'!H54*1000/'6 Intensiteter data'!AJ54</f>
        <v>6.2355778231958929</v>
      </c>
      <c r="I54" s="1">
        <f>'4 Utsläpp data'!I54*1000/'6 Intensiteter data'!AK54</f>
        <v>5.8338188268259419</v>
      </c>
      <c r="J54" s="1">
        <f>'4 Utsläpp data'!J54*1000/'6 Intensiteter data'!AL54</f>
        <v>5.9858286710704229</v>
      </c>
      <c r="K54" s="1">
        <f>'4 Utsläpp data'!K54*1000/'6 Intensiteter data'!AM54</f>
        <v>5.7007062915680491</v>
      </c>
      <c r="L54" s="1">
        <f>'4 Utsläpp data'!L54*1000/'6 Intensiteter data'!AN54</f>
        <v>5.2582386637802419</v>
      </c>
      <c r="M54" s="1">
        <f>'4 Utsläpp data'!M54*1000/'6 Intensiteter data'!AO54</f>
        <v>5.0032504706433025</v>
      </c>
      <c r="N54" s="1">
        <f>'4 Utsläpp data'!N54*1000/'6 Intensiteter data'!AP54</f>
        <v>4.7433613278692981</v>
      </c>
      <c r="O54" s="1">
        <f>'4 Utsläpp data'!O54*1000/'6 Intensiteter data'!AQ54</f>
        <v>4.255770882100915</v>
      </c>
      <c r="P54" s="1">
        <f>'4 Utsläpp data'!P54*1000/'6 Intensiteter data'!AR54</f>
        <v>4.8227284205962855</v>
      </c>
      <c r="Q54" s="269">
        <f>'4 Utsläpp data'!Q54*1000/'6 Intensiteter data'!AS54</f>
        <v>4.8363060478544959</v>
      </c>
      <c r="R54" s="1">
        <f>'4 Utsläpp data'!D54*1000/('6 Intensiteter data'!AT54*100)</f>
        <v>3.4815537221115043</v>
      </c>
      <c r="S54" s="1">
        <f>'4 Utsläpp data'!E54*1000/('6 Intensiteter data'!AU54*100)</f>
        <v>3.5163921124134592</v>
      </c>
      <c r="T54" s="1">
        <f>'4 Utsläpp data'!F54*1000/('6 Intensiteter data'!AV54*100)</f>
        <v>3.4379689019323161</v>
      </c>
      <c r="U54" s="1">
        <f>'4 Utsläpp data'!G54*1000/('6 Intensiteter data'!AW54*100)</f>
        <v>3.5858548463280635</v>
      </c>
      <c r="V54" s="1">
        <f>'4 Utsläpp data'!H54*1000/('6 Intensiteter data'!AX54*100)</f>
        <v>3.3037598809622724</v>
      </c>
      <c r="W54" s="1">
        <f>'4 Utsläpp data'!I54*1000/('6 Intensiteter data'!AY54*100)</f>
        <v>3.1567580675351512</v>
      </c>
      <c r="X54" s="1">
        <f>'4 Utsläpp data'!J54*1000/('6 Intensiteter data'!AZ54*100)</f>
        <v>2.9740312059130716</v>
      </c>
      <c r="Y54" s="1">
        <f>'4 Utsläpp data'!K54*1000/('6 Intensiteter data'!BA54*100)</f>
        <v>2.8905328226583298</v>
      </c>
      <c r="Z54" s="1">
        <f>'4 Utsläpp data'!L54*1000/('6 Intensiteter data'!BB54*100)</f>
        <v>2.6725075487621779</v>
      </c>
      <c r="AA54" s="1">
        <f>'4 Utsläpp data'!M54*1000/('6 Intensiteter data'!BC54*100)</f>
        <v>2.4963537884302158</v>
      </c>
      <c r="AB54" s="1">
        <f>'4 Utsläpp data'!N54*1000/('6 Intensiteter data'!BD54*100)</f>
        <v>2.3178022662430902</v>
      </c>
      <c r="AC54" s="1">
        <f>'4 Utsläpp data'!O54*1000/('6 Intensiteter data'!BE54*100)</f>
        <v>2.3040652033739901</v>
      </c>
      <c r="AD54" s="1">
        <f>'4 Utsläpp data'!P54*1000/('6 Intensiteter data'!BF54*100)</f>
        <v>2.300762971852468</v>
      </c>
      <c r="AE54" s="1">
        <f>'4 Utsläpp data'!Q54*1000/('6 Intensiteter data'!BG54*100)</f>
        <v>2.239173742490848</v>
      </c>
      <c r="AF54" s="253">
        <v>24228</v>
      </c>
      <c r="AG54" s="254">
        <v>23250</v>
      </c>
      <c r="AH54" s="254">
        <v>23867</v>
      </c>
      <c r="AI54" s="254">
        <v>24610</v>
      </c>
      <c r="AJ54" s="254">
        <v>24107</v>
      </c>
      <c r="AK54" s="254">
        <v>25270</v>
      </c>
      <c r="AL54" s="254">
        <v>24097</v>
      </c>
      <c r="AM54" s="254">
        <v>25251</v>
      </c>
      <c r="AN54" s="254">
        <v>25870</v>
      </c>
      <c r="AO54" s="254">
        <v>26993</v>
      </c>
      <c r="AP54" s="254">
        <v>26973</v>
      </c>
      <c r="AQ54" s="254">
        <v>30210</v>
      </c>
      <c r="AR54" s="254">
        <v>25046</v>
      </c>
      <c r="AS54" s="226">
        <v>24909</v>
      </c>
      <c r="AT54" s="246">
        <v>425</v>
      </c>
      <c r="AU54" s="241">
        <v>422</v>
      </c>
      <c r="AV54" s="241">
        <v>439</v>
      </c>
      <c r="AW54" s="241">
        <v>438</v>
      </c>
      <c r="AX54" s="241">
        <v>455</v>
      </c>
      <c r="AY54" s="241">
        <v>467</v>
      </c>
      <c r="AZ54" s="241">
        <v>485</v>
      </c>
      <c r="BA54" s="241">
        <v>498</v>
      </c>
      <c r="BB54" s="241">
        <v>509</v>
      </c>
      <c r="BC54" s="241">
        <v>541</v>
      </c>
      <c r="BD54" s="241">
        <v>552</v>
      </c>
      <c r="BE54" s="241">
        <v>558</v>
      </c>
      <c r="BF54" s="241">
        <v>525</v>
      </c>
      <c r="BG54" s="247">
        <v>538</v>
      </c>
    </row>
    <row r="55" spans="1:59" ht="15" x14ac:dyDescent="0.25">
      <c r="A55" s="66">
        <v>50</v>
      </c>
      <c r="B55" s="49" t="s">
        <v>94</v>
      </c>
      <c r="C55" s="29" t="s">
        <v>150</v>
      </c>
      <c r="D55" s="1">
        <f>'4 Utsläpp data'!D55*1000/'6 Intensiteter data'!AF55</f>
        <v>4.4707767491840542</v>
      </c>
      <c r="E55" s="1">
        <f>'4 Utsläpp data'!E55*1000/'6 Intensiteter data'!AG55</f>
        <v>4.3989914399067338</v>
      </c>
      <c r="F55" s="1">
        <f>'4 Utsläpp data'!F55*1000/'6 Intensiteter data'!AH55</f>
        <v>4.5245862308698195</v>
      </c>
      <c r="G55" s="1">
        <f>'4 Utsläpp data'!G55*1000/'6 Intensiteter data'!AI55</f>
        <v>4.5020139874176124</v>
      </c>
      <c r="H55" s="1">
        <f>'4 Utsläpp data'!H55*1000/'6 Intensiteter data'!AJ55</f>
        <v>4.0564105937875992</v>
      </c>
      <c r="I55" s="1">
        <f>'4 Utsläpp data'!I55*1000/'6 Intensiteter data'!AK55</f>
        <v>3.9694616607363318</v>
      </c>
      <c r="J55" s="1">
        <f>'4 Utsläpp data'!J55*1000/'6 Intensiteter data'!AL55</f>
        <v>3.8481479106386374</v>
      </c>
      <c r="K55" s="1">
        <f>'4 Utsläpp data'!K55*1000/'6 Intensiteter data'!AM55</f>
        <v>3.6472252280282609</v>
      </c>
      <c r="L55" s="1">
        <f>'4 Utsläpp data'!L55*1000/'6 Intensiteter data'!AN55</f>
        <v>3.4425315786326349</v>
      </c>
      <c r="M55" s="1">
        <f>'4 Utsläpp data'!M55*1000/'6 Intensiteter data'!AO55</f>
        <v>3.1504340655435472</v>
      </c>
      <c r="N55" s="1">
        <f>'4 Utsläpp data'!N55*1000/'6 Intensiteter data'!AP55</f>
        <v>3.0001371520181928</v>
      </c>
      <c r="O55" s="1">
        <f>'4 Utsläpp data'!O55*1000/'6 Intensiteter data'!AQ55</f>
        <v>3.0701988469565724</v>
      </c>
      <c r="P55" s="1">
        <f>'4 Utsläpp data'!P55*1000/'6 Intensiteter data'!AR55</f>
        <v>3.0966617809371972</v>
      </c>
      <c r="Q55" s="269">
        <f>'4 Utsläpp data'!Q55*1000/'6 Intensiteter data'!AS55</f>
        <v>3.0693152743900423</v>
      </c>
      <c r="R55" s="1">
        <f>'4 Utsläpp data'!D55*1000/('6 Intensiteter data'!AT55*100)</f>
        <v>2.5585496147075761</v>
      </c>
      <c r="S55" s="1">
        <f>'4 Utsläpp data'!E55*1000/('6 Intensiteter data'!AU55*100)</f>
        <v>2.3795568138098782</v>
      </c>
      <c r="T55" s="1">
        <f>'4 Utsläpp data'!F55*1000/('6 Intensiteter data'!AV55*100)</f>
        <v>2.484350822652067</v>
      </c>
      <c r="U55" s="1">
        <f>'4 Utsläpp data'!G55*1000/('6 Intensiteter data'!AW55*100)</f>
        <v>2.6565174674932042</v>
      </c>
      <c r="V55" s="1">
        <f>'4 Utsläpp data'!H55*1000/('6 Intensiteter data'!AX55*100)</f>
        <v>2.2466771099362006</v>
      </c>
      <c r="W55" s="1">
        <f>'4 Utsläpp data'!I55*1000/('6 Intensiteter data'!AY55*100)</f>
        <v>2.0781616966684906</v>
      </c>
      <c r="X55" s="1">
        <f>'4 Utsläpp data'!J55*1000/('6 Intensiteter data'!AZ55*100)</f>
        <v>2.0265007305645351</v>
      </c>
      <c r="Y55" s="1">
        <f>'4 Utsläpp data'!K55*1000/('6 Intensiteter data'!BA55*100)</f>
        <v>2.011980341410768</v>
      </c>
      <c r="Z55" s="1">
        <f>'4 Utsläpp data'!L55*1000/('6 Intensiteter data'!BB55*100)</f>
        <v>1.9319625381088834</v>
      </c>
      <c r="AA55" s="1">
        <f>'4 Utsläpp data'!M55*1000/('6 Intensiteter data'!BC55*100)</f>
        <v>1.8427369424052173</v>
      </c>
      <c r="AB55" s="1">
        <f>'4 Utsläpp data'!N55*1000/('6 Intensiteter data'!BD55*100)</f>
        <v>1.7988067226939011</v>
      </c>
      <c r="AC55" s="1">
        <f>'4 Utsläpp data'!O55*1000/('6 Intensiteter data'!BE55*100)</f>
        <v>1.7657579522368185</v>
      </c>
      <c r="AD55" s="1">
        <f>'4 Utsläpp data'!P55*1000/('6 Intensiteter data'!BF55*100)</f>
        <v>1.6810525417988351</v>
      </c>
      <c r="AE55" s="1">
        <f>'4 Utsläpp data'!Q55*1000/('6 Intensiteter data'!BG55*100)</f>
        <v>1.6167318571808329</v>
      </c>
      <c r="AF55" s="253">
        <v>30331</v>
      </c>
      <c r="AG55" s="254">
        <v>29589</v>
      </c>
      <c r="AH55" s="254">
        <v>30968</v>
      </c>
      <c r="AI55" s="254">
        <v>32277</v>
      </c>
      <c r="AJ55" s="254">
        <v>31293</v>
      </c>
      <c r="AK55" s="254">
        <v>30784</v>
      </c>
      <c r="AL55" s="254">
        <v>31913</v>
      </c>
      <c r="AM55" s="254">
        <v>32492</v>
      </c>
      <c r="AN55" s="254">
        <v>33560</v>
      </c>
      <c r="AO55" s="254">
        <v>34510</v>
      </c>
      <c r="AP55" s="254">
        <v>35255</v>
      </c>
      <c r="AQ55" s="254">
        <v>33645</v>
      </c>
      <c r="AR55" s="254">
        <v>31703</v>
      </c>
      <c r="AS55" s="226">
        <v>31025</v>
      </c>
      <c r="AT55" s="246">
        <v>530</v>
      </c>
      <c r="AU55" s="241">
        <v>547</v>
      </c>
      <c r="AV55" s="241">
        <v>564</v>
      </c>
      <c r="AW55" s="241">
        <v>547</v>
      </c>
      <c r="AX55" s="241">
        <v>565</v>
      </c>
      <c r="AY55" s="241">
        <v>588</v>
      </c>
      <c r="AZ55" s="241">
        <v>606</v>
      </c>
      <c r="BA55" s="241">
        <v>589</v>
      </c>
      <c r="BB55" s="241">
        <v>598</v>
      </c>
      <c r="BC55" s="241">
        <v>590</v>
      </c>
      <c r="BD55" s="241">
        <v>588</v>
      </c>
      <c r="BE55" s="241">
        <v>585</v>
      </c>
      <c r="BF55" s="241">
        <v>584</v>
      </c>
      <c r="BG55" s="247">
        <v>589</v>
      </c>
    </row>
    <row r="56" spans="1:59" ht="15" x14ac:dyDescent="0.25">
      <c r="A56" s="66">
        <v>51</v>
      </c>
      <c r="B56" s="49" t="s">
        <v>94</v>
      </c>
      <c r="C56" s="29" t="s">
        <v>151</v>
      </c>
      <c r="D56" s="43" t="s">
        <v>187</v>
      </c>
      <c r="E56" s="1" t="s">
        <v>187</v>
      </c>
      <c r="F56" s="1" t="s">
        <v>187</v>
      </c>
      <c r="G56" s="1" t="s">
        <v>187</v>
      </c>
      <c r="H56" s="1" t="s">
        <v>187</v>
      </c>
      <c r="I56" s="1" t="s">
        <v>187</v>
      </c>
      <c r="J56" s="1" t="s">
        <v>187</v>
      </c>
      <c r="K56" s="1" t="s">
        <v>187</v>
      </c>
      <c r="L56" s="1" t="s">
        <v>187</v>
      </c>
      <c r="M56" s="1" t="s">
        <v>187</v>
      </c>
      <c r="N56" s="1" t="s">
        <v>187</v>
      </c>
      <c r="O56" s="1" t="s">
        <v>187</v>
      </c>
      <c r="P56" s="1" t="s">
        <v>187</v>
      </c>
      <c r="Q56" s="269" t="s">
        <v>187</v>
      </c>
      <c r="R56" s="1" t="s">
        <v>187</v>
      </c>
      <c r="S56" s="1" t="s">
        <v>187</v>
      </c>
      <c r="T56" s="1" t="s">
        <v>187</v>
      </c>
      <c r="U56" s="1" t="s">
        <v>187</v>
      </c>
      <c r="V56" s="1" t="s">
        <v>187</v>
      </c>
      <c r="W56" s="1" t="s">
        <v>187</v>
      </c>
      <c r="X56" s="1" t="s">
        <v>187</v>
      </c>
      <c r="Y56" s="1" t="s">
        <v>187</v>
      </c>
      <c r="Z56" s="1" t="s">
        <v>187</v>
      </c>
      <c r="AA56" s="1" t="s">
        <v>187</v>
      </c>
      <c r="AB56" s="1" t="s">
        <v>187</v>
      </c>
      <c r="AC56" s="1" t="s">
        <v>187</v>
      </c>
      <c r="AD56" s="1" t="s">
        <v>187</v>
      </c>
      <c r="AE56" s="1" t="s">
        <v>187</v>
      </c>
      <c r="AF56" s="255">
        <v>0</v>
      </c>
      <c r="AG56" s="240">
        <v>0</v>
      </c>
      <c r="AH56" s="240">
        <v>0</v>
      </c>
      <c r="AI56" s="240">
        <v>0</v>
      </c>
      <c r="AJ56" s="240">
        <v>0</v>
      </c>
      <c r="AK56" s="240">
        <v>0</v>
      </c>
      <c r="AL56" s="240">
        <v>0</v>
      </c>
      <c r="AM56" s="240">
        <v>0</v>
      </c>
      <c r="AN56" s="240">
        <v>0</v>
      </c>
      <c r="AO56" s="240">
        <v>0</v>
      </c>
      <c r="AP56" s="240">
        <v>0</v>
      </c>
      <c r="AQ56" s="240">
        <v>0</v>
      </c>
      <c r="AR56" s="240">
        <v>0</v>
      </c>
      <c r="AS56" s="226">
        <v>0</v>
      </c>
      <c r="AT56" s="246">
        <v>0</v>
      </c>
      <c r="AU56" s="241">
        <v>0</v>
      </c>
      <c r="AV56" s="241">
        <v>0</v>
      </c>
      <c r="AW56" s="241">
        <v>0</v>
      </c>
      <c r="AX56" s="241">
        <v>0</v>
      </c>
      <c r="AY56" s="241">
        <v>0</v>
      </c>
      <c r="AZ56" s="241">
        <v>0</v>
      </c>
      <c r="BA56" s="241">
        <v>0</v>
      </c>
      <c r="BB56" s="241">
        <v>0</v>
      </c>
      <c r="BC56" s="241">
        <v>0</v>
      </c>
      <c r="BD56" s="241">
        <v>0</v>
      </c>
      <c r="BE56" s="241">
        <v>0</v>
      </c>
      <c r="BF56" s="241">
        <v>0</v>
      </c>
      <c r="BG56" s="247">
        <v>0</v>
      </c>
    </row>
    <row r="57" spans="1:59" ht="15" x14ac:dyDescent="0.25">
      <c r="A57" s="66">
        <v>52</v>
      </c>
      <c r="B57" s="49" t="s">
        <v>155</v>
      </c>
      <c r="C57" s="29" t="s">
        <v>152</v>
      </c>
      <c r="D57" s="43">
        <f>'4 Utsläpp data'!D57*1000/'6 Intensiteter data'!AF57</f>
        <v>0.80691072186620039</v>
      </c>
      <c r="E57" s="1">
        <f>'4 Utsläpp data'!E57*1000/'6 Intensiteter data'!AG57</f>
        <v>0.75885578313038715</v>
      </c>
      <c r="F57" s="1">
        <f>'4 Utsläpp data'!F57*1000/'6 Intensiteter data'!AH57</f>
        <v>0.78048835845762332</v>
      </c>
      <c r="G57" s="1">
        <f>'4 Utsläpp data'!G57*1000/'6 Intensiteter data'!AI57</f>
        <v>0.69944822469848622</v>
      </c>
      <c r="H57" s="1">
        <f>'4 Utsläpp data'!H57*1000/'6 Intensiteter data'!AJ57</f>
        <v>0.70717940054775663</v>
      </c>
      <c r="I57" s="1">
        <f>'4 Utsläpp data'!I57*1000/'6 Intensiteter data'!AK57</f>
        <v>0.61701863253517497</v>
      </c>
      <c r="J57" s="1">
        <f>'4 Utsläpp data'!J57*1000/'6 Intensiteter data'!AL57</f>
        <v>0.57475869180331363</v>
      </c>
      <c r="K57" s="1">
        <f>'4 Utsläpp data'!K57*1000/'6 Intensiteter data'!AM57</f>
        <v>0.56056275541578515</v>
      </c>
      <c r="L57" s="1">
        <f>'4 Utsläpp data'!L57*1000/'6 Intensiteter data'!AN57</f>
        <v>0.53852604091717537</v>
      </c>
      <c r="M57" s="1">
        <f>'4 Utsläpp data'!M57*1000/'6 Intensiteter data'!AO57</f>
        <v>0.51004049513924055</v>
      </c>
      <c r="N57" s="1">
        <f>'4 Utsläpp data'!N57*1000/'6 Intensiteter data'!AP57</f>
        <v>0.49360971305173912</v>
      </c>
      <c r="O57" s="1">
        <f>'4 Utsläpp data'!O57*1000/'6 Intensiteter data'!AQ57</f>
        <v>0.52768427800355855</v>
      </c>
      <c r="P57" s="1">
        <f>'4 Utsläpp data'!P57*1000/'6 Intensiteter data'!AR57</f>
        <v>0.52990383073611624</v>
      </c>
      <c r="Q57" s="269">
        <f>'4 Utsläpp data'!Q57*1000/'6 Intensiteter data'!AS57</f>
        <v>0.50865921071952258</v>
      </c>
      <c r="R57" s="1">
        <f>'4 Utsläpp data'!D57*1000/('6 Intensiteter data'!AT57*100)</f>
        <v>0.43962620021639576</v>
      </c>
      <c r="S57" s="1">
        <f>'4 Utsläpp data'!E57*1000/('6 Intensiteter data'!AU57*100)</f>
        <v>0.42489837241809303</v>
      </c>
      <c r="T57" s="1">
        <f>'4 Utsläpp data'!F57*1000/('6 Intensiteter data'!AV57*100)</f>
        <v>0.44078121979866863</v>
      </c>
      <c r="U57" s="1">
        <f>'4 Utsläpp data'!G57*1000/('6 Intensiteter data'!AW57*100)</f>
        <v>0.39149961053615723</v>
      </c>
      <c r="V57" s="1">
        <f>'4 Utsläpp data'!H57*1000/('6 Intensiteter data'!AX57*100)</f>
        <v>0.39594587185214047</v>
      </c>
      <c r="W57" s="1">
        <f>'4 Utsläpp data'!I57*1000/('6 Intensiteter data'!AY57*100)</f>
        <v>0.34242263610583989</v>
      </c>
      <c r="X57" s="1">
        <f>'4 Utsläpp data'!J57*1000/('6 Intensiteter data'!AZ57*100)</f>
        <v>0.31684852022212118</v>
      </c>
      <c r="Y57" s="1">
        <f>'4 Utsläpp data'!K57*1000/('6 Intensiteter data'!BA57*100)</f>
        <v>0.30574016783250457</v>
      </c>
      <c r="Z57" s="1">
        <f>'4 Utsläpp data'!L57*1000/('6 Intensiteter data'!BB57*100)</f>
        <v>0.29119084245093341</v>
      </c>
      <c r="AA57" s="1">
        <f>'4 Utsläpp data'!M57*1000/('6 Intensiteter data'!BC57*100)</f>
        <v>0.27422608373725238</v>
      </c>
      <c r="AB57" s="1">
        <f>'4 Utsläpp data'!N57*1000/('6 Intensiteter data'!BD57*100)</f>
        <v>0.26491689647154965</v>
      </c>
      <c r="AC57" s="1">
        <f>'4 Utsläpp data'!O57*1000/('6 Intensiteter data'!BE57*100)</f>
        <v>0.28180697884544437</v>
      </c>
      <c r="AD57" s="1">
        <f>'4 Utsläpp data'!P57*1000/('6 Intensiteter data'!BF57*100)</f>
        <v>0.27258810311921094</v>
      </c>
      <c r="AE57" s="1">
        <f>'4 Utsläpp data'!Q57*1000/('6 Intensiteter data'!BG57*100)</f>
        <v>0.26656238705608098</v>
      </c>
      <c r="AF57" s="253">
        <v>727779</v>
      </c>
      <c r="AG57" s="254">
        <v>732991</v>
      </c>
      <c r="AH57" s="254">
        <v>735757</v>
      </c>
      <c r="AI57" s="254">
        <v>732290</v>
      </c>
      <c r="AJ57" s="254">
        <v>737829</v>
      </c>
      <c r="AK57" s="254">
        <v>738989</v>
      </c>
      <c r="AL57" s="254">
        <v>743115</v>
      </c>
      <c r="AM57" s="254">
        <v>751693</v>
      </c>
      <c r="AN57" s="254">
        <v>765657</v>
      </c>
      <c r="AO57" s="254">
        <v>774439</v>
      </c>
      <c r="AP57" s="254">
        <v>780137</v>
      </c>
      <c r="AQ57" s="254">
        <v>781788</v>
      </c>
      <c r="AR57" s="254">
        <v>751348</v>
      </c>
      <c r="AS57" s="226">
        <v>773182</v>
      </c>
      <c r="AT57" s="246">
        <v>13358</v>
      </c>
      <c r="AU57" s="241">
        <v>13091</v>
      </c>
      <c r="AV57" s="241">
        <v>13028</v>
      </c>
      <c r="AW57" s="241">
        <v>13083</v>
      </c>
      <c r="AX57" s="241">
        <v>13178</v>
      </c>
      <c r="AY57" s="241">
        <v>13316</v>
      </c>
      <c r="AZ57" s="241">
        <v>13480</v>
      </c>
      <c r="BA57" s="241">
        <v>13782</v>
      </c>
      <c r="BB57" s="241">
        <v>14160</v>
      </c>
      <c r="BC57" s="241">
        <v>14404</v>
      </c>
      <c r="BD57" s="241">
        <v>14536</v>
      </c>
      <c r="BE57" s="241">
        <v>14639</v>
      </c>
      <c r="BF57" s="241">
        <v>14606</v>
      </c>
      <c r="BG57" s="247">
        <v>14754</v>
      </c>
    </row>
    <row r="58" spans="1:59" ht="15" x14ac:dyDescent="0.25">
      <c r="A58" s="66">
        <v>53</v>
      </c>
      <c r="B58" s="49" t="s">
        <v>95</v>
      </c>
      <c r="C58" s="29" t="s">
        <v>153</v>
      </c>
      <c r="D58" s="43">
        <f>'4 Utsläpp data'!D58*1000/'6 Intensiteter data'!AF58</f>
        <v>0.45443236240184787</v>
      </c>
      <c r="E58" s="1">
        <f>'4 Utsläpp data'!E58*1000/'6 Intensiteter data'!AG58</f>
        <v>0.45308411298854251</v>
      </c>
      <c r="F58" s="1">
        <f>'4 Utsläpp data'!F58*1000/'6 Intensiteter data'!AH58</f>
        <v>0.47746623319847903</v>
      </c>
      <c r="G58" s="1">
        <f>'4 Utsläpp data'!G58*1000/'6 Intensiteter data'!AI58</f>
        <v>0.45560618326541785</v>
      </c>
      <c r="H58" s="1">
        <f>'4 Utsläpp data'!H58*1000/'6 Intensiteter data'!AJ58</f>
        <v>0.44862771353382369</v>
      </c>
      <c r="I58" s="1">
        <f>'4 Utsläpp data'!I58*1000/'6 Intensiteter data'!AK58</f>
        <v>0.43412889919587888</v>
      </c>
      <c r="J58" s="1">
        <f>'4 Utsläpp data'!J58*1000/'6 Intensiteter data'!AL58</f>
        <v>0.42002031965403686</v>
      </c>
      <c r="K58" s="1">
        <f>'4 Utsläpp data'!K58*1000/'6 Intensiteter data'!AM58</f>
        <v>0.41785291728376012</v>
      </c>
      <c r="L58" s="1">
        <f>'4 Utsläpp data'!L58*1000/'6 Intensiteter data'!AN58</f>
        <v>0.38259919925490354</v>
      </c>
      <c r="M58" s="1">
        <f>'4 Utsläpp data'!M58*1000/'6 Intensiteter data'!AO58</f>
        <v>0.35697193491731039</v>
      </c>
      <c r="N58" s="1">
        <f>'4 Utsläpp data'!N58*1000/'6 Intensiteter data'!AP58</f>
        <v>0.34439453830768174</v>
      </c>
      <c r="O58" s="1">
        <f>'4 Utsläpp data'!O58*1000/'6 Intensiteter data'!AQ58</f>
        <v>0.34661512217197654</v>
      </c>
      <c r="P58" s="1">
        <f>'4 Utsläpp data'!P58*1000/'6 Intensiteter data'!AR58</f>
        <v>0.32817060400499953</v>
      </c>
      <c r="Q58" s="269">
        <f>'4 Utsläpp data'!Q58*1000/'6 Intensiteter data'!AS58</f>
        <v>0.30606241165558346</v>
      </c>
      <c r="R58" s="1">
        <f>'4 Utsläpp data'!D58*1000/('6 Intensiteter data'!AT58*100)</f>
        <v>0.20845912309052872</v>
      </c>
      <c r="S58" s="1">
        <f>'4 Utsläpp data'!E58*1000/('6 Intensiteter data'!AU58*100)</f>
        <v>0.20171927911446216</v>
      </c>
      <c r="T58" s="1">
        <f>'4 Utsläpp data'!F58*1000/('6 Intensiteter data'!AV58*100)</f>
        <v>0.21277534414512816</v>
      </c>
      <c r="U58" s="1">
        <f>'4 Utsläpp data'!G58*1000/('6 Intensiteter data'!AW58*100)</f>
        <v>0.20812899270850915</v>
      </c>
      <c r="V58" s="1">
        <f>'4 Utsläpp data'!H58*1000/('6 Intensiteter data'!AX58*100)</f>
        <v>0.19937783731612016</v>
      </c>
      <c r="W58" s="1">
        <f>'4 Utsläpp data'!I58*1000/('6 Intensiteter data'!AY58*100)</f>
        <v>0.18497534145457972</v>
      </c>
      <c r="X58" s="1">
        <f>'4 Utsläpp data'!J58*1000/('6 Intensiteter data'!AZ58*100)</f>
        <v>0.17836386289172321</v>
      </c>
      <c r="Y58" s="1">
        <f>'4 Utsläpp data'!K58*1000/('6 Intensiteter data'!BA58*100)</f>
        <v>0.17465070978272673</v>
      </c>
      <c r="Z58" s="1">
        <f>'4 Utsläpp data'!L58*1000/('6 Intensiteter data'!BB58*100)</f>
        <v>0.15992773322293</v>
      </c>
      <c r="AA58" s="1">
        <f>'4 Utsläpp data'!M58*1000/('6 Intensiteter data'!BC58*100)</f>
        <v>0.1481390658977905</v>
      </c>
      <c r="AB58" s="1">
        <f>'4 Utsläpp data'!N58*1000/('6 Intensiteter data'!BD58*100)</f>
        <v>0.14195187281661301</v>
      </c>
      <c r="AC58" s="1">
        <f>'4 Utsläpp data'!O58*1000/('6 Intensiteter data'!BE58*100)</f>
        <v>0.14258746432422137</v>
      </c>
      <c r="AD58" s="1">
        <f>'4 Utsläpp data'!P58*1000/('6 Intensiteter data'!BF58*100)</f>
        <v>0.13061242715258373</v>
      </c>
      <c r="AE58" s="1">
        <f>'4 Utsläpp data'!Q58*1000/('6 Intensiteter data'!BG58*100)</f>
        <v>0.12013421976018157</v>
      </c>
      <c r="AF58" s="253">
        <v>48900</v>
      </c>
      <c r="AG58" s="254">
        <v>47905</v>
      </c>
      <c r="AH58" s="254">
        <v>47772</v>
      </c>
      <c r="AI58" s="254">
        <v>48377</v>
      </c>
      <c r="AJ58" s="254">
        <v>48797</v>
      </c>
      <c r="AK58" s="254">
        <v>48744</v>
      </c>
      <c r="AL58" s="254">
        <v>49897</v>
      </c>
      <c r="AM58" s="254">
        <v>50282</v>
      </c>
      <c r="AN58" s="254">
        <v>50453</v>
      </c>
      <c r="AO58" s="254">
        <v>51832</v>
      </c>
      <c r="AP58" s="254">
        <v>51852</v>
      </c>
      <c r="AQ58" s="254">
        <v>52203</v>
      </c>
      <c r="AR58" s="254">
        <v>49591</v>
      </c>
      <c r="AS58" s="226">
        <v>50870</v>
      </c>
      <c r="AT58" s="246">
        <v>1066</v>
      </c>
      <c r="AU58" s="241">
        <v>1076</v>
      </c>
      <c r="AV58" s="241">
        <v>1072</v>
      </c>
      <c r="AW58" s="241">
        <v>1059</v>
      </c>
      <c r="AX58" s="241">
        <v>1098</v>
      </c>
      <c r="AY58" s="241">
        <v>1144</v>
      </c>
      <c r="AZ58" s="241">
        <v>1175</v>
      </c>
      <c r="BA58" s="241">
        <v>1203</v>
      </c>
      <c r="BB58" s="241">
        <v>1207</v>
      </c>
      <c r="BC58" s="241">
        <v>1249</v>
      </c>
      <c r="BD58" s="241">
        <v>1258</v>
      </c>
      <c r="BE58" s="241">
        <v>1269</v>
      </c>
      <c r="BF58" s="241">
        <v>1246</v>
      </c>
      <c r="BG58" s="247">
        <v>1296</v>
      </c>
    </row>
    <row r="59" spans="1:59" s="28" customFormat="1" ht="15" x14ac:dyDescent="0.25">
      <c r="A59" s="66">
        <v>54</v>
      </c>
      <c r="B59" s="49" t="s">
        <v>95</v>
      </c>
      <c r="C59" s="29" t="s">
        <v>156</v>
      </c>
      <c r="D59" s="43" t="s">
        <v>187</v>
      </c>
      <c r="E59" s="1" t="s">
        <v>187</v>
      </c>
      <c r="F59" s="1" t="s">
        <v>187</v>
      </c>
      <c r="G59" s="1" t="s">
        <v>187</v>
      </c>
      <c r="H59" s="1" t="s">
        <v>187</v>
      </c>
      <c r="I59" s="1" t="s">
        <v>187</v>
      </c>
      <c r="J59" s="1" t="s">
        <v>187</v>
      </c>
      <c r="K59" s="1" t="s">
        <v>187</v>
      </c>
      <c r="L59" s="1" t="s">
        <v>187</v>
      </c>
      <c r="M59" s="1" t="s">
        <v>187</v>
      </c>
      <c r="N59" s="1" t="s">
        <v>187</v>
      </c>
      <c r="O59" s="1" t="s">
        <v>187</v>
      </c>
      <c r="P59" s="1" t="s">
        <v>187</v>
      </c>
      <c r="Q59" s="269" t="s">
        <v>187</v>
      </c>
      <c r="R59" s="1" t="s">
        <v>187</v>
      </c>
      <c r="S59" s="1" t="s">
        <v>187</v>
      </c>
      <c r="T59" s="1" t="s">
        <v>187</v>
      </c>
      <c r="U59" s="1" t="s">
        <v>187</v>
      </c>
      <c r="V59" s="1" t="s">
        <v>187</v>
      </c>
      <c r="W59" s="1" t="s">
        <v>187</v>
      </c>
      <c r="X59" s="1" t="s">
        <v>187</v>
      </c>
      <c r="Y59" s="1" t="s">
        <v>187</v>
      </c>
      <c r="Z59" s="1" t="s">
        <v>187</v>
      </c>
      <c r="AA59" s="1" t="s">
        <v>187</v>
      </c>
      <c r="AB59" s="1" t="s">
        <v>187</v>
      </c>
      <c r="AC59" s="1" t="s">
        <v>187</v>
      </c>
      <c r="AD59" s="1" t="s">
        <v>187</v>
      </c>
      <c r="AE59" s="1" t="s">
        <v>187</v>
      </c>
      <c r="AF59" s="255">
        <v>0</v>
      </c>
      <c r="AG59" s="240">
        <v>0</v>
      </c>
      <c r="AH59" s="240">
        <v>0</v>
      </c>
      <c r="AI59" s="240">
        <v>0</v>
      </c>
      <c r="AJ59" s="240">
        <v>0</v>
      </c>
      <c r="AK59" s="240">
        <v>0</v>
      </c>
      <c r="AL59" s="240">
        <v>0</v>
      </c>
      <c r="AM59" s="240">
        <v>0</v>
      </c>
      <c r="AN59" s="240">
        <v>0</v>
      </c>
      <c r="AO59" s="240">
        <v>0</v>
      </c>
      <c r="AP59" s="240">
        <v>0</v>
      </c>
      <c r="AQ59" s="240">
        <v>0</v>
      </c>
      <c r="AR59" s="240">
        <v>0</v>
      </c>
      <c r="AS59" s="226">
        <v>0</v>
      </c>
      <c r="AT59" s="246">
        <v>0</v>
      </c>
      <c r="AU59" s="241">
        <v>0</v>
      </c>
      <c r="AV59" s="241">
        <v>0</v>
      </c>
      <c r="AW59" s="241">
        <v>0</v>
      </c>
      <c r="AX59" s="241">
        <v>0</v>
      </c>
      <c r="AY59" s="241">
        <v>0</v>
      </c>
      <c r="AZ59" s="241">
        <v>0</v>
      </c>
      <c r="BA59" s="241">
        <v>0</v>
      </c>
      <c r="BB59" s="241">
        <v>0</v>
      </c>
      <c r="BC59" s="241">
        <v>0</v>
      </c>
      <c r="BD59" s="241">
        <v>0</v>
      </c>
      <c r="BE59" s="241">
        <v>0</v>
      </c>
      <c r="BF59" s="241">
        <v>0</v>
      </c>
      <c r="BG59" s="247">
        <v>0</v>
      </c>
    </row>
    <row r="60" spans="1:59" ht="15" x14ac:dyDescent="0.25">
      <c r="A60" s="129"/>
      <c r="B60" s="50" t="s">
        <v>96</v>
      </c>
      <c r="C60" s="61" t="s">
        <v>234</v>
      </c>
      <c r="D60" s="103">
        <f>'4 Utsläpp data'!D60*1000/'6 Intensiteter data'!AF60</f>
        <v>17.937954134096067</v>
      </c>
      <c r="E60" s="104">
        <f>'4 Utsläpp data'!E60*1000/'6 Intensiteter data'!AG60</f>
        <v>17.245354291101833</v>
      </c>
      <c r="F60" s="104">
        <f>'4 Utsläpp data'!F60*1000/'6 Intensiteter data'!AH60</f>
        <v>17.876594669678269</v>
      </c>
      <c r="G60" s="104">
        <f>'4 Utsläpp data'!G60*1000/'6 Intensiteter data'!AI60</f>
        <v>15.96527147211904</v>
      </c>
      <c r="H60" s="104">
        <f>'4 Utsläpp data'!H60*1000/'6 Intensiteter data'!AJ60</f>
        <v>15.154404116867937</v>
      </c>
      <c r="I60" s="104">
        <f>'4 Utsläpp data'!I60*1000/'6 Intensiteter data'!AK60</f>
        <v>14.621896636845332</v>
      </c>
      <c r="J60" s="104">
        <f>'4 Utsläpp data'!J60*1000/'6 Intensiteter data'!AL60</f>
        <v>13.87247659050626</v>
      </c>
      <c r="K60" s="104">
        <f>'4 Utsläpp data'!K60*1000/'6 Intensiteter data'!AM60</f>
        <v>13.399159311423329</v>
      </c>
      <c r="L60" s="104">
        <f>'4 Utsläpp data'!L60*1000/'6 Intensiteter data'!AN60</f>
        <v>13.34309585555539</v>
      </c>
      <c r="M60" s="104">
        <f>'4 Utsläpp data'!M60*1000/'6 Intensiteter data'!AO60</f>
        <v>12.668941721200824</v>
      </c>
      <c r="N60" s="104">
        <f>'4 Utsläpp data'!N60*1000/'6 Intensiteter data'!AP60</f>
        <v>12.234668947185352</v>
      </c>
      <c r="O60" s="104">
        <f>'4 Utsläpp data'!O60*1000/'6 Intensiteter data'!AQ60</f>
        <v>11.683402321987611</v>
      </c>
      <c r="P60" s="104">
        <f>'4 Utsläpp data'!P60*1000/'6 Intensiteter data'!AR60</f>
        <v>10.714790525707643</v>
      </c>
      <c r="Q60" s="270">
        <f>'4 Utsläpp data'!Q60*1000/'6 Intensiteter data'!AS60</f>
        <v>10.53735699008452</v>
      </c>
      <c r="R60" s="104">
        <f>'4 Utsläpp data'!D60*1000/('6 Intensiteter data'!AT60*100)</f>
        <v>15.034277179540146</v>
      </c>
      <c r="S60" s="104">
        <f>'4 Utsläpp data'!E60*1000/('6 Intensiteter data'!AU60*100)</f>
        <v>14.120908076985719</v>
      </c>
      <c r="T60" s="104">
        <f>'4 Utsläpp data'!F60*1000/('6 Intensiteter data'!AV60*100)</f>
        <v>15.411544299061859</v>
      </c>
      <c r="U60" s="104">
        <f>'4 Utsläpp data'!G60*1000/('6 Intensiteter data'!AW60*100)</f>
        <v>13.883256755309981</v>
      </c>
      <c r="V60" s="104">
        <f>'4 Utsläpp data'!H60*1000/('6 Intensiteter data'!AX60*100)</f>
        <v>13.004659407988072</v>
      </c>
      <c r="W60" s="104">
        <f>'4 Utsläpp data'!I60*1000/('6 Intensiteter data'!AY60*100)</f>
        <v>12.575214203088551</v>
      </c>
      <c r="X60" s="104">
        <f>'4 Utsläpp data'!J60*1000/('6 Intensiteter data'!AZ60*100)</f>
        <v>12.078830450595103</v>
      </c>
      <c r="Y60" s="104">
        <f>'4 Utsläpp data'!K60*1000/('6 Intensiteter data'!BA60*100)</f>
        <v>12.012945070924379</v>
      </c>
      <c r="Z60" s="104">
        <f>'4 Utsläpp data'!L60*1000/('6 Intensiteter data'!BB60*100)</f>
        <v>11.98837782004661</v>
      </c>
      <c r="AA60" s="104">
        <f>'4 Utsläpp data'!M60*1000/('6 Intensiteter data'!BC60*100)</f>
        <v>11.395502048417331</v>
      </c>
      <c r="AB60" s="104">
        <f>'4 Utsläpp data'!N60*1000/('6 Intensiteter data'!BD60*100)</f>
        <v>11.041130118005526</v>
      </c>
      <c r="AC60" s="104">
        <f>'4 Utsläpp data'!O60*1000/('6 Intensiteter data'!BE60*100)</f>
        <v>10.690472179697233</v>
      </c>
      <c r="AD60" s="104">
        <f>'4 Utsläpp data'!P60*1000/('6 Intensiteter data'!BF60*100)</f>
        <v>9.7226180666919575</v>
      </c>
      <c r="AE60" s="270">
        <f>'4 Utsläpp data'!Q60*1000/('6 Intensiteter data'!BG60*100)</f>
        <v>10.033978643834118</v>
      </c>
      <c r="AF60" s="228">
        <v>3775090</v>
      </c>
      <c r="AG60" s="228">
        <v>3611259</v>
      </c>
      <c r="AH60" s="228">
        <v>3826205</v>
      </c>
      <c r="AI60" s="228">
        <v>3948465</v>
      </c>
      <c r="AJ60" s="228">
        <v>3925236</v>
      </c>
      <c r="AK60" s="228">
        <v>3971859</v>
      </c>
      <c r="AL60" s="228">
        <v>4077423</v>
      </c>
      <c r="AM60" s="228">
        <v>4260470</v>
      </c>
      <c r="AN60" s="228">
        <v>4348687</v>
      </c>
      <c r="AO60" s="228">
        <v>4460358</v>
      </c>
      <c r="AP60" s="228">
        <v>4547336</v>
      </c>
      <c r="AQ60" s="228">
        <v>4637655</v>
      </c>
      <c r="AR60" s="228">
        <v>4537008</v>
      </c>
      <c r="AS60" s="256">
        <v>4815899</v>
      </c>
      <c r="AT60" s="248">
        <v>45042</v>
      </c>
      <c r="AU60" s="249">
        <v>44103</v>
      </c>
      <c r="AV60" s="249">
        <v>44382</v>
      </c>
      <c r="AW60" s="249">
        <v>45406</v>
      </c>
      <c r="AX60" s="249">
        <v>45741</v>
      </c>
      <c r="AY60" s="249">
        <v>46183</v>
      </c>
      <c r="AZ60" s="249">
        <v>46829</v>
      </c>
      <c r="BA60" s="249">
        <v>47521</v>
      </c>
      <c r="BB60" s="249">
        <v>48401</v>
      </c>
      <c r="BC60" s="249">
        <v>49588</v>
      </c>
      <c r="BD60" s="249">
        <v>50389</v>
      </c>
      <c r="BE60" s="249">
        <v>50684</v>
      </c>
      <c r="BF60" s="249">
        <v>50000</v>
      </c>
      <c r="BG60" s="250">
        <v>50575</v>
      </c>
    </row>
    <row r="61" spans="1:59" ht="15" x14ac:dyDescent="0.25">
      <c r="A61" s="3"/>
      <c r="B61" s="21"/>
      <c r="C61" s="27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</row>
    <row r="62" spans="1:59" ht="15" x14ac:dyDescent="0.25">
      <c r="A62" s="3"/>
      <c r="B62" s="21"/>
      <c r="C62" s="27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</row>
    <row r="63" spans="1:59" ht="15" customHeight="1" x14ac:dyDescent="0.25">
      <c r="A63" s="3"/>
      <c r="B63" s="21"/>
      <c r="C63" s="21"/>
      <c r="D63" s="153" t="s">
        <v>267</v>
      </c>
      <c r="E63" s="159"/>
      <c r="F63" s="159"/>
      <c r="G63" s="159"/>
      <c r="H63" s="159"/>
      <c r="I63" s="159"/>
      <c r="J63" s="159"/>
      <c r="K63" s="159"/>
      <c r="L63" s="159"/>
      <c r="M63" s="159"/>
      <c r="N63" s="159"/>
      <c r="O63" s="141"/>
      <c r="P63" s="210"/>
      <c r="Q63" s="171"/>
      <c r="R63" s="145" t="s">
        <v>182</v>
      </c>
      <c r="S63" s="159"/>
      <c r="T63" s="159"/>
      <c r="U63" s="159"/>
      <c r="V63" s="159"/>
      <c r="W63" s="159"/>
      <c r="X63" s="159"/>
      <c r="Y63" s="159"/>
      <c r="Z63" s="159"/>
      <c r="AA63" s="159"/>
      <c r="AB63" s="159"/>
      <c r="AC63" s="171"/>
      <c r="AD63" s="210"/>
      <c r="AE63" s="142"/>
      <c r="AF63" s="146" t="s">
        <v>214</v>
      </c>
      <c r="AG63" s="146"/>
      <c r="AH63" s="151"/>
      <c r="AI63" s="151"/>
      <c r="AJ63" s="151"/>
      <c r="AK63" s="151"/>
      <c r="AL63" s="151"/>
      <c r="AM63" s="151"/>
      <c r="AN63" s="151"/>
      <c r="AO63" s="151"/>
      <c r="AP63" s="151"/>
      <c r="AQ63" s="151"/>
      <c r="AR63" s="151"/>
      <c r="AS63" s="152"/>
      <c r="AT63" s="153" t="s">
        <v>97</v>
      </c>
      <c r="AU63" s="151"/>
      <c r="AV63" s="151"/>
      <c r="AW63" s="151"/>
      <c r="AX63" s="151"/>
      <c r="AY63" s="151"/>
      <c r="AZ63" s="151"/>
      <c r="BA63" s="151"/>
      <c r="BB63" s="151"/>
      <c r="BC63" s="151"/>
      <c r="BD63" s="151"/>
      <c r="BE63" s="151"/>
      <c r="BF63" s="151"/>
      <c r="BG63" s="144"/>
    </row>
    <row r="64" spans="1:59" ht="15" customHeight="1" x14ac:dyDescent="0.25">
      <c r="A64" s="17"/>
      <c r="B64" s="64"/>
      <c r="C64" s="64"/>
      <c r="D64" s="147" t="s">
        <v>246</v>
      </c>
      <c r="E64" s="149"/>
      <c r="F64" s="149"/>
      <c r="G64" s="149"/>
      <c r="H64" s="149"/>
      <c r="I64" s="149"/>
      <c r="J64" s="149"/>
      <c r="K64" s="149"/>
      <c r="L64" s="149"/>
      <c r="M64" s="149"/>
      <c r="N64" s="63"/>
      <c r="O64" s="133"/>
      <c r="P64" s="209"/>
      <c r="Q64" s="170"/>
      <c r="R64" s="148" t="s">
        <v>183</v>
      </c>
      <c r="S64" s="149"/>
      <c r="T64" s="149"/>
      <c r="U64" s="149"/>
      <c r="V64" s="149"/>
      <c r="W64" s="149"/>
      <c r="X64" s="149"/>
      <c r="Y64" s="149"/>
      <c r="Z64" s="149"/>
      <c r="AA64" s="149"/>
      <c r="AB64" s="63"/>
      <c r="AC64" s="170"/>
      <c r="AD64" s="209"/>
      <c r="AE64" s="134"/>
      <c r="AF64" s="149" t="s">
        <v>245</v>
      </c>
      <c r="AG64" s="63"/>
      <c r="AH64" s="63"/>
      <c r="AI64" s="63"/>
      <c r="AJ64" s="63"/>
      <c r="AK64" s="63"/>
      <c r="AL64" s="63"/>
      <c r="AM64" s="63"/>
      <c r="AN64" s="63"/>
      <c r="AO64" s="63"/>
      <c r="AP64" s="170"/>
      <c r="AQ64" s="197"/>
      <c r="AR64" s="209"/>
      <c r="AS64" s="134"/>
      <c r="AT64" s="147" t="s">
        <v>220</v>
      </c>
      <c r="AU64" s="63"/>
      <c r="AV64" s="63"/>
      <c r="AW64" s="63"/>
      <c r="AX64" s="63"/>
      <c r="AY64" s="63"/>
      <c r="AZ64" s="63"/>
      <c r="BA64" s="63"/>
      <c r="BB64" s="63"/>
      <c r="BC64" s="63"/>
      <c r="BD64" s="170"/>
      <c r="BE64" s="197"/>
      <c r="BF64" s="209"/>
      <c r="BG64" s="176"/>
    </row>
    <row r="65" spans="1:59" ht="15" x14ac:dyDescent="0.25">
      <c r="A65" s="17"/>
      <c r="B65" s="64"/>
      <c r="C65" s="59" t="s">
        <v>212</v>
      </c>
      <c r="D65" s="192" t="s">
        <v>60</v>
      </c>
      <c r="E65" s="188" t="s">
        <v>61</v>
      </c>
      <c r="F65" s="188" t="s">
        <v>62</v>
      </c>
      <c r="G65" s="188" t="s">
        <v>63</v>
      </c>
      <c r="H65" s="188" t="s">
        <v>64</v>
      </c>
      <c r="I65" s="188" t="s">
        <v>65</v>
      </c>
      <c r="J65" s="188" t="s">
        <v>163</v>
      </c>
      <c r="K65" s="188" t="s">
        <v>221</v>
      </c>
      <c r="L65" s="188" t="s">
        <v>222</v>
      </c>
      <c r="M65" s="188" t="s">
        <v>242</v>
      </c>
      <c r="N65" s="188" t="s">
        <v>247</v>
      </c>
      <c r="O65" s="188" t="s">
        <v>248</v>
      </c>
      <c r="P65" s="188" t="s">
        <v>250</v>
      </c>
      <c r="Q65" s="187" t="s">
        <v>255</v>
      </c>
      <c r="R65" s="211" t="s">
        <v>60</v>
      </c>
      <c r="S65" s="188" t="s">
        <v>61</v>
      </c>
      <c r="T65" s="188" t="s">
        <v>62</v>
      </c>
      <c r="U65" s="188" t="s">
        <v>63</v>
      </c>
      <c r="V65" s="188" t="s">
        <v>64</v>
      </c>
      <c r="W65" s="188" t="s">
        <v>65</v>
      </c>
      <c r="X65" s="188" t="s">
        <v>163</v>
      </c>
      <c r="Y65" s="188" t="s">
        <v>221</v>
      </c>
      <c r="Z65" s="188" t="s">
        <v>222</v>
      </c>
      <c r="AA65" s="188" t="s">
        <v>242</v>
      </c>
      <c r="AB65" s="188" t="s">
        <v>247</v>
      </c>
      <c r="AC65" s="188" t="s">
        <v>248</v>
      </c>
      <c r="AD65" s="188" t="s">
        <v>250</v>
      </c>
      <c r="AE65" s="188" t="s">
        <v>255</v>
      </c>
      <c r="AF65" s="211" t="s">
        <v>60</v>
      </c>
      <c r="AG65" s="37" t="s">
        <v>61</v>
      </c>
      <c r="AH65" s="37" t="s">
        <v>62</v>
      </c>
      <c r="AI65" s="37" t="s">
        <v>63</v>
      </c>
      <c r="AJ65" s="37" t="s">
        <v>64</v>
      </c>
      <c r="AK65" s="37" t="s">
        <v>65</v>
      </c>
      <c r="AL65" s="37" t="s">
        <v>163</v>
      </c>
      <c r="AM65" s="37" t="s">
        <v>221</v>
      </c>
      <c r="AN65" s="37" t="s">
        <v>222</v>
      </c>
      <c r="AO65" s="37" t="s">
        <v>242</v>
      </c>
      <c r="AP65" s="37" t="s">
        <v>247</v>
      </c>
      <c r="AQ65" s="37" t="s">
        <v>248</v>
      </c>
      <c r="AR65" s="37" t="s">
        <v>250</v>
      </c>
      <c r="AS65" s="37" t="s">
        <v>255</v>
      </c>
      <c r="AT65" s="211" t="s">
        <v>60</v>
      </c>
      <c r="AU65" s="37" t="s">
        <v>61</v>
      </c>
      <c r="AV65" s="37" t="s">
        <v>62</v>
      </c>
      <c r="AW65" s="37" t="s">
        <v>63</v>
      </c>
      <c r="AX65" s="37" t="s">
        <v>64</v>
      </c>
      <c r="AY65" s="37" t="s">
        <v>65</v>
      </c>
      <c r="AZ65" s="37" t="s">
        <v>163</v>
      </c>
      <c r="BA65" s="37" t="s">
        <v>221</v>
      </c>
      <c r="BB65" s="37" t="s">
        <v>222</v>
      </c>
      <c r="BC65" s="37" t="s">
        <v>242</v>
      </c>
      <c r="BD65" s="37" t="s">
        <v>247</v>
      </c>
      <c r="BE65" s="37" t="s">
        <v>248</v>
      </c>
      <c r="BF65" s="37" t="s">
        <v>250</v>
      </c>
      <c r="BG65" s="187" t="s">
        <v>255</v>
      </c>
    </row>
    <row r="66" spans="1:59" ht="15" x14ac:dyDescent="0.25">
      <c r="A66" s="17"/>
      <c r="B66" s="64"/>
      <c r="C66" s="62" t="s">
        <v>4</v>
      </c>
      <c r="D66" s="157">
        <f>'4 Utsläpp data'!D66*1000/'6 Intensiteter data'!AF66</f>
        <v>167.83532850136973</v>
      </c>
      <c r="E66" s="157">
        <f>'4 Utsläpp data'!E66*1000/'6 Intensiteter data'!AG66</f>
        <v>161.82437412745747</v>
      </c>
      <c r="F66" s="157">
        <f>'4 Utsläpp data'!F66*1000/'6 Intensiteter data'!AH66</f>
        <v>165.29588607774221</v>
      </c>
      <c r="G66" s="157">
        <f>'4 Utsläpp data'!G66*1000/'6 Intensiteter data'!AI66</f>
        <v>160.60509821965542</v>
      </c>
      <c r="H66" s="157">
        <f>'4 Utsläpp data'!H66*1000/'6 Intensiteter data'!AJ66</f>
        <v>157.29925500570224</v>
      </c>
      <c r="I66" s="157">
        <f>'4 Utsläpp data'!I66*1000/'6 Intensiteter data'!AK66</f>
        <v>156.83008968283715</v>
      </c>
      <c r="J66" s="157">
        <f>'4 Utsläpp data'!J66*1000/'6 Intensiteter data'!AL66</f>
        <v>146.96640685194379</v>
      </c>
      <c r="K66" s="157">
        <f>'4 Utsläpp data'!K66*1000/'6 Intensiteter data'!AM66</f>
        <v>142.16507212265995</v>
      </c>
      <c r="L66" s="157">
        <f>'4 Utsläpp data'!L66*1000/'6 Intensiteter data'!AN66</f>
        <v>141.76482801867152</v>
      </c>
      <c r="M66" s="157">
        <f>'4 Utsläpp data'!M66*1000/'6 Intensiteter data'!AO66</f>
        <v>134.68418552133099</v>
      </c>
      <c r="N66" s="157">
        <f>'4 Utsläpp data'!N66*1000/'6 Intensiteter data'!AP66</f>
        <v>143.32601846680078</v>
      </c>
      <c r="O66" s="157">
        <f>'4 Utsläpp data'!O66*1000/'6 Intensiteter data'!AQ66</f>
        <v>137.50212799792942</v>
      </c>
      <c r="P66" s="157">
        <f>'4 Utsläpp data'!P66*1000/'6 Intensiteter data'!AR66</f>
        <v>141.68792113194996</v>
      </c>
      <c r="Q66" s="266">
        <f>'4 Utsläpp data'!Q66*1000/'6 Intensiteter data'!AS66</f>
        <v>138.62948853929618</v>
      </c>
      <c r="R66" s="157">
        <f>'4 Utsläpp data'!D66*1000/('6 Intensiteter data'!AT66*100)</f>
        <v>100.0442101241224</v>
      </c>
      <c r="S66" s="157">
        <f>'4 Utsläpp data'!E66*1000/('6 Intensiteter data'!AU66*100)</f>
        <v>96.721183613103435</v>
      </c>
      <c r="T66" s="157">
        <f>'4 Utsläpp data'!F66*1000/('6 Intensiteter data'!AV66*100)</f>
        <v>94.363742362437719</v>
      </c>
      <c r="U66" s="157">
        <f>'4 Utsläpp data'!G66*1000/('6 Intensiteter data'!AW66*100)</f>
        <v>86.047859350528924</v>
      </c>
      <c r="V66" s="157">
        <f>'4 Utsläpp data'!H66*1000/('6 Intensiteter data'!AX66*100)</f>
        <v>82.942555624468781</v>
      </c>
      <c r="W66" s="157">
        <f>'4 Utsläpp data'!I66*1000/('6 Intensiteter data'!AY66*100)</f>
        <v>82.378302434898885</v>
      </c>
      <c r="X66" s="157">
        <f>'4 Utsläpp data'!J66*1000/('6 Intensiteter data'!AZ66*100)</f>
        <v>82.185812340120634</v>
      </c>
      <c r="Y66" s="157">
        <f>'4 Utsläpp data'!K66*1000/('6 Intensiteter data'!BA66*100)</f>
        <v>83.367922664629418</v>
      </c>
      <c r="Z66" s="157">
        <f>'4 Utsläpp data'!L66*1000/('6 Intensiteter data'!BB66*100)</f>
        <v>84.215520926316884</v>
      </c>
      <c r="AA66" s="157">
        <f>'4 Utsläpp data'!M66*1000/('6 Intensiteter data'!BC66*100)</f>
        <v>84.633804321146059</v>
      </c>
      <c r="AB66" s="157">
        <f>'4 Utsläpp data'!N66*1000/('6 Intensiteter data'!BD66*100)</f>
        <v>83.281933346131581</v>
      </c>
      <c r="AC66" s="157">
        <f>'4 Utsläpp data'!O66*1000/('6 Intensiteter data'!BE66*100)</f>
        <v>83.527720539824358</v>
      </c>
      <c r="AD66" s="157">
        <f>'4 Utsläpp data'!P66*1000/('6 Intensiteter data'!BF66*100)</f>
        <v>82.343877636151987</v>
      </c>
      <c r="AE66" s="157">
        <f>'4 Utsläpp data'!Q66*1000/('6 Intensiteter data'!BG66*100)</f>
        <v>83.752257297055237</v>
      </c>
      <c r="AF66" s="190">
        <v>54363</v>
      </c>
      <c r="AG66" s="178">
        <v>54390</v>
      </c>
      <c r="AH66" s="178">
        <v>54633</v>
      </c>
      <c r="AI66" s="178">
        <v>56149</v>
      </c>
      <c r="AJ66" s="178">
        <v>56262</v>
      </c>
      <c r="AK66" s="178">
        <v>56204</v>
      </c>
      <c r="AL66" s="178">
        <v>59836</v>
      </c>
      <c r="AM66" s="178">
        <v>61691</v>
      </c>
      <c r="AN66" s="178">
        <v>60712</v>
      </c>
      <c r="AO66" s="178">
        <v>64284</v>
      </c>
      <c r="AP66" s="178">
        <v>57758</v>
      </c>
      <c r="AQ66" s="178">
        <v>60625</v>
      </c>
      <c r="AR66" s="2">
        <v>58930</v>
      </c>
      <c r="AS66" s="178">
        <v>59327</v>
      </c>
      <c r="AT66" s="190">
        <f t="shared" ref="AT66:BF66" si="0">AT6+AT7+AT8</f>
        <v>912</v>
      </c>
      <c r="AU66" s="178">
        <f t="shared" si="0"/>
        <v>910</v>
      </c>
      <c r="AV66" s="178">
        <f t="shared" si="0"/>
        <v>957</v>
      </c>
      <c r="AW66" s="178">
        <f t="shared" si="0"/>
        <v>1048</v>
      </c>
      <c r="AX66" s="178">
        <f t="shared" si="0"/>
        <v>1067</v>
      </c>
      <c r="AY66" s="178">
        <f t="shared" si="0"/>
        <v>1070</v>
      </c>
      <c r="AZ66" s="178">
        <f t="shared" si="0"/>
        <v>1070</v>
      </c>
      <c r="BA66" s="178">
        <f t="shared" si="0"/>
        <v>1052</v>
      </c>
      <c r="BB66" s="178">
        <f t="shared" si="0"/>
        <v>1022</v>
      </c>
      <c r="BC66" s="178">
        <f t="shared" si="0"/>
        <v>1023</v>
      </c>
      <c r="BD66" s="178">
        <f t="shared" si="0"/>
        <v>994</v>
      </c>
      <c r="BE66" s="178">
        <f t="shared" si="0"/>
        <v>998</v>
      </c>
      <c r="BF66" s="178">
        <f t="shared" si="0"/>
        <v>1014</v>
      </c>
      <c r="BG66" s="191">
        <f t="shared" ref="BG66" si="1">BG6+BG7+BG8</f>
        <v>982</v>
      </c>
    </row>
    <row r="67" spans="1:59" ht="15" x14ac:dyDescent="0.25">
      <c r="A67" s="17"/>
      <c r="B67" s="64"/>
      <c r="C67" s="53" t="s">
        <v>5</v>
      </c>
      <c r="D67" s="65">
        <f>'4 Utsläpp data'!D67*1000/'6 Intensiteter data'!AF67</f>
        <v>41.480374240904602</v>
      </c>
      <c r="E67" s="65">
        <f>'4 Utsläpp data'!E67*1000/'6 Intensiteter data'!AG67</f>
        <v>39.124590997265003</v>
      </c>
      <c r="F67" s="65">
        <f>'4 Utsläpp data'!F67*1000/'6 Intensiteter data'!AH67</f>
        <v>44.891301548985147</v>
      </c>
      <c r="G67" s="65">
        <f>'4 Utsläpp data'!G67*1000/'6 Intensiteter data'!AI67</f>
        <v>47.658268500732795</v>
      </c>
      <c r="H67" s="65">
        <f>'4 Utsläpp data'!H67*1000/'6 Intensiteter data'!AJ67</f>
        <v>51.239805071393718</v>
      </c>
      <c r="I67" s="65">
        <f>'4 Utsläpp data'!I67*1000/'6 Intensiteter data'!AK67</f>
        <v>55.884935671379615</v>
      </c>
      <c r="J67" s="65">
        <f>'4 Utsläpp data'!J67*1000/'6 Intensiteter data'!AL67</f>
        <v>63.653336154318367</v>
      </c>
      <c r="K67" s="65">
        <f>'4 Utsläpp data'!K67*1000/'6 Intensiteter data'!AM67</f>
        <v>59.870448938427586</v>
      </c>
      <c r="L67" s="65">
        <f>'4 Utsläpp data'!L67*1000/'6 Intensiteter data'!AN67</f>
        <v>57.639820797195966</v>
      </c>
      <c r="M67" s="65">
        <f>'4 Utsläpp data'!M67*1000/'6 Intensiteter data'!AO67</f>
        <v>52.734989213378228</v>
      </c>
      <c r="N67" s="65">
        <f>'4 Utsläpp data'!N67*1000/'6 Intensiteter data'!AP67</f>
        <v>48.0061974946777</v>
      </c>
      <c r="O67" s="65">
        <f>'4 Utsläpp data'!O67*1000/'6 Intensiteter data'!AQ67</f>
        <v>48.938205390212595</v>
      </c>
      <c r="P67" s="65">
        <f>'4 Utsläpp data'!P67*1000/'6 Intensiteter data'!AR67</f>
        <v>50.020183911941352</v>
      </c>
      <c r="Q67" s="267">
        <f>'4 Utsläpp data'!Q67*1000/'6 Intensiteter data'!AS67</f>
        <v>44.792189504670247</v>
      </c>
      <c r="R67" s="65">
        <f>'4 Utsläpp data'!D67*1000/('6 Intensiteter data'!AT67*100)</f>
        <v>93.540742730965235</v>
      </c>
      <c r="S67" s="65">
        <f>'4 Utsläpp data'!E67*1000/('6 Intensiteter data'!AU67*100)</f>
        <v>83.243918741323711</v>
      </c>
      <c r="T67" s="65">
        <f>'4 Utsläpp data'!F67*1000/('6 Intensiteter data'!AV67*100)</f>
        <v>111.02925835007858</v>
      </c>
      <c r="U67" s="65">
        <f>'4 Utsläpp data'!G67*1000/('6 Intensiteter data'!AW67*100)</f>
        <v>106.61671440019356</v>
      </c>
      <c r="V67" s="65">
        <f>'4 Utsläpp data'!H67*1000/('6 Intensiteter data'!AX67*100)</f>
        <v>106.06639649778499</v>
      </c>
      <c r="W67" s="65">
        <f>'4 Utsläpp data'!I67*1000/('6 Intensiteter data'!AY67*100)</f>
        <v>101.94555367416557</v>
      </c>
      <c r="X67" s="65">
        <f>'4 Utsläpp data'!J67*1000/('6 Intensiteter data'!AZ67*100)</f>
        <v>105.58586535350584</v>
      </c>
      <c r="Y67" s="65">
        <f>'4 Utsläpp data'!K67*1000/('6 Intensiteter data'!BA67*100)</f>
        <v>110.6521309295758</v>
      </c>
      <c r="Z67" s="65">
        <f>'4 Utsläpp data'!L67*1000/('6 Intensiteter data'!BB67*100)</f>
        <v>111.66660892490917</v>
      </c>
      <c r="AA67" s="65">
        <f>'4 Utsläpp data'!M67*1000/('6 Intensiteter data'!BC67*100)</f>
        <v>114.63024136789512</v>
      </c>
      <c r="AB67" s="65">
        <f>'4 Utsläpp data'!N67*1000/('6 Intensiteter data'!BD67*100)</f>
        <v>104.9678368315173</v>
      </c>
      <c r="AC67" s="65">
        <f>'4 Utsläpp data'!O67*1000/('6 Intensiteter data'!BE67*100)</f>
        <v>105.21714158895708</v>
      </c>
      <c r="AD67" s="65">
        <f>'4 Utsläpp data'!P67*1000/('6 Intensiteter data'!BF67*100)</f>
        <v>103.98448807257142</v>
      </c>
      <c r="AE67" s="65">
        <f>'4 Utsläpp data'!Q67*1000/('6 Intensiteter data'!BG67*100)</f>
        <v>101.37965557890367</v>
      </c>
      <c r="AF67" s="38">
        <v>18717</v>
      </c>
      <c r="AG67" s="2">
        <v>16383</v>
      </c>
      <c r="AH67" s="2">
        <v>19539</v>
      </c>
      <c r="AI67" s="2">
        <v>18568</v>
      </c>
      <c r="AJ67" s="2">
        <v>17802</v>
      </c>
      <c r="AK67" s="2">
        <v>16053</v>
      </c>
      <c r="AL67" s="2">
        <v>14763</v>
      </c>
      <c r="AM67" s="2">
        <v>15340</v>
      </c>
      <c r="AN67" s="2">
        <v>15886</v>
      </c>
      <c r="AO67" s="2">
        <v>17607</v>
      </c>
      <c r="AP67" s="2">
        <v>18367</v>
      </c>
      <c r="AQ67" s="2">
        <v>18275</v>
      </c>
      <c r="AR67" s="2">
        <v>18086</v>
      </c>
      <c r="AS67" s="2">
        <v>19691</v>
      </c>
      <c r="AT67" s="38">
        <f t="shared" ref="AT67:BF67" si="2">AT9</f>
        <v>83</v>
      </c>
      <c r="AU67" s="2">
        <f t="shared" si="2"/>
        <v>77</v>
      </c>
      <c r="AV67" s="2">
        <f t="shared" si="2"/>
        <v>79</v>
      </c>
      <c r="AW67" s="2">
        <f t="shared" si="2"/>
        <v>83</v>
      </c>
      <c r="AX67" s="2">
        <f t="shared" si="2"/>
        <v>86</v>
      </c>
      <c r="AY67" s="2">
        <f t="shared" si="2"/>
        <v>88</v>
      </c>
      <c r="AZ67" s="2">
        <f t="shared" si="2"/>
        <v>89</v>
      </c>
      <c r="BA67" s="2">
        <f t="shared" si="2"/>
        <v>83</v>
      </c>
      <c r="BB67" s="2">
        <f t="shared" si="2"/>
        <v>82</v>
      </c>
      <c r="BC67" s="2">
        <f t="shared" si="2"/>
        <v>81</v>
      </c>
      <c r="BD67" s="2">
        <f t="shared" si="2"/>
        <v>84</v>
      </c>
      <c r="BE67" s="2">
        <f t="shared" si="2"/>
        <v>85</v>
      </c>
      <c r="BF67" s="2">
        <f t="shared" si="2"/>
        <v>87</v>
      </c>
      <c r="BG67" s="39">
        <f t="shared" ref="BG67" si="3">BG9</f>
        <v>87</v>
      </c>
    </row>
    <row r="68" spans="1:59" ht="15" x14ac:dyDescent="0.25">
      <c r="A68" s="17"/>
      <c r="B68" s="64"/>
      <c r="C68" s="53" t="s">
        <v>3</v>
      </c>
      <c r="D68" s="65">
        <f>'4 Utsläpp data'!D68*1000/'6 Intensiteter data'!AF68</f>
        <v>29.066862565532343</v>
      </c>
      <c r="E68" s="65">
        <f>'4 Utsläpp data'!E68*1000/'6 Intensiteter data'!AG68</f>
        <v>30.146084083173289</v>
      </c>
      <c r="F68" s="65">
        <f>'4 Utsläpp data'!F68*1000/'6 Intensiteter data'!AH68</f>
        <v>29.947362406410939</v>
      </c>
      <c r="G68" s="65">
        <f>'4 Utsläpp data'!G68*1000/'6 Intensiteter data'!AI68</f>
        <v>26.689021133932197</v>
      </c>
      <c r="H68" s="65">
        <f>'4 Utsläpp data'!H68*1000/'6 Intensiteter data'!AJ68</f>
        <v>27.384805409576945</v>
      </c>
      <c r="I68" s="65">
        <f>'4 Utsläpp data'!I68*1000/'6 Intensiteter data'!AK68</f>
        <v>26.619111624366131</v>
      </c>
      <c r="J68" s="65">
        <f>'4 Utsläpp data'!J68*1000/'6 Intensiteter data'!AL68</f>
        <v>26.687611357634378</v>
      </c>
      <c r="K68" s="65">
        <f>'4 Utsläpp data'!K68*1000/'6 Intensiteter data'!AM68</f>
        <v>25.769541363017055</v>
      </c>
      <c r="L68" s="65">
        <f>'4 Utsläpp data'!L68*1000/'6 Intensiteter data'!AN68</f>
        <v>26.094874293661334</v>
      </c>
      <c r="M68" s="65">
        <f>'4 Utsläpp data'!M68*1000/'6 Intensiteter data'!AO68</f>
        <v>24.841340580296311</v>
      </c>
      <c r="N68" s="65">
        <f>'4 Utsläpp data'!N68*1000/'6 Intensiteter data'!AP68</f>
        <v>24.28615327531163</v>
      </c>
      <c r="O68" s="65">
        <f>'4 Utsläpp data'!O68*1000/'6 Intensiteter data'!AQ68</f>
        <v>24.768277770457733</v>
      </c>
      <c r="P68" s="65">
        <f>'4 Utsläpp data'!P68*1000/'6 Intensiteter data'!AR68</f>
        <v>22.732503841440302</v>
      </c>
      <c r="Q68" s="267">
        <f>'4 Utsläpp data'!Q68*1000/'6 Intensiteter data'!AS68</f>
        <v>20.978148266781023</v>
      </c>
      <c r="R68" s="65">
        <f>'4 Utsläpp data'!D68*1000/('6 Intensiteter data'!AT68*100)</f>
        <v>27.840867949836731</v>
      </c>
      <c r="S68" s="65">
        <f>'4 Utsläpp data'!E68*1000/('6 Intensiteter data'!AU68*100)</f>
        <v>24.446250549683846</v>
      </c>
      <c r="T68" s="65">
        <f>'4 Utsläpp data'!F68*1000/('6 Intensiteter data'!AV68*100)</f>
        <v>30.096893606617339</v>
      </c>
      <c r="U68" s="65">
        <f>'4 Utsläpp data'!G68*1000/('6 Intensiteter data'!AW68*100)</f>
        <v>27.986616138428285</v>
      </c>
      <c r="V68" s="65">
        <f>'4 Utsläpp data'!H68*1000/('6 Intensiteter data'!AX68*100)</f>
        <v>27.181451022960626</v>
      </c>
      <c r="W68" s="65">
        <f>'4 Utsläpp data'!I68*1000/('6 Intensiteter data'!AY68*100)</f>
        <v>26.069502775821423</v>
      </c>
      <c r="X68" s="65">
        <f>'4 Utsläpp data'!J68*1000/('6 Intensiteter data'!AZ68*100)</f>
        <v>26.162721647376031</v>
      </c>
      <c r="Y68" s="65">
        <f>'4 Utsläpp data'!K68*1000/('6 Intensiteter data'!BA68*100)</f>
        <v>27.227779864791575</v>
      </c>
      <c r="Z68" s="65">
        <f>'4 Utsläpp data'!L68*1000/('6 Intensiteter data'!BB68*100)</f>
        <v>28.213229638521629</v>
      </c>
      <c r="AA68" s="65">
        <f>'4 Utsläpp data'!M68*1000/('6 Intensiteter data'!BC68*100)</f>
        <v>27.230922511080912</v>
      </c>
      <c r="AB68" s="65">
        <f>'4 Utsläpp data'!N68*1000/('6 Intensiteter data'!BD68*100)</f>
        <v>26.573253320888298</v>
      </c>
      <c r="AC68" s="65">
        <f>'4 Utsläpp data'!O68*1000/('6 Intensiteter data'!BE68*100)</f>
        <v>26.732130125211693</v>
      </c>
      <c r="AD68" s="65">
        <f>'4 Utsläpp data'!P68*1000/('6 Intensiteter data'!BF68*100)</f>
        <v>23.575350076487627</v>
      </c>
      <c r="AE68" s="65">
        <f>'4 Utsläpp data'!Q68*1000/('6 Intensiteter data'!BG68*100)</f>
        <v>25.635183376500443</v>
      </c>
      <c r="AF68" s="38">
        <v>626990</v>
      </c>
      <c r="AG68" s="2">
        <v>481528</v>
      </c>
      <c r="AH68" s="2">
        <v>585509</v>
      </c>
      <c r="AI68" s="2">
        <v>619629</v>
      </c>
      <c r="AJ68" s="2">
        <v>575296</v>
      </c>
      <c r="AK68" s="2">
        <v>555391</v>
      </c>
      <c r="AL68" s="2">
        <v>549084</v>
      </c>
      <c r="AM68" s="2">
        <v>579644</v>
      </c>
      <c r="AN68" s="2">
        <v>582323</v>
      </c>
      <c r="AO68" s="2">
        <v>604222</v>
      </c>
      <c r="AP68" s="2">
        <v>618536</v>
      </c>
      <c r="AQ68" s="2">
        <v>607208</v>
      </c>
      <c r="AR68" s="2">
        <v>573296</v>
      </c>
      <c r="AS68" s="2">
        <v>675763</v>
      </c>
      <c r="AT68" s="38">
        <f t="shared" ref="AT68:BD68" si="4">SUM(AT10:AT27)</f>
        <v>6546</v>
      </c>
      <c r="AU68" s="2">
        <f t="shared" si="4"/>
        <v>5938</v>
      </c>
      <c r="AV68" s="2">
        <f t="shared" si="4"/>
        <v>5826</v>
      </c>
      <c r="AW68" s="2">
        <f t="shared" si="4"/>
        <v>5909</v>
      </c>
      <c r="AX68" s="2">
        <f t="shared" si="4"/>
        <v>5796</v>
      </c>
      <c r="AY68" s="2">
        <f t="shared" si="4"/>
        <v>5671</v>
      </c>
      <c r="AZ68" s="2">
        <f t="shared" si="4"/>
        <v>5601</v>
      </c>
      <c r="BA68" s="2">
        <f t="shared" si="4"/>
        <v>5486</v>
      </c>
      <c r="BB68" s="2">
        <f t="shared" si="4"/>
        <v>5386</v>
      </c>
      <c r="BC68" s="2">
        <f t="shared" si="4"/>
        <v>5512</v>
      </c>
      <c r="BD68" s="2">
        <f t="shared" si="4"/>
        <v>5653</v>
      </c>
      <c r="BE68" s="2">
        <f t="shared" ref="BE68:BF68" si="5">SUM(BE10:BE27)</f>
        <v>5626</v>
      </c>
      <c r="BF68" s="2">
        <f t="shared" si="5"/>
        <v>5528</v>
      </c>
      <c r="BG68" s="39">
        <f t="shared" ref="BG68" si="6">SUM(BG10:BG27)</f>
        <v>5530</v>
      </c>
    </row>
    <row r="69" spans="1:59" ht="15" x14ac:dyDescent="0.25">
      <c r="A69" s="17"/>
      <c r="B69" s="64"/>
      <c r="C69" s="53" t="s">
        <v>101</v>
      </c>
      <c r="D69" s="65">
        <f>'4 Utsläpp data'!D69*1000/'6 Intensiteter data'!AF69</f>
        <v>104.71977575101309</v>
      </c>
      <c r="E69" s="65">
        <f>'4 Utsläpp data'!E69*1000/'6 Intensiteter data'!AG69</f>
        <v>109.82184479733772</v>
      </c>
      <c r="F69" s="65">
        <f>'4 Utsläpp data'!F69*1000/'6 Intensiteter data'!AH69</f>
        <v>134.47826049059071</v>
      </c>
      <c r="G69" s="65">
        <f>'4 Utsläpp data'!G69*1000/'6 Intensiteter data'!AI69</f>
        <v>108.06893259700834</v>
      </c>
      <c r="H69" s="65">
        <f>'4 Utsläpp data'!H69*1000/'6 Intensiteter data'!AJ69</f>
        <v>89.887906668832812</v>
      </c>
      <c r="I69" s="65">
        <f>'4 Utsläpp data'!I69*1000/'6 Intensiteter data'!AK69</f>
        <v>89.375142720021515</v>
      </c>
      <c r="J69" s="65">
        <f>'4 Utsläpp data'!J69*1000/'6 Intensiteter data'!AL69</f>
        <v>76.805283039706723</v>
      </c>
      <c r="K69" s="65">
        <f>'4 Utsläpp data'!K69*1000/'6 Intensiteter data'!AM69</f>
        <v>71.954077025408154</v>
      </c>
      <c r="L69" s="65">
        <f>'4 Utsläpp data'!L69*1000/'6 Intensiteter data'!AN69</f>
        <v>79.45785033359023</v>
      </c>
      <c r="M69" s="65">
        <f>'4 Utsläpp data'!M69*1000/'6 Intensiteter data'!AO69</f>
        <v>78.417154188403202</v>
      </c>
      <c r="N69" s="65">
        <f>'4 Utsläpp data'!N69*1000/'6 Intensiteter data'!AP69</f>
        <v>87.758043826153809</v>
      </c>
      <c r="O69" s="65">
        <f>'4 Utsläpp data'!O69*1000/'6 Intensiteter data'!AQ69</f>
        <v>65.596398576309952</v>
      </c>
      <c r="P69" s="65">
        <f>'4 Utsläpp data'!P69*1000/'6 Intensiteter data'!AR69</f>
        <v>51.697010438782712</v>
      </c>
      <c r="Q69" s="267">
        <f>'4 Utsläpp data'!Q69*1000/'6 Intensiteter data'!AS69</f>
        <v>70.021741604267064</v>
      </c>
      <c r="R69" s="65">
        <f>'4 Utsläpp data'!D69*1000/('6 Intensiteter data'!AT69*100)</f>
        <v>205.91018401037817</v>
      </c>
      <c r="S69" s="65">
        <f>'4 Utsläpp data'!E69*1000/('6 Intensiteter data'!AU69*100)</f>
        <v>208.08768060298686</v>
      </c>
      <c r="T69" s="65">
        <f>'4 Utsläpp data'!F69*1000/('6 Intensiteter data'!AV69*100)</f>
        <v>259.40963177413113</v>
      </c>
      <c r="U69" s="65">
        <f>'4 Utsläpp data'!G69*1000/('6 Intensiteter data'!AW69*100)</f>
        <v>204.53229106102748</v>
      </c>
      <c r="V69" s="65">
        <f>'4 Utsläpp data'!H69*1000/('6 Intensiteter data'!AX69*100)</f>
        <v>188.96303579851596</v>
      </c>
      <c r="W69" s="65">
        <f>'4 Utsläpp data'!I69*1000/('6 Intensiteter data'!AY69*100)</f>
        <v>177.0495386765613</v>
      </c>
      <c r="X69" s="65">
        <f>'4 Utsläpp data'!J69*1000/('6 Intensiteter data'!AZ69*100)</f>
        <v>154.41165344015019</v>
      </c>
      <c r="Y69" s="65">
        <f>'4 Utsläpp data'!K69*1000/('6 Intensiteter data'!BA69*100)</f>
        <v>145.89234223545634</v>
      </c>
      <c r="Z69" s="65">
        <f>'4 Utsläpp data'!L69*1000/('6 Intensiteter data'!BB69*100)</f>
        <v>154.03795006841023</v>
      </c>
      <c r="AA69" s="65">
        <f>'4 Utsläpp data'!M69*1000/('6 Intensiteter data'!BC69*100)</f>
        <v>143.48413181111755</v>
      </c>
      <c r="AB69" s="65">
        <f>'4 Utsläpp data'!N69*1000/('6 Intensiteter data'!BD69*100)</f>
        <v>143.16989743997689</v>
      </c>
      <c r="AC69" s="65">
        <f>'4 Utsläpp data'!O69*1000/('6 Intensiteter data'!BE69*100)</f>
        <v>118.87304256478635</v>
      </c>
      <c r="AD69" s="65">
        <f>'4 Utsläpp data'!P69*1000/('6 Intensiteter data'!BF69*100)</f>
        <v>105.60243685747459</v>
      </c>
      <c r="AE69" s="65">
        <f>'4 Utsläpp data'!Q69*1000/('6 Intensiteter data'!BG69*100)</f>
        <v>115.24457440802762</v>
      </c>
      <c r="AF69" s="38">
        <v>99298</v>
      </c>
      <c r="AG69" s="2">
        <v>96823</v>
      </c>
      <c r="AH69" s="2">
        <v>97222</v>
      </c>
      <c r="AI69" s="2">
        <v>99362</v>
      </c>
      <c r="AJ69" s="2">
        <v>111417</v>
      </c>
      <c r="AK69" s="2">
        <v>108161</v>
      </c>
      <c r="AL69" s="2">
        <v>112182</v>
      </c>
      <c r="AM69" s="2">
        <v>113747</v>
      </c>
      <c r="AN69" s="2">
        <v>108950</v>
      </c>
      <c r="AO69" s="2">
        <v>104296</v>
      </c>
      <c r="AP69" s="2">
        <v>94459</v>
      </c>
      <c r="AQ69" s="2">
        <v>107644</v>
      </c>
      <c r="AR69" s="2">
        <v>126240</v>
      </c>
      <c r="AS69" s="2">
        <v>104840</v>
      </c>
      <c r="AT69" s="38">
        <f>AT28+AT29+AT30</f>
        <v>505</v>
      </c>
      <c r="AU69" s="2">
        <f t="shared" ref="AU69:BF69" si="7">AU28+AU29+AU30</f>
        <v>511</v>
      </c>
      <c r="AV69" s="2">
        <f t="shared" si="7"/>
        <v>504</v>
      </c>
      <c r="AW69" s="2">
        <f t="shared" si="7"/>
        <v>525</v>
      </c>
      <c r="AX69" s="2">
        <f t="shared" si="7"/>
        <v>530</v>
      </c>
      <c r="AY69" s="2">
        <f t="shared" si="7"/>
        <v>546</v>
      </c>
      <c r="AZ69" s="2">
        <f t="shared" si="7"/>
        <v>558</v>
      </c>
      <c r="BA69" s="2">
        <f t="shared" si="7"/>
        <v>561</v>
      </c>
      <c r="BB69" s="2">
        <f t="shared" si="7"/>
        <v>562</v>
      </c>
      <c r="BC69" s="2">
        <f t="shared" si="7"/>
        <v>570</v>
      </c>
      <c r="BD69" s="2">
        <f t="shared" si="7"/>
        <v>579</v>
      </c>
      <c r="BE69" s="2">
        <f t="shared" si="7"/>
        <v>594</v>
      </c>
      <c r="BF69" s="2">
        <f t="shared" si="7"/>
        <v>618</v>
      </c>
      <c r="BG69" s="39">
        <f t="shared" ref="BG69" si="8">BG28+BG29+BG30</f>
        <v>637</v>
      </c>
    </row>
    <row r="70" spans="1:59" ht="15" x14ac:dyDescent="0.25">
      <c r="A70" s="17"/>
      <c r="B70" s="64"/>
      <c r="C70" s="53" t="s">
        <v>0</v>
      </c>
      <c r="D70" s="65">
        <f>'4 Utsläpp data'!D70*1000/'6 Intensiteter data'!AF70</f>
        <v>9.1040806856511765</v>
      </c>
      <c r="E70" s="65">
        <f>'4 Utsläpp data'!E70*1000/'6 Intensiteter data'!AG70</f>
        <v>8.8259573385774601</v>
      </c>
      <c r="F70" s="65">
        <f>'4 Utsläpp data'!F70*1000/'6 Intensiteter data'!AH70</f>
        <v>9.3849823955702529</v>
      </c>
      <c r="G70" s="65">
        <f>'4 Utsläpp data'!G70*1000/'6 Intensiteter data'!AI70</f>
        <v>9.2045606457171907</v>
      </c>
      <c r="H70" s="65">
        <f>'4 Utsläpp data'!H70*1000/'6 Intensiteter data'!AJ70</f>
        <v>9.0093808702352138</v>
      </c>
      <c r="I70" s="65">
        <f>'4 Utsläpp data'!I70*1000/'6 Intensiteter data'!AK70</f>
        <v>9.234476981342743</v>
      </c>
      <c r="J70" s="65">
        <f>'4 Utsläpp data'!J70*1000/'6 Intensiteter data'!AL70</f>
        <v>8.6534631713074361</v>
      </c>
      <c r="K70" s="65">
        <f>'4 Utsläpp data'!K70*1000/'6 Intensiteter data'!AM70</f>
        <v>8.3598193866489598</v>
      </c>
      <c r="L70" s="65">
        <f>'4 Utsläpp data'!L70*1000/'6 Intensiteter data'!AN70</f>
        <v>8.5091037185152434</v>
      </c>
      <c r="M70" s="65">
        <f>'4 Utsläpp data'!M70*1000/'6 Intensiteter data'!AO70</f>
        <v>7.4291561157830186</v>
      </c>
      <c r="N70" s="65">
        <f>'4 Utsläpp data'!N70*1000/'6 Intensiteter data'!AP70</f>
        <v>7.1590506478143157</v>
      </c>
      <c r="O70" s="65">
        <f>'4 Utsläpp data'!O70*1000/'6 Intensiteter data'!AQ70</f>
        <v>7.5132523430566449</v>
      </c>
      <c r="P70" s="65">
        <f>'4 Utsläpp data'!P70*1000/'6 Intensiteter data'!AR70</f>
        <v>7.2785942027802646</v>
      </c>
      <c r="Q70" s="267">
        <f>'4 Utsläpp data'!Q70*1000/'6 Intensiteter data'!AS70</f>
        <v>7.7960427205479057</v>
      </c>
      <c r="R70" s="65">
        <f>'4 Utsläpp data'!D70*1000/('6 Intensiteter data'!AT70*100)</f>
        <v>6.7169869678566254</v>
      </c>
      <c r="S70" s="65">
        <f>'4 Utsläpp data'!E70*1000/('6 Intensiteter data'!AU70*100)</f>
        <v>6.6065252919667135</v>
      </c>
      <c r="T70" s="65">
        <f>'4 Utsläpp data'!F70*1000/('6 Intensiteter data'!AV70*100)</f>
        <v>6.8411431503763778</v>
      </c>
      <c r="U70" s="65">
        <f>'4 Utsläpp data'!G70*1000/('6 Intensiteter data'!AW70*100)</f>
        <v>6.5784733980901837</v>
      </c>
      <c r="V70" s="65">
        <f>'4 Utsläpp data'!H70*1000/('6 Intensiteter data'!AX70*100)</f>
        <v>6.2943925407102492</v>
      </c>
      <c r="W70" s="65">
        <f>'4 Utsläpp data'!I70*1000/('6 Intensiteter data'!AY70*100)</f>
        <v>6.1689547418139536</v>
      </c>
      <c r="X70" s="65">
        <f>'4 Utsläpp data'!J70*1000/('6 Intensiteter data'!AZ70*100)</f>
        <v>5.8357652841532266</v>
      </c>
      <c r="Y70" s="65">
        <f>'4 Utsläpp data'!K70*1000/('6 Intensiteter data'!BA70*100)</f>
        <v>5.8570766744416742</v>
      </c>
      <c r="Z70" s="65">
        <f>'4 Utsläpp data'!L70*1000/('6 Intensiteter data'!BB70*100)</f>
        <v>5.7915429490101449</v>
      </c>
      <c r="AA70" s="65">
        <f>'4 Utsläpp data'!M70*1000/('6 Intensiteter data'!BC70*100)</f>
        <v>5.1549807903428349</v>
      </c>
      <c r="AB70" s="65">
        <f>'4 Utsläpp data'!N70*1000/('6 Intensiteter data'!BD70*100)</f>
        <v>4.9116133802695359</v>
      </c>
      <c r="AC70" s="65">
        <f>'4 Utsläpp data'!O70*1000/('6 Intensiteter data'!BE70*100)</f>
        <v>5.104073861717624</v>
      </c>
      <c r="AD70" s="65">
        <f>'4 Utsläpp data'!P70*1000/('6 Intensiteter data'!BF70*100)</f>
        <v>5.1196125706314426</v>
      </c>
      <c r="AE70" s="65">
        <f>'4 Utsläpp data'!Q70*1000/('6 Intensiteter data'!BG70*100)</f>
        <v>5.1921120211785592</v>
      </c>
      <c r="AF70" s="38">
        <v>214257</v>
      </c>
      <c r="AG70" s="2">
        <v>217449</v>
      </c>
      <c r="AH70" s="2">
        <v>215039</v>
      </c>
      <c r="AI70" s="2">
        <v>221842</v>
      </c>
      <c r="AJ70" s="2">
        <v>220773</v>
      </c>
      <c r="AK70" s="2">
        <v>213170</v>
      </c>
      <c r="AL70" s="2">
        <v>220389</v>
      </c>
      <c r="AM70" s="2">
        <v>235269</v>
      </c>
      <c r="AN70" s="2">
        <v>232639</v>
      </c>
      <c r="AO70" s="2">
        <v>254864</v>
      </c>
      <c r="AP70" s="2">
        <v>260844</v>
      </c>
      <c r="AQ70" s="2">
        <v>258422</v>
      </c>
      <c r="AR70" s="2">
        <v>265174</v>
      </c>
      <c r="AS70" s="39">
        <v>257473</v>
      </c>
      <c r="AT70" s="2">
        <f>AT31</f>
        <v>2904</v>
      </c>
      <c r="AU70" s="2">
        <f t="shared" ref="AU70:BF70" si="9">AU31</f>
        <v>2905</v>
      </c>
      <c r="AV70" s="2">
        <f t="shared" si="9"/>
        <v>2950</v>
      </c>
      <c r="AW70" s="2">
        <f t="shared" si="9"/>
        <v>3104</v>
      </c>
      <c r="AX70" s="2">
        <f t="shared" si="9"/>
        <v>3160</v>
      </c>
      <c r="AY70" s="2">
        <f t="shared" si="9"/>
        <v>3191</v>
      </c>
      <c r="AZ70" s="2">
        <f t="shared" si="9"/>
        <v>3268</v>
      </c>
      <c r="BA70" s="2">
        <f t="shared" si="9"/>
        <v>3358</v>
      </c>
      <c r="BB70" s="2">
        <f t="shared" si="9"/>
        <v>3418</v>
      </c>
      <c r="BC70" s="2">
        <f t="shared" si="9"/>
        <v>3673</v>
      </c>
      <c r="BD70" s="2">
        <f t="shared" si="9"/>
        <v>3802</v>
      </c>
      <c r="BE70" s="2">
        <f t="shared" si="9"/>
        <v>3804</v>
      </c>
      <c r="BF70" s="2">
        <f t="shared" si="9"/>
        <v>3770</v>
      </c>
      <c r="BG70" s="39">
        <f t="shared" ref="BG70" si="10">BG31</f>
        <v>3866</v>
      </c>
    </row>
    <row r="71" spans="1:59" ht="15" x14ac:dyDescent="0.25">
      <c r="A71" s="17"/>
      <c r="B71" s="64"/>
      <c r="C71" s="53" t="s">
        <v>2</v>
      </c>
      <c r="D71" s="65">
        <f>'4 Utsläpp data'!D71*1000/'6 Intensiteter data'!AF71</f>
        <v>70.198876971681784</v>
      </c>
      <c r="E71" s="65">
        <f>'4 Utsläpp data'!E71*1000/'6 Intensiteter data'!AG71</f>
        <v>69.806875620392375</v>
      </c>
      <c r="F71" s="65">
        <f>'4 Utsläpp data'!F71*1000/'6 Intensiteter data'!AH71</f>
        <v>66.234908895415359</v>
      </c>
      <c r="G71" s="65">
        <f>'4 Utsläpp data'!G71*1000/'6 Intensiteter data'!AI71</f>
        <v>52.699249036331956</v>
      </c>
      <c r="H71" s="65">
        <f>'4 Utsläpp data'!H71*1000/'6 Intensiteter data'!AJ71</f>
        <v>46.80061795402996</v>
      </c>
      <c r="I71" s="65">
        <f>'4 Utsläpp data'!I71*1000/'6 Intensiteter data'!AK71</f>
        <v>46.724809865528442</v>
      </c>
      <c r="J71" s="65">
        <f>'4 Utsläpp data'!J71*1000/'6 Intensiteter data'!AL71</f>
        <v>46.258653138722963</v>
      </c>
      <c r="K71" s="65">
        <f>'4 Utsläpp data'!K71*1000/'6 Intensiteter data'!AM71</f>
        <v>50.428284343646162</v>
      </c>
      <c r="L71" s="65">
        <f>'4 Utsläpp data'!L71*1000/'6 Intensiteter data'!AN71</f>
        <v>54.424974437409496</v>
      </c>
      <c r="M71" s="65">
        <f>'4 Utsläpp data'!M71*1000/'6 Intensiteter data'!AO71</f>
        <v>50.472148169479766</v>
      </c>
      <c r="N71" s="65">
        <f>'4 Utsläpp data'!N71*1000/'6 Intensiteter data'!AP71</f>
        <v>47.004396869511027</v>
      </c>
      <c r="O71" s="65">
        <f>'4 Utsläpp data'!O71*1000/'6 Intensiteter data'!AQ71</f>
        <v>45.626282792711798</v>
      </c>
      <c r="P71" s="65">
        <f>'4 Utsläpp data'!P71*1000/'6 Intensiteter data'!AR71</f>
        <v>43.968921334649046</v>
      </c>
      <c r="Q71" s="267">
        <f>'4 Utsläpp data'!Q71*1000/'6 Intensiteter data'!AS71</f>
        <v>43.994611411861506</v>
      </c>
      <c r="R71" s="65">
        <f>'4 Utsläpp data'!D71*1000/('6 Intensiteter data'!AT71*100)</f>
        <v>46.428434316778208</v>
      </c>
      <c r="S71" s="65">
        <f>'4 Utsläpp data'!E71*1000/('6 Intensiteter data'!AU71*100)</f>
        <v>42.606002332629956</v>
      </c>
      <c r="T71" s="65">
        <f>'4 Utsläpp data'!F71*1000/('6 Intensiteter data'!AV71*100)</f>
        <v>42.508843215462988</v>
      </c>
      <c r="U71" s="65">
        <f>'4 Utsläpp data'!G71*1000/('6 Intensiteter data'!AW71*100)</f>
        <v>36.526634389514136</v>
      </c>
      <c r="V71" s="65">
        <f>'4 Utsläpp data'!H71*1000/('6 Intensiteter data'!AX71*100)</f>
        <v>32.251554253275422</v>
      </c>
      <c r="W71" s="65">
        <f>'4 Utsläpp data'!I71*1000/('6 Intensiteter data'!AY71*100)</f>
        <v>33.242582053178914</v>
      </c>
      <c r="X71" s="65">
        <f>'4 Utsläpp data'!J71*1000/('6 Intensiteter data'!AZ71*100)</f>
        <v>33.942847142723579</v>
      </c>
      <c r="Y71" s="65">
        <f>'4 Utsläpp data'!K71*1000/('6 Intensiteter data'!BA71*100)</f>
        <v>36.681682548603767</v>
      </c>
      <c r="Z71" s="65">
        <f>'4 Utsläpp data'!L71*1000/('6 Intensiteter data'!BB71*100)</f>
        <v>39.283808160122639</v>
      </c>
      <c r="AA71" s="65">
        <f>'4 Utsläpp data'!M71*1000/('6 Intensiteter data'!BC71*100)</f>
        <v>35.937296397358651</v>
      </c>
      <c r="AB71" s="65">
        <f>'4 Utsläpp data'!N71*1000/('6 Intensiteter data'!BD71*100)</f>
        <v>34.394029098203113</v>
      </c>
      <c r="AC71" s="65">
        <f>'4 Utsläpp data'!O71*1000/('6 Intensiteter data'!BE71*100)</f>
        <v>33.282149903486236</v>
      </c>
      <c r="AD71" s="65">
        <f>'4 Utsläpp data'!P71*1000/('6 Intensiteter data'!BF71*100)</f>
        <v>25.38325079604633</v>
      </c>
      <c r="AE71" s="65">
        <f>'4 Utsläpp data'!Q71*1000/('6 Intensiteter data'!BG71*100)</f>
        <v>27.049277599274696</v>
      </c>
      <c r="AF71" s="38">
        <v>155756</v>
      </c>
      <c r="AG71" s="2">
        <v>139585</v>
      </c>
      <c r="AH71" s="2">
        <v>148510</v>
      </c>
      <c r="AI71" s="2">
        <v>162882</v>
      </c>
      <c r="AJ71" s="2">
        <v>159395</v>
      </c>
      <c r="AK71" s="2">
        <v>163848</v>
      </c>
      <c r="AL71" s="2">
        <v>166564</v>
      </c>
      <c r="AM71" s="2">
        <v>163011</v>
      </c>
      <c r="AN71" s="2">
        <v>164642</v>
      </c>
      <c r="AO71" s="2">
        <v>165830</v>
      </c>
      <c r="AP71" s="2">
        <v>175759</v>
      </c>
      <c r="AQ71" s="2">
        <v>178132</v>
      </c>
      <c r="AR71" s="2">
        <v>135550</v>
      </c>
      <c r="AS71" s="2">
        <v>142395</v>
      </c>
      <c r="AT71" s="38">
        <f>SUM(AT33:AT36)</f>
        <v>2355</v>
      </c>
      <c r="AU71" s="2">
        <f t="shared" ref="AU71:BF71" si="11">SUM(AU33:AU36)</f>
        <v>2287</v>
      </c>
      <c r="AV71" s="2">
        <f t="shared" si="11"/>
        <v>2314</v>
      </c>
      <c r="AW71" s="2">
        <f t="shared" si="11"/>
        <v>2350</v>
      </c>
      <c r="AX71" s="2">
        <f t="shared" si="11"/>
        <v>2313</v>
      </c>
      <c r="AY71" s="2">
        <f t="shared" si="11"/>
        <v>2303</v>
      </c>
      <c r="AZ71" s="2">
        <f t="shared" si="11"/>
        <v>2270</v>
      </c>
      <c r="BA71" s="2">
        <f t="shared" si="11"/>
        <v>2241</v>
      </c>
      <c r="BB71" s="2">
        <f t="shared" si="11"/>
        <v>2281</v>
      </c>
      <c r="BC71" s="2">
        <f t="shared" si="11"/>
        <v>2329</v>
      </c>
      <c r="BD71" s="2">
        <f t="shared" si="11"/>
        <v>2402</v>
      </c>
      <c r="BE71" s="2">
        <f t="shared" si="11"/>
        <v>2442</v>
      </c>
      <c r="BF71" s="2">
        <f t="shared" si="11"/>
        <v>2348</v>
      </c>
      <c r="BG71" s="39">
        <f t="shared" ref="BG71" si="12">SUM(BG33:BG36)</f>
        <v>2316</v>
      </c>
    </row>
    <row r="72" spans="1:59" ht="15" x14ac:dyDescent="0.25">
      <c r="A72" s="17"/>
      <c r="B72" s="64"/>
      <c r="C72" s="53" t="s">
        <v>94</v>
      </c>
      <c r="D72" s="65">
        <f>'4 Utsläpp data'!D72*1000/'6 Intensiteter data'!AF72</f>
        <v>2.9965497426442895</v>
      </c>
      <c r="E72" s="65">
        <f>'4 Utsläpp data'!E72*1000/'6 Intensiteter data'!AG72</f>
        <v>2.8555429533570127</v>
      </c>
      <c r="F72" s="65">
        <f>'4 Utsläpp data'!F72*1000/'6 Intensiteter data'!AH72</f>
        <v>2.8505391139091727</v>
      </c>
      <c r="G72" s="65">
        <f>'4 Utsläpp data'!G72*1000/'6 Intensiteter data'!AI72</f>
        <v>2.7340758044116815</v>
      </c>
      <c r="H72" s="65">
        <f>'4 Utsläpp data'!H72*1000/'6 Intensiteter data'!AJ72</f>
        <v>2.4983376131157309</v>
      </c>
      <c r="I72" s="65">
        <f>'4 Utsläpp data'!I72*1000/'6 Intensiteter data'!AK72</f>
        <v>2.3636582256098668</v>
      </c>
      <c r="J72" s="65">
        <f>'4 Utsläpp data'!J72*1000/'6 Intensiteter data'!AL72</f>
        <v>2.1289048510255362</v>
      </c>
      <c r="K72" s="65">
        <f>'4 Utsläpp data'!K72*1000/'6 Intensiteter data'!AM72</f>
        <v>2.0076004897455251</v>
      </c>
      <c r="L72" s="65">
        <f>'4 Utsläpp data'!L72*1000/'6 Intensiteter data'!AN72</f>
        <v>1.8934035645122564</v>
      </c>
      <c r="M72" s="65">
        <f>'4 Utsläpp data'!M72*1000/'6 Intensiteter data'!AO72</f>
        <v>1.8086251900434696</v>
      </c>
      <c r="N72" s="65">
        <f>'4 Utsläpp data'!N72*1000/'6 Intensiteter data'!AP72</f>
        <v>1.7263365310635512</v>
      </c>
      <c r="O72" s="65">
        <f>'4 Utsläpp data'!O72*1000/'6 Intensiteter data'!AQ72</f>
        <v>1.6677256086981531</v>
      </c>
      <c r="P72" s="65">
        <f>'4 Utsläpp data'!P72*1000/'6 Intensiteter data'!AR72</f>
        <v>1.4597158492628641</v>
      </c>
      <c r="Q72" s="267">
        <f>'4 Utsläpp data'!Q72*1000/'6 Intensiteter data'!AS72</f>
        <v>1.4144391436875803</v>
      </c>
      <c r="R72" s="65">
        <f>'4 Utsläpp data'!D72*1000/('6 Intensiteter data'!AT72*100)</f>
        <v>2.4694096603571483</v>
      </c>
      <c r="S72" s="65">
        <f>'4 Utsläpp data'!E72*1000/('6 Intensiteter data'!AU72*100)</f>
        <v>2.3475571122299042</v>
      </c>
      <c r="T72" s="65">
        <f>'4 Utsläpp data'!F72*1000/('6 Intensiteter data'!AV72*100)</f>
        <v>2.4124133312647813</v>
      </c>
      <c r="U72" s="65">
        <f>'4 Utsläpp data'!G72*1000/('6 Intensiteter data'!AW72*100)</f>
        <v>2.3392628392038546</v>
      </c>
      <c r="V72" s="65">
        <f>'4 Utsläpp data'!H72*1000/('6 Intensiteter data'!AX72*100)</f>
        <v>2.1174469024414564</v>
      </c>
      <c r="W72" s="65">
        <f>'4 Utsläpp data'!I72*1000/('6 Intensiteter data'!AY72*100)</f>
        <v>2.0496272311533059</v>
      </c>
      <c r="X72" s="65">
        <f>'4 Utsläpp data'!J72*1000/('6 Intensiteter data'!AZ72*100)</f>
        <v>1.8894955914858351</v>
      </c>
      <c r="Y72" s="65">
        <f>'4 Utsläpp data'!K72*1000/('6 Intensiteter data'!BA72*100)</f>
        <v>1.8468969231317975</v>
      </c>
      <c r="Z72" s="65">
        <f>'4 Utsläpp data'!L72*1000/('6 Intensiteter data'!BB72*100)</f>
        <v>1.7454794857057161</v>
      </c>
      <c r="AA72" s="65">
        <f>'4 Utsläpp data'!M72*1000/('6 Intensiteter data'!BC72*100)</f>
        <v>1.6740683244227437</v>
      </c>
      <c r="AB72" s="65">
        <f>'4 Utsläpp data'!N72*1000/('6 Intensiteter data'!BD72*100)</f>
        <v>1.6222478356986232</v>
      </c>
      <c r="AC72" s="65">
        <f>'4 Utsläpp data'!O72*1000/('6 Intensiteter data'!BE72*100)</f>
        <v>1.6163788846908014</v>
      </c>
      <c r="AD72" s="65">
        <f>'4 Utsläpp data'!P72*1000/('6 Intensiteter data'!BF72*100)</f>
        <v>1.5237781514383277</v>
      </c>
      <c r="AE72" s="65">
        <f>'4 Utsläpp data'!Q72*1000/('6 Intensiteter data'!BG72*100)</f>
        <v>1.4682517613577373</v>
      </c>
      <c r="AF72" s="38">
        <v>1426737.1851480177</v>
      </c>
      <c r="AG72" s="2">
        <v>1422899.9234876942</v>
      </c>
      <c r="AH72" s="2">
        <v>1493890.0475246306</v>
      </c>
      <c r="AI72" s="2">
        <v>1561033.9125347761</v>
      </c>
      <c r="AJ72" s="2">
        <v>1569055.1308640447</v>
      </c>
      <c r="AK72" s="2">
        <v>1634909.4550754544</v>
      </c>
      <c r="AL72" s="2">
        <v>1714556.4687280394</v>
      </c>
      <c r="AM72" s="2">
        <v>1817366</v>
      </c>
      <c r="AN72" s="2">
        <v>1869837</v>
      </c>
      <c r="AO72" s="2">
        <v>1920347.8818054001</v>
      </c>
      <c r="AP72" s="2">
        <v>1980993.0456197783</v>
      </c>
      <c r="AQ72" s="2">
        <v>2057345.3094670128</v>
      </c>
      <c r="AR72" s="2">
        <v>2169510</v>
      </c>
      <c r="AS72" s="2">
        <v>2191002</v>
      </c>
      <c r="AT72" s="38">
        <f>SUM(AT37:AT56)+AT32</f>
        <v>17313</v>
      </c>
      <c r="AU72" s="2">
        <f t="shared" ref="AU72:BD72" si="13">SUM(AU37:AU56)+AU32</f>
        <v>17308</v>
      </c>
      <c r="AV72" s="2">
        <f t="shared" si="13"/>
        <v>17652</v>
      </c>
      <c r="AW72" s="2">
        <f t="shared" si="13"/>
        <v>18245</v>
      </c>
      <c r="AX72" s="2">
        <f t="shared" si="13"/>
        <v>18513</v>
      </c>
      <c r="AY72" s="2">
        <f t="shared" si="13"/>
        <v>18854</v>
      </c>
      <c r="AZ72" s="2">
        <f t="shared" si="13"/>
        <v>19318</v>
      </c>
      <c r="BA72" s="2">
        <f t="shared" si="13"/>
        <v>19755</v>
      </c>
      <c r="BB72" s="2">
        <f t="shared" si="13"/>
        <v>20283</v>
      </c>
      <c r="BC72" s="2">
        <f t="shared" si="13"/>
        <v>20747</v>
      </c>
      <c r="BD72" s="2">
        <f t="shared" si="13"/>
        <v>21081</v>
      </c>
      <c r="BE72" s="2">
        <f t="shared" ref="BE72:BF72" si="14">SUM(BE37:BE56)+BE32</f>
        <v>21227</v>
      </c>
      <c r="BF72" s="2">
        <f t="shared" si="14"/>
        <v>20783</v>
      </c>
      <c r="BG72" s="39">
        <f t="shared" ref="BG72" si="15">SUM(BG37:BG56)+BG32</f>
        <v>21107</v>
      </c>
    </row>
    <row r="73" spans="1:59" ht="15" x14ac:dyDescent="0.25">
      <c r="A73" s="17"/>
      <c r="B73" s="64"/>
      <c r="C73" s="53" t="s">
        <v>155</v>
      </c>
      <c r="D73" s="65">
        <f>'4 Utsläpp data'!D73*1000/'6 Intensiteter data'!AF73</f>
        <v>0.80691072186620039</v>
      </c>
      <c r="E73" s="65">
        <f>'4 Utsläpp data'!E73*1000/'6 Intensiteter data'!AG73</f>
        <v>0.75885578313038715</v>
      </c>
      <c r="F73" s="65">
        <f>'4 Utsläpp data'!F73*1000/'6 Intensiteter data'!AH73</f>
        <v>0.78048835845762332</v>
      </c>
      <c r="G73" s="65">
        <f>'4 Utsläpp data'!G73*1000/'6 Intensiteter data'!AI73</f>
        <v>0.69944822469848622</v>
      </c>
      <c r="H73" s="65">
        <f>'4 Utsläpp data'!H73*1000/'6 Intensiteter data'!AJ73</f>
        <v>0.70717940054775663</v>
      </c>
      <c r="I73" s="65">
        <f>'4 Utsläpp data'!I73*1000/'6 Intensiteter data'!AK73</f>
        <v>0.61701863253517497</v>
      </c>
      <c r="J73" s="65">
        <f>'4 Utsläpp data'!J73*1000/'6 Intensiteter data'!AL73</f>
        <v>0.57475869180331363</v>
      </c>
      <c r="K73" s="65">
        <f>'4 Utsläpp data'!K73*1000/'6 Intensiteter data'!AM73</f>
        <v>0.56056275541578515</v>
      </c>
      <c r="L73" s="65">
        <f>'4 Utsläpp data'!L73*1000/'6 Intensiteter data'!AN73</f>
        <v>0.53852604091717537</v>
      </c>
      <c r="M73" s="65">
        <f>'4 Utsläpp data'!M73*1000/'6 Intensiteter data'!AO73</f>
        <v>0.51004049513924055</v>
      </c>
      <c r="N73" s="65">
        <f>'4 Utsläpp data'!N73*1000/'6 Intensiteter data'!AP73</f>
        <v>0.49360971305173912</v>
      </c>
      <c r="O73" s="65">
        <f>'4 Utsläpp data'!O73*1000/'6 Intensiteter data'!AQ73</f>
        <v>0.52768427800355855</v>
      </c>
      <c r="P73" s="65">
        <f>'4 Utsläpp data'!P73*1000/'6 Intensiteter data'!AR73</f>
        <v>0.52990383073611624</v>
      </c>
      <c r="Q73" s="267">
        <f>'4 Utsläpp data'!Q73*1000/'6 Intensiteter data'!AS73</f>
        <v>0.5086657895818032</v>
      </c>
      <c r="R73" s="65">
        <f>'4 Utsläpp data'!D73*1000/('6 Intensiteter data'!AT73*100)</f>
        <v>0.43962620021639576</v>
      </c>
      <c r="S73" s="65">
        <f>'4 Utsläpp data'!E73*1000/('6 Intensiteter data'!AU73*100)</f>
        <v>0.42489837241809303</v>
      </c>
      <c r="T73" s="65">
        <f>'4 Utsläpp data'!F73*1000/('6 Intensiteter data'!AV73*100)</f>
        <v>0.44078121979866863</v>
      </c>
      <c r="U73" s="65">
        <f>'4 Utsläpp data'!G73*1000/('6 Intensiteter data'!AW73*100)</f>
        <v>0.39149961053615723</v>
      </c>
      <c r="V73" s="65">
        <f>'4 Utsläpp data'!H73*1000/('6 Intensiteter data'!AX73*100)</f>
        <v>0.39594587185214047</v>
      </c>
      <c r="W73" s="65">
        <f>'4 Utsläpp data'!I73*1000/('6 Intensiteter data'!AY73*100)</f>
        <v>0.34242263610583989</v>
      </c>
      <c r="X73" s="65">
        <f>'4 Utsläpp data'!J73*1000/('6 Intensiteter data'!AZ73*100)</f>
        <v>0.31684852022212118</v>
      </c>
      <c r="Y73" s="65">
        <f>'4 Utsläpp data'!K73*1000/('6 Intensiteter data'!BA73*100)</f>
        <v>0.30574016783250457</v>
      </c>
      <c r="Z73" s="65">
        <f>'4 Utsläpp data'!L73*1000/('6 Intensiteter data'!BB73*100)</f>
        <v>0.29119084245093341</v>
      </c>
      <c r="AA73" s="65">
        <f>'4 Utsläpp data'!M73*1000/('6 Intensiteter data'!BC73*100)</f>
        <v>0.27422608373725238</v>
      </c>
      <c r="AB73" s="65">
        <f>'4 Utsläpp data'!N73*1000/('6 Intensiteter data'!BD73*100)</f>
        <v>0.26491689647154965</v>
      </c>
      <c r="AC73" s="65">
        <f>'4 Utsläpp data'!O73*1000/('6 Intensiteter data'!BE73*100)</f>
        <v>0.28180697884544437</v>
      </c>
      <c r="AD73" s="65">
        <f>'4 Utsläpp data'!P73*1000/('6 Intensiteter data'!BF73*100)</f>
        <v>0.27258810311921094</v>
      </c>
      <c r="AE73" s="65">
        <f>'4 Utsläpp data'!Q73*1000/('6 Intensiteter data'!BG73*100)</f>
        <v>0.26656238705608098</v>
      </c>
      <c r="AF73" s="38">
        <v>727779</v>
      </c>
      <c r="AG73" s="2">
        <v>732991</v>
      </c>
      <c r="AH73" s="2">
        <v>735757</v>
      </c>
      <c r="AI73" s="2">
        <v>732290</v>
      </c>
      <c r="AJ73" s="2">
        <v>737829</v>
      </c>
      <c r="AK73" s="2">
        <v>738989</v>
      </c>
      <c r="AL73" s="2">
        <v>743115</v>
      </c>
      <c r="AM73" s="2">
        <v>751693</v>
      </c>
      <c r="AN73" s="2">
        <v>765657</v>
      </c>
      <c r="AO73" s="2">
        <v>774439</v>
      </c>
      <c r="AP73" s="2">
        <v>780137</v>
      </c>
      <c r="AQ73" s="2">
        <v>781788</v>
      </c>
      <c r="AR73" s="2">
        <v>751348</v>
      </c>
      <c r="AS73" s="2">
        <v>773172</v>
      </c>
      <c r="AT73" s="38">
        <f>AT57</f>
        <v>13358</v>
      </c>
      <c r="AU73" s="2">
        <f t="shared" ref="AU73:BF73" si="16">AU57</f>
        <v>13091</v>
      </c>
      <c r="AV73" s="2">
        <f t="shared" si="16"/>
        <v>13028</v>
      </c>
      <c r="AW73" s="2">
        <f t="shared" si="16"/>
        <v>13083</v>
      </c>
      <c r="AX73" s="2">
        <f t="shared" si="16"/>
        <v>13178</v>
      </c>
      <c r="AY73" s="2">
        <f t="shared" si="16"/>
        <v>13316</v>
      </c>
      <c r="AZ73" s="2">
        <f t="shared" si="16"/>
        <v>13480</v>
      </c>
      <c r="BA73" s="2">
        <f t="shared" si="16"/>
        <v>13782</v>
      </c>
      <c r="BB73" s="2">
        <f t="shared" si="16"/>
        <v>14160</v>
      </c>
      <c r="BC73" s="2">
        <f t="shared" si="16"/>
        <v>14404</v>
      </c>
      <c r="BD73" s="2">
        <f t="shared" si="16"/>
        <v>14536</v>
      </c>
      <c r="BE73" s="2">
        <f t="shared" si="16"/>
        <v>14639</v>
      </c>
      <c r="BF73" s="2">
        <f t="shared" si="16"/>
        <v>14606</v>
      </c>
      <c r="BG73" s="39">
        <f t="shared" ref="BG73" si="17">BG57</f>
        <v>14754</v>
      </c>
    </row>
    <row r="74" spans="1:59" ht="15" x14ac:dyDescent="0.25">
      <c r="A74" s="17"/>
      <c r="B74" s="64"/>
      <c r="C74" s="54" t="s">
        <v>237</v>
      </c>
      <c r="D74" s="65">
        <f>'4 Utsläpp data'!D74*1000/'6 Intensiteter data'!AF74</f>
        <v>234.08637569158066</v>
      </c>
      <c r="E74" s="65">
        <f>'4 Utsläpp data'!E74*1000/'6 Intensiteter data'!AG74</f>
        <v>238.02935630196814</v>
      </c>
      <c r="F74" s="65">
        <f>'4 Utsläpp data'!F74*1000/'6 Intensiteter data'!AH74</f>
        <v>234.35806814645611</v>
      </c>
      <c r="G74" s="65">
        <f>'4 Utsläpp data'!G74*1000/'6 Intensiteter data'!AI74</f>
        <v>216.10358769471674</v>
      </c>
      <c r="H74" s="65">
        <f>'4 Utsläpp data'!H74*1000/'6 Intensiteter data'!AJ74</f>
        <v>206.21024921149885</v>
      </c>
      <c r="I74" s="65">
        <f>'4 Utsläpp data'!I74*1000/'6 Intensiteter data'!AK74</f>
        <v>204.51697473604065</v>
      </c>
      <c r="J74" s="65">
        <f>'4 Utsläpp data'!J74*1000/'6 Intensiteter data'!AL74</f>
        <v>197.82861801802892</v>
      </c>
      <c r="K74" s="65">
        <f>'4 Utsläpp data'!K74*1000/'6 Intensiteter data'!AM74</f>
        <v>199.2599799112655</v>
      </c>
      <c r="L74" s="65">
        <f>'4 Utsläpp data'!L74*1000/'6 Intensiteter data'!AN74</f>
        <v>193.38807370698103</v>
      </c>
      <c r="M74" s="65">
        <f>'4 Utsläpp data'!M74*1000/'6 Intensiteter data'!AO74</f>
        <v>185.24824124641952</v>
      </c>
      <c r="N74" s="65">
        <f>'4 Utsläpp data'!N74*1000/'6 Intensiteter data'!AP74</f>
        <v>178.00691051147101</v>
      </c>
      <c r="O74" s="65">
        <f>'4 Utsläpp data'!O74*1000/'6 Intensiteter data'!AQ74</f>
        <v>171.25273350402793</v>
      </c>
      <c r="P74" s="65">
        <f>'4 Utsläpp data'!P74*1000/'6 Intensiteter data'!AR74</f>
        <v>168.27610722224509</v>
      </c>
      <c r="Q74" s="267">
        <f>'4 Utsläpp data'!Q74*1000/'6 Intensiteter data'!AS74</f>
        <v>164.31744026239031</v>
      </c>
      <c r="R74" s="65">
        <f>'4 Utsläpp data'!D74*1000/('6 Intensiteter data'!AT74*100)</f>
        <v>107.38108603488081</v>
      </c>
      <c r="S74" s="65">
        <f>'4 Utsläpp data'!E74*1000/('6 Intensiteter data'!AU74*100)</f>
        <v>105.97394343536973</v>
      </c>
      <c r="T74" s="65">
        <f>'4 Utsläpp data'!F74*1000/('6 Intensiteter data'!AV74*100)</f>
        <v>104.43800029377333</v>
      </c>
      <c r="U74" s="65">
        <f>'4 Utsläpp data'!G74*1000/('6 Intensiteter data'!AW74*100)</f>
        <v>98.719955258803694</v>
      </c>
      <c r="V74" s="65">
        <f>'4 Utsläpp data'!H74*1000/('6 Intensiteter data'!AX74*100)</f>
        <v>91.643365489740518</v>
      </c>
      <c r="W74" s="65">
        <f>'4 Utsläpp data'!I74*1000/('6 Intensiteter data'!AY74*100)</f>
        <v>87.141393501167528</v>
      </c>
      <c r="X74" s="65">
        <f>'4 Utsläpp data'!J74*1000/('6 Intensiteter data'!AZ74*100)</f>
        <v>84.008974921239059</v>
      </c>
      <c r="Y74" s="65">
        <f>'4 Utsläpp data'!K74*1000/('6 Intensiteter data'!BA74*100)</f>
        <v>83.285039982529113</v>
      </c>
      <c r="Z74" s="65">
        <f>'4 Utsläpp data'!L74*1000/('6 Intensiteter data'!BB74*100)</f>
        <v>80.836855697914785</v>
      </c>
      <c r="AA74" s="65">
        <f>'4 Utsläpp data'!M74*1000/('6 Intensiteter data'!BC74*100)</f>
        <v>76.875795358562186</v>
      </c>
      <c r="AB74" s="65">
        <f>'4 Utsläpp data'!N74*1000/('6 Intensiteter data'!BD74*100)</f>
        <v>73.370543114791687</v>
      </c>
      <c r="AC74" s="65">
        <f>'4 Utsläpp data'!O74*1000/('6 Intensiteter data'!BE74*100)</f>
        <v>70.44843535942293</v>
      </c>
      <c r="AD74" s="65">
        <f>'4 Utsläpp data'!P74*1000/('6 Intensiteter data'!BF74*100)</f>
        <v>66.974160780564645</v>
      </c>
      <c r="AE74" s="65">
        <f>'4 Utsläpp data'!Q74*1000/('6 Intensiteter data'!BG74*100)</f>
        <v>64.497131065955202</v>
      </c>
      <c r="AF74" s="38">
        <v>48900</v>
      </c>
      <c r="AG74" s="2">
        <v>47905</v>
      </c>
      <c r="AH74" s="2">
        <v>47772</v>
      </c>
      <c r="AI74" s="2">
        <v>48377</v>
      </c>
      <c r="AJ74" s="2">
        <v>48797</v>
      </c>
      <c r="AK74" s="2">
        <v>48744</v>
      </c>
      <c r="AL74" s="2">
        <v>49897</v>
      </c>
      <c r="AM74" s="2">
        <v>50282</v>
      </c>
      <c r="AN74" s="2">
        <v>50453</v>
      </c>
      <c r="AO74" s="2">
        <v>51832</v>
      </c>
      <c r="AP74" s="2">
        <v>51852</v>
      </c>
      <c r="AQ74" s="2">
        <v>52203</v>
      </c>
      <c r="AR74" s="2">
        <v>49591</v>
      </c>
      <c r="AS74" s="2">
        <v>50870</v>
      </c>
      <c r="AT74" s="38">
        <f>AT58+AT59</f>
        <v>1066</v>
      </c>
      <c r="AU74" s="2">
        <f t="shared" ref="AU74:BF74" si="18">AU58+AU59</f>
        <v>1076</v>
      </c>
      <c r="AV74" s="2">
        <f t="shared" si="18"/>
        <v>1072</v>
      </c>
      <c r="AW74" s="2">
        <f t="shared" si="18"/>
        <v>1059</v>
      </c>
      <c r="AX74" s="2">
        <f t="shared" si="18"/>
        <v>1098</v>
      </c>
      <c r="AY74" s="2">
        <f t="shared" si="18"/>
        <v>1144</v>
      </c>
      <c r="AZ74" s="2">
        <f t="shared" si="18"/>
        <v>1175</v>
      </c>
      <c r="BA74" s="2">
        <f t="shared" si="18"/>
        <v>1203</v>
      </c>
      <c r="BB74" s="2">
        <f t="shared" si="18"/>
        <v>1207</v>
      </c>
      <c r="BC74" s="2">
        <f t="shared" si="18"/>
        <v>1249</v>
      </c>
      <c r="BD74" s="2">
        <f t="shared" si="18"/>
        <v>1258</v>
      </c>
      <c r="BE74" s="2">
        <f t="shared" si="18"/>
        <v>1269</v>
      </c>
      <c r="BF74" s="2">
        <f t="shared" si="18"/>
        <v>1246</v>
      </c>
      <c r="BG74" s="39">
        <f t="shared" ref="BG74" si="19">BG58+BG59</f>
        <v>1296</v>
      </c>
    </row>
    <row r="75" spans="1:59" ht="15" x14ac:dyDescent="0.25">
      <c r="A75" s="17"/>
      <c r="B75" s="64"/>
      <c r="C75" s="158" t="s">
        <v>234</v>
      </c>
      <c r="D75" s="69">
        <f>'4 Utsläpp data'!D75*1000/'6 Intensiteter data'!AF75</f>
        <v>17.93795413409606</v>
      </c>
      <c r="E75" s="69">
        <f>'4 Utsläpp data'!E75*1000/'6 Intensiteter data'!AG75</f>
        <v>17.245354291101837</v>
      </c>
      <c r="F75" s="69">
        <f>'4 Utsläpp data'!F75*1000/'6 Intensiteter data'!AH75</f>
        <v>17.876594669678273</v>
      </c>
      <c r="G75" s="69">
        <f>'4 Utsläpp data'!G75*1000/'6 Intensiteter data'!AI75</f>
        <v>15.965271472119031</v>
      </c>
      <c r="H75" s="69">
        <f>'4 Utsläpp data'!H75*1000/'6 Intensiteter data'!AJ75</f>
        <v>15.154404116867948</v>
      </c>
      <c r="I75" s="69">
        <f>'4 Utsläpp data'!I75*1000/'6 Intensiteter data'!AK75</f>
        <v>14.62189663684534</v>
      </c>
      <c r="J75" s="69">
        <f>'4 Utsläpp data'!J75*1000/'6 Intensiteter data'!AL75</f>
        <v>13.872476590506228</v>
      </c>
      <c r="K75" s="69">
        <f>'4 Utsläpp data'!K75*1000/'6 Intensiteter data'!AM75</f>
        <v>13.399159311423329</v>
      </c>
      <c r="L75" s="69">
        <f>'4 Utsläpp data'!L75*1000/'6 Intensiteter data'!AN75</f>
        <v>13.343095855555395</v>
      </c>
      <c r="M75" s="69">
        <f>'4 Utsläpp data'!M75*1000/'6 Intensiteter data'!AO75</f>
        <v>12.668941721200827</v>
      </c>
      <c r="N75" s="69">
        <f>'4 Utsläpp data'!N75*1000/'6 Intensiteter data'!AP75</f>
        <v>12.234668947185344</v>
      </c>
      <c r="O75" s="69">
        <f>'4 Utsläpp data'!O75*1000/'6 Intensiteter data'!AQ75</f>
        <v>11.683402321987625</v>
      </c>
      <c r="P75" s="69">
        <f>'4 Utsläpp data'!P75*1000/'6 Intensiteter data'!AR75</f>
        <v>10.714790525707636</v>
      </c>
      <c r="Q75" s="268">
        <f>'4 Utsläpp data'!Q75*1000/'6 Intensiteter data'!AS75</f>
        <v>10.537356990084541</v>
      </c>
      <c r="R75" s="69">
        <f>'4 Utsläpp data'!D75*1000/('6 Intensiteter data'!AT75*100)</f>
        <v>15.03427717954014</v>
      </c>
      <c r="S75" s="69">
        <f>'4 Utsläpp data'!E75*1000/('6 Intensiteter data'!AU75*100)</f>
        <v>14.120908076985721</v>
      </c>
      <c r="T75" s="69">
        <f>'4 Utsläpp data'!F75*1000/('6 Intensiteter data'!AV75*100)</f>
        <v>15.411544299061863</v>
      </c>
      <c r="U75" s="69">
        <f>'4 Utsläpp data'!G75*1000/('6 Intensiteter data'!AW75*100)</f>
        <v>13.883256755309976</v>
      </c>
      <c r="V75" s="69">
        <f>'4 Utsläpp data'!H75*1000/('6 Intensiteter data'!AX75*100)</f>
        <v>13.004659407988079</v>
      </c>
      <c r="W75" s="69">
        <f>'4 Utsläpp data'!I75*1000/('6 Intensiteter data'!AY75*100)</f>
        <v>12.57521420308856</v>
      </c>
      <c r="X75" s="69">
        <f>'4 Utsläpp data'!J75*1000/('6 Intensiteter data'!AZ75*100)</f>
        <v>12.078830450595076</v>
      </c>
      <c r="Y75" s="69">
        <f>'4 Utsläpp data'!K75*1000/('6 Intensiteter data'!BA75*100)</f>
        <v>12.012945070924379</v>
      </c>
      <c r="Z75" s="69">
        <f>'4 Utsläpp data'!L75*1000/('6 Intensiteter data'!BB75*100)</f>
        <v>11.988377820046615</v>
      </c>
      <c r="AA75" s="69">
        <f>'4 Utsläpp data'!M75*1000/('6 Intensiteter data'!BC75*100)</f>
        <v>11.395502048417335</v>
      </c>
      <c r="AB75" s="69">
        <f>'4 Utsläpp data'!N75*1000/('6 Intensiteter data'!BD75*100)</f>
        <v>11.041130118005521</v>
      </c>
      <c r="AC75" s="69">
        <f>'4 Utsläpp data'!O75*1000/('6 Intensiteter data'!BE75*100)</f>
        <v>10.690472179697245</v>
      </c>
      <c r="AD75" s="69">
        <f>'4 Utsläpp data'!P75*1000/('6 Intensiteter data'!BF75*100)</f>
        <v>9.7226180666919504</v>
      </c>
      <c r="AE75" s="268">
        <f>'4 Utsläpp data'!Q75*1000/('6 Intensiteter data'!BG75*100)</f>
        <v>10.033978643834137</v>
      </c>
      <c r="AF75" s="41">
        <f>AF60</f>
        <v>3775090</v>
      </c>
      <c r="AG75" s="41">
        <f t="shared" ref="AG75:AQ75" si="20">AG60</f>
        <v>3611259</v>
      </c>
      <c r="AH75" s="41">
        <f t="shared" si="20"/>
        <v>3826205</v>
      </c>
      <c r="AI75" s="41">
        <f t="shared" si="20"/>
        <v>3948465</v>
      </c>
      <c r="AJ75" s="41">
        <f t="shared" si="20"/>
        <v>3925236</v>
      </c>
      <c r="AK75" s="41">
        <f t="shared" si="20"/>
        <v>3971859</v>
      </c>
      <c r="AL75" s="41">
        <f t="shared" si="20"/>
        <v>4077423</v>
      </c>
      <c r="AM75" s="41">
        <f t="shared" si="20"/>
        <v>4260470</v>
      </c>
      <c r="AN75" s="41">
        <f t="shared" si="20"/>
        <v>4348687</v>
      </c>
      <c r="AO75" s="41">
        <f t="shared" si="20"/>
        <v>4460358</v>
      </c>
      <c r="AP75" s="41">
        <f t="shared" si="20"/>
        <v>4547336</v>
      </c>
      <c r="AQ75" s="41">
        <f t="shared" si="20"/>
        <v>4637655</v>
      </c>
      <c r="AR75" s="45">
        <v>4537008</v>
      </c>
      <c r="AS75" s="41">
        <v>4815899</v>
      </c>
      <c r="AT75" s="40">
        <f>SUM(AT66:AT74)</f>
        <v>45042</v>
      </c>
      <c r="AU75" s="41">
        <f t="shared" ref="AU75:BD75" si="21">SUM(AU66:AU74)</f>
        <v>44103</v>
      </c>
      <c r="AV75" s="41">
        <f t="shared" si="21"/>
        <v>44382</v>
      </c>
      <c r="AW75" s="41">
        <f t="shared" si="21"/>
        <v>45406</v>
      </c>
      <c r="AX75" s="41">
        <f t="shared" si="21"/>
        <v>45741</v>
      </c>
      <c r="AY75" s="41">
        <f t="shared" si="21"/>
        <v>46183</v>
      </c>
      <c r="AZ75" s="41">
        <f t="shared" si="21"/>
        <v>46829</v>
      </c>
      <c r="BA75" s="41">
        <f t="shared" si="21"/>
        <v>47521</v>
      </c>
      <c r="BB75" s="41">
        <f t="shared" si="21"/>
        <v>48401</v>
      </c>
      <c r="BC75" s="41">
        <f t="shared" si="21"/>
        <v>49588</v>
      </c>
      <c r="BD75" s="41">
        <f t="shared" si="21"/>
        <v>50389</v>
      </c>
      <c r="BE75" s="41">
        <f>SUM(BE66:BE74)</f>
        <v>50684</v>
      </c>
      <c r="BF75" s="41">
        <f>SUM(BF66:BF74)</f>
        <v>50000</v>
      </c>
      <c r="BG75" s="42">
        <f>SUM(BG66:BG74)</f>
        <v>50575</v>
      </c>
    </row>
    <row r="76" spans="1:59" ht="15" x14ac:dyDescent="0.25">
      <c r="A76" s="17"/>
      <c r="B76" s="64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</row>
    <row r="77" spans="1:59" ht="15" x14ac:dyDescent="0.25">
      <c r="A77" s="17"/>
      <c r="B77" s="64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</row>
    <row r="78" spans="1:59" ht="15" x14ac:dyDescent="0.25">
      <c r="A78" s="17"/>
      <c r="B78" s="64"/>
      <c r="C78" s="64" t="s">
        <v>274</v>
      </c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</row>
    <row r="79" spans="1:59" ht="15" x14ac:dyDescent="0.25">
      <c r="A79" s="3"/>
      <c r="B79" s="21"/>
      <c r="C79" s="21" t="s">
        <v>273</v>
      </c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</row>
    <row r="80" spans="1:59" ht="17.25" x14ac:dyDescent="0.25">
      <c r="A80" s="17"/>
      <c r="B80" s="64"/>
      <c r="C80" s="232" t="s">
        <v>272</v>
      </c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</row>
    <row r="81" spans="1:58" ht="15" x14ac:dyDescent="0.25">
      <c r="A81" s="17"/>
      <c r="B81" s="64"/>
      <c r="C81" s="64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</row>
    <row r="82" spans="1:58" ht="15" x14ac:dyDescent="0.25">
      <c r="A82" s="17"/>
      <c r="B82" s="33" t="s">
        <v>172</v>
      </c>
      <c r="C82" s="23" t="s">
        <v>297</v>
      </c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</row>
    <row r="83" spans="1:58" ht="15" x14ac:dyDescent="0.25">
      <c r="A83" s="17"/>
      <c r="B83" s="63"/>
      <c r="C83" s="64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</row>
    <row r="84" spans="1:58" ht="15" x14ac:dyDescent="0.25">
      <c r="A84" s="17"/>
      <c r="B84" s="33" t="s">
        <v>169</v>
      </c>
      <c r="C84" s="34" t="s">
        <v>170</v>
      </c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</row>
    <row r="85" spans="1:58" ht="15" x14ac:dyDescent="0.25">
      <c r="A85" s="17"/>
      <c r="B85" s="33"/>
      <c r="C85" s="32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</row>
    <row r="86" spans="1:58" ht="15" x14ac:dyDescent="0.25">
      <c r="A86" s="17"/>
      <c r="B86" s="33" t="s">
        <v>171</v>
      </c>
      <c r="C86" s="22" t="s">
        <v>294</v>
      </c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</row>
    <row r="87" spans="1:58" ht="15" x14ac:dyDescent="0.25">
      <c r="A87" s="17"/>
      <c r="B87" s="32"/>
      <c r="C87" s="22" t="s">
        <v>296</v>
      </c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</row>
    <row r="88" spans="1:58" ht="15" x14ac:dyDescent="0.25">
      <c r="A88" s="17"/>
      <c r="B88" s="32"/>
      <c r="C88" s="22" t="s">
        <v>295</v>
      </c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</row>
    <row r="89" spans="1:58" ht="15" x14ac:dyDescent="0.25">
      <c r="A89" s="17"/>
      <c r="B89" s="32"/>
      <c r="C89" s="32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</row>
    <row r="90" spans="1:58" ht="15" x14ac:dyDescent="0.25">
      <c r="A90" s="17"/>
      <c r="B90" s="32"/>
      <c r="C90" s="32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</row>
    <row r="91" spans="1:58" ht="15" x14ac:dyDescent="0.25">
      <c r="A91" s="17"/>
      <c r="B91" s="32"/>
      <c r="C91" s="32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</row>
    <row r="92" spans="1:58" ht="15" x14ac:dyDescent="0.25">
      <c r="A92" s="17"/>
      <c r="B92" s="32"/>
      <c r="C92" s="32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</row>
    <row r="93" spans="1:58" ht="15" x14ac:dyDescent="0.25">
      <c r="A93" s="17"/>
      <c r="B93" s="64"/>
      <c r="C93" s="64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</row>
  </sheetData>
  <phoneticPr fontId="41" type="noConversion"/>
  <hyperlinks>
    <hyperlink ref="B1" location="'Innehåll-Content'!A1" display="Tillbaka till innehåll - Back to content" xr:uid="{00000000-0004-0000-0D00-000000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66"/>
  <sheetViews>
    <sheetView zoomScale="85" zoomScaleNormal="85" workbookViewId="0">
      <pane xSplit="1" topLeftCell="B1" activePane="topRight" state="frozen"/>
      <selection pane="topRight" activeCell="B1" sqref="B1"/>
    </sheetView>
  </sheetViews>
  <sheetFormatPr defaultRowHeight="12.75" x14ac:dyDescent="0.2"/>
  <cols>
    <col min="1" max="1" width="35.28515625" style="5" customWidth="1"/>
    <col min="2" max="2" width="12.7109375" style="5" customWidth="1"/>
    <col min="3" max="3" width="10.7109375" style="5" customWidth="1"/>
    <col min="4" max="4" width="9.7109375" style="5" customWidth="1"/>
    <col min="5" max="5" width="10.7109375" style="5" customWidth="1"/>
    <col min="6" max="6" width="9.7109375" style="5" customWidth="1"/>
    <col min="7" max="7" width="9.5703125" style="5" customWidth="1"/>
    <col min="8" max="8" width="12.28515625" style="5" customWidth="1"/>
    <col min="9" max="9" width="14.140625" style="5" customWidth="1"/>
    <col min="10" max="10" width="12.140625" style="5" customWidth="1"/>
    <col min="11" max="11" width="11.85546875" style="5" customWidth="1"/>
  </cols>
  <sheetData>
    <row r="1" spans="1:17" ht="24" customHeight="1" x14ac:dyDescent="0.25">
      <c r="A1" s="127" t="s">
        <v>194</v>
      </c>
      <c r="B1" s="124"/>
      <c r="H1"/>
      <c r="I1"/>
      <c r="J1"/>
      <c r="K1"/>
    </row>
    <row r="2" spans="1:17" ht="24" customHeight="1" x14ac:dyDescent="0.25">
      <c r="A2" s="127"/>
      <c r="B2" s="124"/>
      <c r="H2"/>
      <c r="I2"/>
      <c r="J2"/>
      <c r="K2"/>
    </row>
    <row r="3" spans="1:17" ht="21" x14ac:dyDescent="0.35">
      <c r="A3" s="128" t="s">
        <v>197</v>
      </c>
    </row>
    <row r="4" spans="1:17" x14ac:dyDescent="0.2">
      <c r="B4" s="278" t="s">
        <v>72</v>
      </c>
      <c r="C4" s="279"/>
      <c r="D4" s="279"/>
      <c r="E4" s="279"/>
      <c r="F4" s="279"/>
      <c r="G4" s="279"/>
      <c r="H4" s="279"/>
      <c r="I4" s="280"/>
      <c r="J4" s="272" t="s">
        <v>161</v>
      </c>
      <c r="K4" s="272"/>
      <c r="L4" s="272"/>
      <c r="M4" s="272"/>
      <c r="N4" s="272" t="s">
        <v>208</v>
      </c>
      <c r="O4" s="272"/>
      <c r="P4" s="272"/>
      <c r="Q4" s="272"/>
    </row>
    <row r="5" spans="1:17" ht="30" customHeight="1" x14ac:dyDescent="0.2">
      <c r="B5" s="281" t="s">
        <v>75</v>
      </c>
      <c r="C5" s="282"/>
      <c r="D5" s="283"/>
      <c r="E5" s="284" t="s">
        <v>188</v>
      </c>
      <c r="F5" s="285"/>
      <c r="G5" s="286"/>
      <c r="H5" s="276" t="s">
        <v>263</v>
      </c>
      <c r="I5" s="277"/>
      <c r="J5" s="273" t="s">
        <v>244</v>
      </c>
      <c r="K5" s="274"/>
      <c r="L5" s="275" t="s">
        <v>190</v>
      </c>
      <c r="M5" s="275"/>
      <c r="N5" s="273" t="s">
        <v>69</v>
      </c>
      <c r="O5" s="274"/>
      <c r="P5" s="275" t="s">
        <v>209</v>
      </c>
      <c r="Q5" s="275"/>
    </row>
    <row r="6" spans="1:17" ht="46.5" customHeight="1" x14ac:dyDescent="0.2">
      <c r="A6" s="71" t="s">
        <v>212</v>
      </c>
      <c r="B6" s="172">
        <v>2008</v>
      </c>
      <c r="C6" s="172">
        <v>2021</v>
      </c>
      <c r="D6" s="172">
        <v>2022</v>
      </c>
      <c r="E6" s="172">
        <v>2008</v>
      </c>
      <c r="F6" s="172">
        <v>2021</v>
      </c>
      <c r="G6" s="172">
        <v>2022</v>
      </c>
      <c r="H6" s="24" t="s">
        <v>72</v>
      </c>
      <c r="I6" s="72" t="s">
        <v>189</v>
      </c>
      <c r="J6" s="7">
        <v>2008</v>
      </c>
      <c r="K6" s="7">
        <v>2021</v>
      </c>
      <c r="L6" s="70">
        <v>2008</v>
      </c>
      <c r="M6" s="7">
        <v>2021</v>
      </c>
      <c r="N6" s="70">
        <v>2008</v>
      </c>
      <c r="O6" s="7">
        <v>2021</v>
      </c>
      <c r="P6" s="70">
        <v>2008</v>
      </c>
      <c r="Q6" s="7">
        <v>2021</v>
      </c>
    </row>
    <row r="7" spans="1:17" x14ac:dyDescent="0.2">
      <c r="A7" s="4" t="s">
        <v>66</v>
      </c>
      <c r="B7" s="237">
        <v>9124.0319633199651</v>
      </c>
      <c r="C7" s="237">
        <v>8224.4716665708238</v>
      </c>
      <c r="D7" s="237">
        <v>8062.4745698601591</v>
      </c>
      <c r="E7" s="10">
        <f>B7/$B$16</f>
        <v>0.13473690867180799</v>
      </c>
      <c r="F7" s="10">
        <f>C7/$C$16</f>
        <v>0.16206862404670105</v>
      </c>
      <c r="G7" s="10">
        <f>D7/$D$16</f>
        <v>0.16362558600756302</v>
      </c>
      <c r="H7" s="6">
        <f>D7-C7</f>
        <v>-161.99709671066466</v>
      </c>
      <c r="I7" s="10">
        <f>H7/C7</f>
        <v>-1.9696960884322556E-2</v>
      </c>
      <c r="J7" s="6">
        <v>54363</v>
      </c>
      <c r="K7" s="6">
        <v>59327</v>
      </c>
      <c r="L7" s="10">
        <f>J7/$J$16</f>
        <v>1.6218567444902129E-2</v>
      </c>
      <c r="M7" s="10">
        <f>K7/$K$16</f>
        <v>1.3878686705262893E-2</v>
      </c>
      <c r="N7" s="6">
        <v>912</v>
      </c>
      <c r="O7" s="6">
        <v>982</v>
      </c>
      <c r="P7" s="10">
        <f>N7/$N$16</f>
        <v>2.0247768749167443E-2</v>
      </c>
      <c r="Q7" s="10">
        <f>O7/$O$16</f>
        <v>1.9416707859614434E-2</v>
      </c>
    </row>
    <row r="8" spans="1:17" x14ac:dyDescent="0.2">
      <c r="A8" s="4" t="s">
        <v>67</v>
      </c>
      <c r="B8" s="237">
        <v>776.38816466701144</v>
      </c>
      <c r="C8" s="237">
        <v>882.00300353646185</v>
      </c>
      <c r="D8" s="237">
        <v>820.76937580408173</v>
      </c>
      <c r="E8" s="10">
        <f t="shared" ref="E8:E16" si="0">B8/$B$16</f>
        <v>1.1465122180320369E-2</v>
      </c>
      <c r="F8" s="10">
        <f t="shared" ref="F8:F16" si="1">C8/$C$16</f>
        <v>1.7380449344755612E-2</v>
      </c>
      <c r="G8" s="10">
        <f t="shared" ref="G8:G16" si="2">D8/$D$16</f>
        <v>1.6657276736729471E-2</v>
      </c>
      <c r="H8" s="6">
        <f t="shared" ref="H8:H16" si="3">D8-C8</f>
        <v>-61.233627732380114</v>
      </c>
      <c r="I8" s="10">
        <f>H8/C8</f>
        <v>-6.9425645362724359E-2</v>
      </c>
      <c r="J8" s="6">
        <v>18717</v>
      </c>
      <c r="K8" s="6">
        <v>19691</v>
      </c>
      <c r="L8" s="10">
        <f t="shared" ref="L8:L16" si="4">J8/$J$16</f>
        <v>5.5839988018732065E-3</v>
      </c>
      <c r="M8" s="10">
        <f t="shared" ref="M8:M16" si="5">K8/$K$16</f>
        <v>4.6064223694663748E-3</v>
      </c>
      <c r="N8" s="6">
        <v>83</v>
      </c>
      <c r="O8" s="6">
        <v>87</v>
      </c>
      <c r="P8" s="10">
        <f t="shared" ref="P8:P16" si="6">N8/$N$16</f>
        <v>1.8427245681808091E-3</v>
      </c>
      <c r="Q8" s="10">
        <f>O8/$O$16</f>
        <v>1.7202174987642116E-3</v>
      </c>
    </row>
    <row r="9" spans="1:17" x14ac:dyDescent="0.2">
      <c r="A9" s="4" t="s">
        <v>6</v>
      </c>
      <c r="B9" s="237">
        <v>18224.632159963134</v>
      </c>
      <c r="C9" s="237">
        <v>14176.256407204764</v>
      </c>
      <c r="D9" s="237">
        <v>13792.093286803452</v>
      </c>
      <c r="E9" s="10">
        <f>B9/$B$16</f>
        <v>0.26912779446475682</v>
      </c>
      <c r="F9" s="10">
        <f t="shared" si="1"/>
        <v>0.27935245729977143</v>
      </c>
      <c r="G9" s="10">
        <f>D9/$D$16</f>
        <v>0.27990653821849304</v>
      </c>
      <c r="H9" s="6">
        <f>D9-C9</f>
        <v>-384.16312040131197</v>
      </c>
      <c r="I9" s="10">
        <f t="shared" ref="I9:I15" si="7">H9/C9</f>
        <v>-2.7099052765867701E-2</v>
      </c>
      <c r="J9" s="6">
        <v>626990</v>
      </c>
      <c r="K9" s="6">
        <v>675763</v>
      </c>
      <c r="L9" s="10">
        <f t="shared" si="4"/>
        <v>0.18705515888157728</v>
      </c>
      <c r="M9" s="10">
        <f t="shared" si="5"/>
        <v>0.15808490171437234</v>
      </c>
      <c r="N9" s="6">
        <v>6546</v>
      </c>
      <c r="O9" s="6">
        <v>5530</v>
      </c>
      <c r="P9" s="10">
        <f t="shared" si="6"/>
        <v>0.1453310243772479</v>
      </c>
      <c r="Q9" s="10">
        <f t="shared" ref="Q9:Q16" si="8">O9/$O$16</f>
        <v>0.10934256055363321</v>
      </c>
    </row>
    <row r="10" spans="1:17" x14ac:dyDescent="0.2">
      <c r="A10" s="4" t="s">
        <v>83</v>
      </c>
      <c r="B10" s="237">
        <v>10398.464292524099</v>
      </c>
      <c r="C10" s="237">
        <v>7341.0793897913591</v>
      </c>
      <c r="D10" s="237">
        <v>6828.4147885667762</v>
      </c>
      <c r="E10" s="10">
        <f t="shared" si="0"/>
        <v>0.15355677614253696</v>
      </c>
      <c r="F10" s="10">
        <f t="shared" si="1"/>
        <v>0.14466079815886201</v>
      </c>
      <c r="G10" s="10">
        <f t="shared" si="2"/>
        <v>0.13858070020570962</v>
      </c>
      <c r="H10" s="6">
        <f t="shared" si="3"/>
        <v>-512.66460122458284</v>
      </c>
      <c r="I10" s="10">
        <f t="shared" si="7"/>
        <v>-6.9835043868004446E-2</v>
      </c>
      <c r="J10" s="6">
        <v>99298</v>
      </c>
      <c r="K10" s="6">
        <v>104840</v>
      </c>
      <c r="L10" s="10">
        <f t="shared" si="4"/>
        <v>2.9624400973895692E-2</v>
      </c>
      <c r="M10" s="10">
        <f t="shared" si="5"/>
        <v>2.4525789508651398E-2</v>
      </c>
      <c r="N10" s="6">
        <v>505</v>
      </c>
      <c r="O10" s="6">
        <v>637</v>
      </c>
      <c r="P10" s="10">
        <f t="shared" si="6"/>
        <v>1.1211757914835042E-2</v>
      </c>
      <c r="Q10" s="10">
        <f t="shared" si="8"/>
        <v>1.2595155709342561E-2</v>
      </c>
    </row>
    <row r="11" spans="1:17" x14ac:dyDescent="0.2">
      <c r="A11" s="4" t="s">
        <v>68</v>
      </c>
      <c r="B11" s="237">
        <v>1950.6130154655641</v>
      </c>
      <c r="C11" s="237">
        <v>2007.2705073876309</v>
      </c>
      <c r="D11" s="237">
        <v>1809.1982963093067</v>
      </c>
      <c r="E11" s="10">
        <f t="shared" si="0"/>
        <v>2.8805200242107813E-2</v>
      </c>
      <c r="F11" s="10">
        <f t="shared" si="1"/>
        <v>3.9554585681669259E-2</v>
      </c>
      <c r="G11" s="10">
        <f t="shared" si="2"/>
        <v>3.671715536866859E-2</v>
      </c>
      <c r="H11" s="6">
        <f t="shared" si="3"/>
        <v>-198.07221107832424</v>
      </c>
      <c r="I11" s="10">
        <f t="shared" si="7"/>
        <v>-9.8677388199214858E-2</v>
      </c>
      <c r="J11" s="236">
        <v>214257</v>
      </c>
      <c r="K11" s="236">
        <v>257443</v>
      </c>
      <c r="L11" s="10">
        <f t="shared" si="4"/>
        <v>6.3921078767588166E-2</v>
      </c>
      <c r="M11" s="10">
        <f t="shared" si="5"/>
        <v>6.0225036517319176E-2</v>
      </c>
      <c r="N11" s="6">
        <v>2904</v>
      </c>
      <c r="O11" s="6">
        <v>3866</v>
      </c>
      <c r="P11" s="10">
        <f t="shared" si="6"/>
        <v>6.4473158385506865E-2</v>
      </c>
      <c r="Q11" s="10">
        <f t="shared" si="8"/>
        <v>7.6440929312901626E-2</v>
      </c>
    </row>
    <row r="12" spans="1:17" x14ac:dyDescent="0.2">
      <c r="A12" s="4" t="s">
        <v>1</v>
      </c>
      <c r="B12" s="237">
        <v>10933.896281601268</v>
      </c>
      <c r="C12" s="237">
        <v>6264.6126919920198</v>
      </c>
      <c r="D12" s="237">
        <v>7301.32606938355</v>
      </c>
      <c r="E12" s="10">
        <f t="shared" si="0"/>
        <v>0.16146363698018845</v>
      </c>
      <c r="F12" s="10">
        <f t="shared" si="1"/>
        <v>0.12344831380517997</v>
      </c>
      <c r="G12" s="10">
        <f t="shared" si="2"/>
        <v>0.14817829766573781</v>
      </c>
      <c r="H12" s="6">
        <f t="shared" si="3"/>
        <v>1036.7133773915302</v>
      </c>
      <c r="I12" s="10">
        <f t="shared" si="7"/>
        <v>0.16548722616431638</v>
      </c>
      <c r="J12" s="6">
        <v>161755</v>
      </c>
      <c r="K12" s="6">
        <v>139504</v>
      </c>
      <c r="L12" s="10">
        <f t="shared" si="4"/>
        <v>4.8257718982582708E-2</v>
      </c>
      <c r="M12" s="10">
        <f t="shared" si="5"/>
        <v>3.2634926932610692E-2</v>
      </c>
      <c r="N12" s="6">
        <v>2355</v>
      </c>
      <c r="O12" s="6">
        <v>2316</v>
      </c>
      <c r="P12" s="10">
        <f t="shared" si="6"/>
        <v>5.2284534434527775E-2</v>
      </c>
      <c r="Q12" s="10">
        <f t="shared" si="8"/>
        <v>4.5793376173999013E-2</v>
      </c>
    </row>
    <row r="13" spans="1:17" x14ac:dyDescent="0.2">
      <c r="A13" s="4" t="s">
        <v>84</v>
      </c>
      <c r="B13" s="237">
        <v>4275.2889449763343</v>
      </c>
      <c r="C13" s="237">
        <v>3099.0389926977782</v>
      </c>
      <c r="D13" s="237">
        <v>2831.3210068253684</v>
      </c>
      <c r="E13" s="10">
        <f t="shared" si="0"/>
        <v>6.3134283005653019E-2</v>
      </c>
      <c r="F13" s="10">
        <f t="shared" si="1"/>
        <v>6.1068601823394492E-2</v>
      </c>
      <c r="G13" s="10">
        <f t="shared" si="2"/>
        <v>5.7460839709086935E-2</v>
      </c>
      <c r="H13" s="6">
        <f t="shared" si="3"/>
        <v>-267.71798587240983</v>
      </c>
      <c r="I13" s="10">
        <f t="shared" si="7"/>
        <v>-8.6387420907974993E-2</v>
      </c>
      <c r="J13" s="6">
        <v>1419935</v>
      </c>
      <c r="K13" s="6">
        <v>2193893</v>
      </c>
      <c r="L13" s="10">
        <f>J13/$J$16</f>
        <v>0.42362105779440251</v>
      </c>
      <c r="M13" s="10">
        <f>K13/$K$16</f>
        <v>0.51322928197733442</v>
      </c>
      <c r="N13" s="6">
        <v>17313</v>
      </c>
      <c r="O13" s="6">
        <v>21107.000000000004</v>
      </c>
      <c r="P13" s="10">
        <f t="shared" si="6"/>
        <v>0.38437458372185962</v>
      </c>
      <c r="Q13" s="10">
        <f t="shared" si="8"/>
        <v>0.41734058329214047</v>
      </c>
    </row>
    <row r="14" spans="1:17" x14ac:dyDescent="0.2">
      <c r="A14" s="4" t="s">
        <v>73</v>
      </c>
      <c r="B14" s="237">
        <v>587.25267824906143</v>
      </c>
      <c r="C14" s="237">
        <v>393.2861458625419</v>
      </c>
      <c r="D14" s="237">
        <v>366.72105779371861</v>
      </c>
      <c r="E14" s="10">
        <f t="shared" si="0"/>
        <v>8.6721101805223542E-3</v>
      </c>
      <c r="F14" s="10">
        <f t="shared" si="1"/>
        <v>7.7499621982585441E-3</v>
      </c>
      <c r="G14" s="10">
        <f t="shared" si="2"/>
        <v>7.4424976429849823E-3</v>
      </c>
      <c r="H14" s="6">
        <f t="shared" si="3"/>
        <v>-26.565088068823286</v>
      </c>
      <c r="I14" s="10">
        <f t="shared" si="7"/>
        <v>-6.7546462920939229E-2</v>
      </c>
      <c r="J14" s="6">
        <v>707684</v>
      </c>
      <c r="K14" s="6">
        <v>773353</v>
      </c>
      <c r="L14" s="10">
        <f t="shared" si="4"/>
        <v>0.21112927328657577</v>
      </c>
      <c r="M14" s="10">
        <f t="shared" si="5"/>
        <v>0.18091465942277837</v>
      </c>
      <c r="N14" s="6">
        <v>13357.999999999996</v>
      </c>
      <c r="O14" s="6">
        <v>14754</v>
      </c>
      <c r="P14" s="10">
        <f t="shared" si="6"/>
        <v>0.29656764797300289</v>
      </c>
      <c r="Q14" s="10">
        <f t="shared" si="8"/>
        <v>0.29172516065249632</v>
      </c>
    </row>
    <row r="15" spans="1:17" x14ac:dyDescent="0.2">
      <c r="A15" s="4" t="s">
        <v>162</v>
      </c>
      <c r="B15" s="237">
        <v>11446.823771318292</v>
      </c>
      <c r="C15" s="237">
        <v>8358.8281861477917</v>
      </c>
      <c r="D15" s="237">
        <v>7461.6048181323577</v>
      </c>
      <c r="E15" s="10">
        <f t="shared" si="0"/>
        <v>0.16903816813210643</v>
      </c>
      <c r="F15" s="10">
        <f t="shared" si="1"/>
        <v>0.16471620764140774</v>
      </c>
      <c r="G15" s="10">
        <f t="shared" si="2"/>
        <v>0.15143110844502655</v>
      </c>
      <c r="H15" s="6">
        <f t="shared" si="3"/>
        <v>-897.22336801543406</v>
      </c>
      <c r="I15" s="10">
        <f t="shared" si="7"/>
        <v>-0.10733841491111255</v>
      </c>
      <c r="J15" s="6">
        <v>48900</v>
      </c>
      <c r="K15" s="6">
        <v>50870</v>
      </c>
      <c r="L15" s="10">
        <f t="shared" si="4"/>
        <v>1.4588745066602543E-2</v>
      </c>
      <c r="M15" s="10">
        <f t="shared" si="5"/>
        <v>1.190029485220428E-2</v>
      </c>
      <c r="N15" s="6">
        <v>1066</v>
      </c>
      <c r="O15" s="6">
        <v>1296</v>
      </c>
      <c r="P15" s="10">
        <f t="shared" si="6"/>
        <v>2.3666799875671597E-2</v>
      </c>
      <c r="Q15" s="10">
        <f t="shared" si="8"/>
        <v>2.5625308947108256E-2</v>
      </c>
    </row>
    <row r="16" spans="1:17" x14ac:dyDescent="0.2">
      <c r="A16" s="7" t="s">
        <v>70</v>
      </c>
      <c r="B16" s="11">
        <f>SUM(B7:B15)</f>
        <v>67717.391272084715</v>
      </c>
      <c r="C16" s="11">
        <f t="shared" ref="C16:D16" si="9">SUM(C7:C15)</f>
        <v>50746.846991191167</v>
      </c>
      <c r="D16" s="11">
        <f t="shared" si="9"/>
        <v>49273.923269478772</v>
      </c>
      <c r="E16" s="12">
        <f t="shared" si="0"/>
        <v>1</v>
      </c>
      <c r="F16" s="12">
        <f t="shared" si="1"/>
        <v>1</v>
      </c>
      <c r="G16" s="12">
        <f t="shared" si="2"/>
        <v>1</v>
      </c>
      <c r="H16" s="11">
        <f t="shared" si="3"/>
        <v>-1472.9237217123955</v>
      </c>
      <c r="I16" s="206">
        <f>H16/C16</f>
        <v>-2.9024930789652237E-2</v>
      </c>
      <c r="J16" s="11">
        <v>3351899</v>
      </c>
      <c r="K16" s="11">
        <v>4274684</v>
      </c>
      <c r="L16" s="10">
        <f t="shared" si="4"/>
        <v>1</v>
      </c>
      <c r="M16" s="10">
        <f t="shared" si="5"/>
        <v>1</v>
      </c>
      <c r="N16" s="11">
        <v>45042</v>
      </c>
      <c r="O16" s="11">
        <v>50575</v>
      </c>
      <c r="P16" s="10">
        <f t="shared" si="6"/>
        <v>1</v>
      </c>
      <c r="Q16" s="10">
        <f t="shared" si="8"/>
        <v>1</v>
      </c>
    </row>
    <row r="18" spans="1:29" ht="15" x14ac:dyDescent="0.25"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</row>
    <row r="19" spans="1:29" ht="15" x14ac:dyDescent="0.25">
      <c r="D19" s="181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</row>
    <row r="20" spans="1:29" ht="21" x14ac:dyDescent="0.35">
      <c r="A20" s="128"/>
      <c r="D20" s="181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</row>
    <row r="21" spans="1:29" ht="15" x14ac:dyDescent="0.25"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</row>
    <row r="22" spans="1:29" ht="39.75" customHeight="1" x14ac:dyDescent="0.25">
      <c r="A22" s="7" t="s">
        <v>212</v>
      </c>
      <c r="B22" s="162" t="s">
        <v>264</v>
      </c>
      <c r="C22" s="162" t="s">
        <v>276</v>
      </c>
      <c r="D22" s="162" t="s">
        <v>277</v>
      </c>
      <c r="E22" s="162" t="s">
        <v>278</v>
      </c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</row>
    <row r="23" spans="1:29" ht="15" x14ac:dyDescent="0.25">
      <c r="A23" s="4" t="s">
        <v>66</v>
      </c>
      <c r="B23" s="10">
        <v>0.16206862404670105</v>
      </c>
      <c r="C23" s="10">
        <v>0.16362558600756302</v>
      </c>
      <c r="D23" s="10">
        <v>1.3878686705262893E-2</v>
      </c>
      <c r="E23" s="10">
        <v>1.9416707859614434E-2</v>
      </c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</row>
    <row r="24" spans="1:29" ht="15" x14ac:dyDescent="0.25">
      <c r="A24" s="4" t="s">
        <v>67</v>
      </c>
      <c r="B24" s="10">
        <v>1.7380449344755612E-2</v>
      </c>
      <c r="C24" s="10">
        <v>1.6657276736729471E-2</v>
      </c>
      <c r="D24" s="10">
        <v>4.6064223694663748E-3</v>
      </c>
      <c r="E24" s="10">
        <v>1.7202174987642116E-3</v>
      </c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73"/>
    </row>
    <row r="25" spans="1:29" ht="15" x14ac:dyDescent="0.25">
      <c r="A25" s="4" t="s">
        <v>6</v>
      </c>
      <c r="B25" s="10">
        <v>0.27935245729977143</v>
      </c>
      <c r="C25" s="10">
        <v>0.27990653821849304</v>
      </c>
      <c r="D25" s="160">
        <v>0.15808490171437234</v>
      </c>
      <c r="E25" s="160">
        <v>0.10934256055363321</v>
      </c>
      <c r="F25" s="19"/>
      <c r="G25" s="19"/>
      <c r="H25" s="19"/>
      <c r="I25" s="19"/>
      <c r="J25" s="19"/>
      <c r="K25" s="19"/>
      <c r="L25" s="18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</row>
    <row r="26" spans="1:29" ht="15" x14ac:dyDescent="0.25">
      <c r="A26" s="4" t="s">
        <v>83</v>
      </c>
      <c r="B26" s="10">
        <v>0.14466079815886201</v>
      </c>
      <c r="C26" s="10">
        <v>0.13858070020570962</v>
      </c>
      <c r="D26" s="160">
        <v>2.4525789508651398E-2</v>
      </c>
      <c r="E26" s="160">
        <v>1.2595155709342561E-2</v>
      </c>
      <c r="F26" s="19"/>
      <c r="G26" s="19"/>
      <c r="H26" s="19"/>
      <c r="I26" s="19"/>
      <c r="J26" s="19"/>
      <c r="K26" s="19"/>
      <c r="L26" s="18"/>
      <c r="M26" s="5"/>
      <c r="N26" s="5"/>
      <c r="O26" s="5"/>
      <c r="P26" s="5"/>
      <c r="Q26" s="5"/>
      <c r="R26" s="5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</row>
    <row r="27" spans="1:29" ht="15" x14ac:dyDescent="0.25">
      <c r="A27" s="4" t="s">
        <v>68</v>
      </c>
      <c r="B27" s="10">
        <v>3.9554585681669259E-2</v>
      </c>
      <c r="C27" s="10">
        <v>3.671715536866859E-2</v>
      </c>
      <c r="D27" s="10">
        <v>6.0225036517319176E-2</v>
      </c>
      <c r="E27" s="10">
        <v>7.6440929312901626E-2</v>
      </c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</row>
    <row r="28" spans="1:29" ht="15" x14ac:dyDescent="0.25">
      <c r="A28" s="4" t="s">
        <v>1</v>
      </c>
      <c r="B28" s="10">
        <v>0.12344831380517997</v>
      </c>
      <c r="C28" s="10">
        <v>0.14817829766573781</v>
      </c>
      <c r="D28" s="10">
        <v>3.2634926932610692E-2</v>
      </c>
      <c r="E28" s="10">
        <v>4.5793376173999013E-2</v>
      </c>
      <c r="M28" s="5"/>
      <c r="N28" s="5"/>
      <c r="O28" s="5"/>
      <c r="P28" s="5"/>
      <c r="Q28" s="5"/>
      <c r="R28" s="5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</row>
    <row r="29" spans="1:29" ht="15" x14ac:dyDescent="0.25">
      <c r="A29" s="4" t="s">
        <v>84</v>
      </c>
      <c r="B29" s="10">
        <v>6.1068601823394492E-2</v>
      </c>
      <c r="C29" s="10">
        <v>5.7460839709086935E-2</v>
      </c>
      <c r="D29" s="10">
        <v>0.51322928197733442</v>
      </c>
      <c r="E29" s="10">
        <v>0.41734058329214047</v>
      </c>
      <c r="M29" s="5"/>
      <c r="N29" s="5"/>
      <c r="O29" s="5"/>
      <c r="P29" s="5"/>
      <c r="Q29" s="5"/>
      <c r="R29" s="5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</row>
    <row r="30" spans="1:29" ht="15" x14ac:dyDescent="0.25">
      <c r="A30" s="4" t="s">
        <v>73</v>
      </c>
      <c r="B30" s="10">
        <v>7.7499621982585441E-3</v>
      </c>
      <c r="C30" s="10">
        <v>7.4424976429849823E-3</v>
      </c>
      <c r="D30" s="161">
        <v>0.18091465942277837</v>
      </c>
      <c r="E30" s="161">
        <v>0.29172516065249632</v>
      </c>
      <c r="F30" s="9"/>
      <c r="M30" s="5"/>
      <c r="N30" s="5"/>
      <c r="O30" s="5"/>
      <c r="P30" s="5"/>
      <c r="Q30" s="5"/>
      <c r="R30" s="5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</row>
    <row r="31" spans="1:29" ht="15" x14ac:dyDescent="0.25">
      <c r="A31" s="4" t="s">
        <v>238</v>
      </c>
      <c r="B31" s="10">
        <v>0.16471620764140774</v>
      </c>
      <c r="C31" s="10">
        <v>0.15143110844502655</v>
      </c>
      <c r="D31" s="161">
        <v>1.190029485220428E-2</v>
      </c>
      <c r="E31" s="161">
        <v>2.5625308947108256E-2</v>
      </c>
      <c r="F31" s="9"/>
      <c r="G31" s="9"/>
      <c r="H31" s="9"/>
      <c r="I31" s="9"/>
      <c r="J31" s="9"/>
      <c r="K31" s="9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</row>
    <row r="32" spans="1:29" ht="15" x14ac:dyDescent="0.25">
      <c r="A32" s="7" t="s">
        <v>70</v>
      </c>
      <c r="B32" s="12">
        <v>1</v>
      </c>
      <c r="C32" s="12">
        <v>1</v>
      </c>
      <c r="D32" s="12">
        <v>1</v>
      </c>
      <c r="E32" s="12">
        <v>1</v>
      </c>
      <c r="F32" s="8"/>
      <c r="G32" s="8"/>
      <c r="H32" s="8"/>
      <c r="I32" s="8"/>
      <c r="J32" s="8"/>
      <c r="K32" s="8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</row>
    <row r="33" spans="1:29" ht="15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</row>
    <row r="34" spans="1:29" ht="15" x14ac:dyDescent="0.25"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</row>
    <row r="35" spans="1:29" ht="15" x14ac:dyDescent="0.25">
      <c r="A35" s="5" t="s">
        <v>239</v>
      </c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</row>
    <row r="36" spans="1:29" ht="15" x14ac:dyDescent="0.25"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</row>
    <row r="37" spans="1:29" ht="15" x14ac:dyDescent="0.25"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</row>
    <row r="38" spans="1:29" ht="15" x14ac:dyDescent="0.25"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</row>
    <row r="39" spans="1:29" ht="15" x14ac:dyDescent="0.25"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</row>
    <row r="40" spans="1:29" ht="15" x14ac:dyDescent="0.25"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</row>
    <row r="41" spans="1:29" ht="14.25" customHeight="1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</row>
    <row r="42" spans="1:29" ht="15" x14ac:dyDescent="0.25"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</row>
    <row r="43" spans="1:29" ht="15" x14ac:dyDescent="0.25"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</row>
    <row r="44" spans="1:29" ht="15" x14ac:dyDescent="0.25">
      <c r="S44" s="173"/>
      <c r="T44" s="173"/>
    </row>
    <row r="45" spans="1:29" ht="15" x14ac:dyDescent="0.25">
      <c r="S45" s="173"/>
      <c r="T45" s="173"/>
    </row>
    <row r="46" spans="1:29" ht="15" x14ac:dyDescent="0.25">
      <c r="A46" s="15"/>
      <c r="B46" s="15"/>
      <c r="C46" s="15"/>
      <c r="D46" s="15"/>
      <c r="E46" s="15"/>
      <c r="S46" s="173"/>
      <c r="T46" s="173"/>
    </row>
    <row r="47" spans="1:29" ht="15" x14ac:dyDescent="0.25">
      <c r="A47" s="17"/>
      <c r="B47" s="20"/>
      <c r="S47" s="173"/>
      <c r="T47" s="173"/>
    </row>
    <row r="48" spans="1:29" ht="15" x14ac:dyDescent="0.25">
      <c r="A48" s="17"/>
      <c r="B48" s="20"/>
      <c r="S48" s="173"/>
      <c r="T48" s="173"/>
    </row>
    <row r="49" spans="1:20" ht="15" x14ac:dyDescent="0.25">
      <c r="A49" s="22" t="s">
        <v>158</v>
      </c>
      <c r="B49" s="23" t="s">
        <v>297</v>
      </c>
      <c r="S49" s="173"/>
      <c r="T49" s="173"/>
    </row>
    <row r="50" spans="1:20" ht="15" x14ac:dyDescent="0.25">
      <c r="A50" s="17"/>
      <c r="B50" s="20"/>
      <c r="S50" s="173"/>
      <c r="T50" s="173"/>
    </row>
    <row r="51" spans="1:20" ht="15" x14ac:dyDescent="0.25">
      <c r="A51" s="22" t="s">
        <v>159</v>
      </c>
      <c r="B51" s="22" t="s">
        <v>166</v>
      </c>
      <c r="S51" s="173"/>
      <c r="T51" s="173"/>
    </row>
    <row r="52" spans="1:20" ht="15" x14ac:dyDescent="0.25">
      <c r="A52" s="17"/>
      <c r="B52" s="20"/>
      <c r="S52" s="173"/>
      <c r="T52" s="173"/>
    </row>
    <row r="53" spans="1:20" ht="15" x14ac:dyDescent="0.25">
      <c r="A53" s="22" t="s">
        <v>160</v>
      </c>
      <c r="B53" s="22" t="s">
        <v>302</v>
      </c>
      <c r="S53" s="173"/>
      <c r="T53" s="173"/>
    </row>
    <row r="54" spans="1:20" ht="15" x14ac:dyDescent="0.25">
      <c r="A54" s="22"/>
      <c r="B54" s="22" t="s">
        <v>300</v>
      </c>
      <c r="S54" s="173"/>
      <c r="T54" s="173"/>
    </row>
    <row r="55" spans="1:20" ht="15" x14ac:dyDescent="0.25">
      <c r="A55" s="22"/>
      <c r="B55" s="22" t="s">
        <v>301</v>
      </c>
      <c r="S55" s="173"/>
      <c r="T55" s="173"/>
    </row>
    <row r="56" spans="1:20" ht="15" x14ac:dyDescent="0.25">
      <c r="S56" s="173"/>
      <c r="T56" s="173"/>
    </row>
    <row r="57" spans="1:20" ht="15" x14ac:dyDescent="0.25">
      <c r="S57" s="173"/>
      <c r="T57" s="173"/>
    </row>
    <row r="58" spans="1:20" ht="15" x14ac:dyDescent="0.25">
      <c r="S58" s="173"/>
      <c r="T58" s="173"/>
    </row>
    <row r="59" spans="1:20" ht="15" x14ac:dyDescent="0.25">
      <c r="S59" s="173"/>
      <c r="T59" s="173"/>
    </row>
    <row r="60" spans="1:20" ht="15" x14ac:dyDescent="0.25">
      <c r="S60" s="173"/>
      <c r="T60" s="173"/>
    </row>
    <row r="61" spans="1:20" ht="15" x14ac:dyDescent="0.25">
      <c r="S61" s="173"/>
      <c r="T61" s="173"/>
    </row>
    <row r="62" spans="1:20" ht="15" x14ac:dyDescent="0.25">
      <c r="S62" s="173"/>
      <c r="T62" s="173"/>
    </row>
    <row r="63" spans="1:20" ht="15" x14ac:dyDescent="0.25">
      <c r="S63" s="173"/>
      <c r="T63" s="173"/>
    </row>
    <row r="64" spans="1:20" ht="15" x14ac:dyDescent="0.25">
      <c r="S64" s="173"/>
      <c r="T64" s="173"/>
    </row>
    <row r="65" spans="19:20" ht="15" x14ac:dyDescent="0.25">
      <c r="S65" s="173"/>
      <c r="T65" s="173"/>
    </row>
    <row r="66" spans="19:20" ht="15" x14ac:dyDescent="0.25">
      <c r="S66" s="173"/>
      <c r="T66" s="173"/>
    </row>
  </sheetData>
  <mergeCells count="10">
    <mergeCell ref="N4:Q4"/>
    <mergeCell ref="N5:O5"/>
    <mergeCell ref="P5:Q5"/>
    <mergeCell ref="H5:I5"/>
    <mergeCell ref="B4:I4"/>
    <mergeCell ref="J5:K5"/>
    <mergeCell ref="J4:M4"/>
    <mergeCell ref="L5:M5"/>
    <mergeCell ref="B5:D5"/>
    <mergeCell ref="E5:G5"/>
  </mergeCells>
  <hyperlinks>
    <hyperlink ref="A1" location="'Innehåll-Content'!A1" display="Tillbaka till innehåll - Back to content" xr:uid="{00000000-0004-0000-0200-000000000000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56"/>
  <sheetViews>
    <sheetView zoomScale="115" zoomScaleNormal="115" workbookViewId="0">
      <selection activeCell="C40" sqref="C40"/>
    </sheetView>
  </sheetViews>
  <sheetFormatPr defaultRowHeight="12.75" x14ac:dyDescent="0.2"/>
  <cols>
    <col min="1" max="1" width="38.7109375" style="5" customWidth="1"/>
    <col min="2" max="3" width="10.7109375" style="5" customWidth="1"/>
    <col min="4" max="4" width="9.7109375" style="5" customWidth="1"/>
    <col min="5" max="5" width="10" style="5" customWidth="1"/>
    <col min="6" max="6" width="9.7109375" style="5" customWidth="1"/>
    <col min="7" max="7" width="9.5703125" style="5" customWidth="1"/>
    <col min="8" max="9" width="12.28515625" style="5" customWidth="1"/>
    <col min="10" max="10" width="11.28515625" style="5" customWidth="1"/>
    <col min="11" max="11" width="12.140625" style="5" customWidth="1"/>
  </cols>
  <sheetData>
    <row r="1" spans="1:17" ht="15.75" x14ac:dyDescent="0.25">
      <c r="A1" s="127" t="s">
        <v>194</v>
      </c>
      <c r="B1" s="124"/>
      <c r="H1"/>
      <c r="I1"/>
      <c r="J1"/>
      <c r="K1"/>
    </row>
    <row r="2" spans="1:17" ht="15.75" x14ac:dyDescent="0.25">
      <c r="A2" s="127"/>
      <c r="B2" s="124"/>
      <c r="H2"/>
      <c r="I2"/>
      <c r="J2"/>
      <c r="K2"/>
    </row>
    <row r="3" spans="1:17" ht="21" x14ac:dyDescent="0.35">
      <c r="A3" s="128" t="s">
        <v>199</v>
      </c>
    </row>
    <row r="4" spans="1:17" x14ac:dyDescent="0.2">
      <c r="B4" s="278" t="s">
        <v>201</v>
      </c>
      <c r="C4" s="279"/>
      <c r="D4" s="279"/>
      <c r="E4" s="279"/>
      <c r="F4" s="279"/>
      <c r="G4" s="279"/>
      <c r="H4" s="279"/>
      <c r="I4" s="280"/>
      <c r="J4" s="272" t="s">
        <v>204</v>
      </c>
      <c r="K4" s="272"/>
      <c r="L4" s="272"/>
      <c r="M4" s="272"/>
      <c r="N4" s="272" t="s">
        <v>210</v>
      </c>
      <c r="O4" s="272"/>
      <c r="P4" s="272"/>
      <c r="Q4" s="272"/>
    </row>
    <row r="5" spans="1:17" ht="27.75" customHeight="1" x14ac:dyDescent="0.2">
      <c r="B5" s="281" t="s">
        <v>99</v>
      </c>
      <c r="C5" s="282"/>
      <c r="D5" s="283"/>
      <c r="E5" s="284" t="s">
        <v>202</v>
      </c>
      <c r="F5" s="285"/>
      <c r="G5" s="286"/>
      <c r="H5" s="276" t="s">
        <v>275</v>
      </c>
      <c r="I5" s="277"/>
      <c r="J5" s="273" t="s">
        <v>245</v>
      </c>
      <c r="K5" s="274"/>
      <c r="L5" s="275" t="s">
        <v>205</v>
      </c>
      <c r="M5" s="275"/>
      <c r="N5" s="273" t="s">
        <v>98</v>
      </c>
      <c r="O5" s="274"/>
      <c r="P5" s="275" t="s">
        <v>211</v>
      </c>
      <c r="Q5" s="275"/>
    </row>
    <row r="6" spans="1:17" ht="25.5" x14ac:dyDescent="0.2">
      <c r="A6" s="71" t="s">
        <v>213</v>
      </c>
      <c r="B6" s="172">
        <v>2008</v>
      </c>
      <c r="C6" s="172">
        <v>2021</v>
      </c>
      <c r="D6" s="172">
        <v>2022</v>
      </c>
      <c r="E6" s="172">
        <v>2008</v>
      </c>
      <c r="F6" s="172">
        <v>2021</v>
      </c>
      <c r="G6" s="172">
        <v>2022</v>
      </c>
      <c r="H6" s="24" t="s">
        <v>200</v>
      </c>
      <c r="I6" s="72" t="s">
        <v>203</v>
      </c>
      <c r="J6" s="7">
        <v>2008</v>
      </c>
      <c r="K6" s="7">
        <v>2021</v>
      </c>
      <c r="L6" s="70">
        <v>2008</v>
      </c>
      <c r="M6" s="7">
        <v>2021</v>
      </c>
      <c r="N6" s="70">
        <v>2008</v>
      </c>
      <c r="O6" s="7">
        <v>2021</v>
      </c>
      <c r="P6" s="70">
        <v>2008</v>
      </c>
      <c r="Q6" s="7">
        <v>2021</v>
      </c>
    </row>
    <row r="7" spans="1:17" x14ac:dyDescent="0.2">
      <c r="A7" s="4" t="s">
        <v>4</v>
      </c>
      <c r="B7" s="6">
        <v>9124.0319633199651</v>
      </c>
      <c r="C7" s="6">
        <v>8224.4716665708238</v>
      </c>
      <c r="D7" s="6">
        <v>8062.4745698601591</v>
      </c>
      <c r="E7" s="10">
        <f>B7/$B$16</f>
        <v>0.13394090205999837</v>
      </c>
      <c r="F7" s="10">
        <f>C7/$C$16</f>
        <v>0.16804860294169643</v>
      </c>
      <c r="G7" s="10">
        <f>D7/$D$16</f>
        <v>0.15799402668871537</v>
      </c>
      <c r="H7" s="6">
        <f>D7-C7</f>
        <v>-161.99709671066466</v>
      </c>
      <c r="I7" s="10">
        <f>H7/C7</f>
        <v>-1.9696960884322556E-2</v>
      </c>
      <c r="J7" s="6">
        <v>54363</v>
      </c>
      <c r="K7" s="6">
        <v>59327</v>
      </c>
      <c r="L7" s="10">
        <f>J7/$J$16</f>
        <v>1.6218567444902129E-2</v>
      </c>
      <c r="M7" s="10">
        <f>K7/$K$16</f>
        <v>1.3878686705262893E-2</v>
      </c>
      <c r="N7" s="6">
        <v>912</v>
      </c>
      <c r="O7" s="6">
        <v>982</v>
      </c>
      <c r="P7" s="10">
        <f>N7/$N$16</f>
        <v>2.0247768749167443E-2</v>
      </c>
      <c r="Q7" s="10">
        <f>O7/$O$16</f>
        <v>1.9416707859614434E-2</v>
      </c>
    </row>
    <row r="8" spans="1:17" x14ac:dyDescent="0.2">
      <c r="A8" s="4" t="s">
        <v>5</v>
      </c>
      <c r="B8" s="6">
        <v>776.38816466701144</v>
      </c>
      <c r="C8" s="6">
        <v>882.00300353646185</v>
      </c>
      <c r="D8" s="6">
        <v>820.76937580408173</v>
      </c>
      <c r="E8" s="10">
        <f t="shared" ref="E8:E16" si="0">B8/$B$16</f>
        <v>1.1397387859036734E-2</v>
      </c>
      <c r="F8" s="10">
        <f t="shared" ref="F8:F16" si="1">C8/$C$16</f>
        <v>1.8021750033760199E-2</v>
      </c>
      <c r="G8" s="10">
        <f t="shared" ref="G8:G16" si="2">D8/$D$16</f>
        <v>1.6083977387145985E-2</v>
      </c>
      <c r="H8" s="6">
        <f t="shared" ref="H8:H16" si="3">D8-C8</f>
        <v>-61.233627732380114</v>
      </c>
      <c r="I8" s="10">
        <f t="shared" ref="I8:I16" si="4">H8/C8</f>
        <v>-6.9425645362724359E-2</v>
      </c>
      <c r="J8" s="6">
        <v>18717</v>
      </c>
      <c r="K8" s="6">
        <v>19691</v>
      </c>
      <c r="L8" s="10">
        <f t="shared" ref="L8:L16" si="5">J8/$J$16</f>
        <v>5.5839988018732065E-3</v>
      </c>
      <c r="M8" s="10">
        <f t="shared" ref="M8:M16" si="6">K8/$K$16</f>
        <v>4.6064223694663748E-3</v>
      </c>
      <c r="N8" s="6">
        <v>83</v>
      </c>
      <c r="O8" s="6">
        <v>87</v>
      </c>
      <c r="P8" s="10">
        <f t="shared" ref="P8:P16" si="7">N8/$N$16</f>
        <v>1.8427245681808091E-3</v>
      </c>
      <c r="Q8" s="10">
        <f t="shared" ref="Q8:Q16" si="8">O8/$O$16</f>
        <v>1.7202174987642116E-3</v>
      </c>
    </row>
    <row r="9" spans="1:17" x14ac:dyDescent="0.2">
      <c r="A9" s="4" t="s">
        <v>3</v>
      </c>
      <c r="B9" s="6">
        <v>18224.632159963134</v>
      </c>
      <c r="C9" s="6">
        <v>14176.256407204764</v>
      </c>
      <c r="D9" s="6">
        <v>13792.093286803452</v>
      </c>
      <c r="E9" s="10">
        <f>B9/$B$16</f>
        <v>0.26753782549539668</v>
      </c>
      <c r="F9" s="10">
        <f t="shared" si="1"/>
        <v>0.28965995394660143</v>
      </c>
      <c r="G9" s="10">
        <f t="shared" si="2"/>
        <v>0.27027289648694941</v>
      </c>
      <c r="H9" s="6">
        <f>D9-C9</f>
        <v>-384.16312040131197</v>
      </c>
      <c r="I9" s="10">
        <f>H9/C9</f>
        <v>-2.7099052765867701E-2</v>
      </c>
      <c r="J9" s="6">
        <v>626990</v>
      </c>
      <c r="K9" s="6">
        <v>675763</v>
      </c>
      <c r="L9" s="10">
        <f t="shared" si="5"/>
        <v>0.18705515888157728</v>
      </c>
      <c r="M9" s="10">
        <f t="shared" si="6"/>
        <v>0.15808490171437234</v>
      </c>
      <c r="N9" s="6">
        <v>6546</v>
      </c>
      <c r="O9" s="6">
        <v>5530</v>
      </c>
      <c r="P9" s="10">
        <f t="shared" si="7"/>
        <v>0.1453310243772479</v>
      </c>
      <c r="Q9" s="10">
        <f t="shared" si="8"/>
        <v>0.10934256055363321</v>
      </c>
    </row>
    <row r="10" spans="1:17" x14ac:dyDescent="0.2">
      <c r="A10" s="4" t="s">
        <v>101</v>
      </c>
      <c r="B10" s="6">
        <v>10398.464292524099</v>
      </c>
      <c r="C10" s="6">
        <v>7341.0793897913591</v>
      </c>
      <c r="D10" s="6">
        <v>6828.4147885667762</v>
      </c>
      <c r="E10" s="10">
        <f t="shared" si="0"/>
        <v>0.15264958441383727</v>
      </c>
      <c r="F10" s="10">
        <f t="shared" si="1"/>
        <v>0.14999846623009772</v>
      </c>
      <c r="G10" s="10">
        <f t="shared" si="2"/>
        <v>0.13381111952643965</v>
      </c>
      <c r="H10" s="6">
        <f t="shared" si="3"/>
        <v>-512.66460122458284</v>
      </c>
      <c r="I10" s="10">
        <f t="shared" si="4"/>
        <v>-6.9835043868004446E-2</v>
      </c>
      <c r="J10" s="6">
        <v>99298</v>
      </c>
      <c r="K10" s="6">
        <v>104840</v>
      </c>
      <c r="L10" s="10">
        <f t="shared" si="5"/>
        <v>2.9624400973895692E-2</v>
      </c>
      <c r="M10" s="10">
        <f t="shared" si="6"/>
        <v>2.4525789508651398E-2</v>
      </c>
      <c r="N10" s="6">
        <v>505</v>
      </c>
      <c r="O10" s="6">
        <v>637</v>
      </c>
      <c r="P10" s="10">
        <f t="shared" si="7"/>
        <v>1.1211757914835042E-2</v>
      </c>
      <c r="Q10" s="10">
        <f t="shared" si="8"/>
        <v>1.2595155709342561E-2</v>
      </c>
    </row>
    <row r="11" spans="1:17" x14ac:dyDescent="0.2">
      <c r="A11" s="4" t="s">
        <v>0</v>
      </c>
      <c r="B11" s="6">
        <v>1950.6130154655641</v>
      </c>
      <c r="C11" s="6">
        <v>2007.2705073876309</v>
      </c>
      <c r="D11" s="6">
        <v>1809.1982963093067</v>
      </c>
      <c r="E11" s="10">
        <f t="shared" si="0"/>
        <v>2.8635023190598723E-2</v>
      </c>
      <c r="F11" s="10">
        <f t="shared" si="1"/>
        <v>4.1014063658779187E-2</v>
      </c>
      <c r="G11" s="10">
        <f t="shared" si="2"/>
        <v>3.5453448123834365E-2</v>
      </c>
      <c r="H11" s="6">
        <f t="shared" si="3"/>
        <v>-198.07221107832424</v>
      </c>
      <c r="I11" s="10">
        <f t="shared" si="4"/>
        <v>-9.8677388199214858E-2</v>
      </c>
      <c r="J11" s="6">
        <v>214257</v>
      </c>
      <c r="K11" s="6">
        <v>257443</v>
      </c>
      <c r="L11" s="10">
        <f t="shared" si="5"/>
        <v>6.3921078767588166E-2</v>
      </c>
      <c r="M11" s="10">
        <f t="shared" si="6"/>
        <v>6.0225036517319176E-2</v>
      </c>
      <c r="N11" s="6">
        <v>2904</v>
      </c>
      <c r="O11" s="6">
        <v>3866</v>
      </c>
      <c r="P11" s="10">
        <f t="shared" si="7"/>
        <v>6.4473158385506865E-2</v>
      </c>
      <c r="Q11" s="10">
        <f t="shared" si="8"/>
        <v>7.6440929312901626E-2</v>
      </c>
    </row>
    <row r="12" spans="1:17" x14ac:dyDescent="0.2">
      <c r="A12" s="4" t="s">
        <v>2</v>
      </c>
      <c r="B12" s="6">
        <v>10933.896281601268</v>
      </c>
      <c r="C12" s="6">
        <v>6264.6126919920198</v>
      </c>
      <c r="D12" s="6">
        <v>7301.32606938355</v>
      </c>
      <c r="E12" s="10">
        <f t="shared" si="0"/>
        <v>0.16050973263526896</v>
      </c>
      <c r="F12" s="10">
        <f t="shared" si="1"/>
        <v>0.1280032874499554</v>
      </c>
      <c r="G12" s="10">
        <f t="shared" si="2"/>
        <v>0.14307839310049519</v>
      </c>
      <c r="H12" s="6">
        <f t="shared" si="3"/>
        <v>1036.7133773915302</v>
      </c>
      <c r="I12" s="10">
        <f t="shared" si="4"/>
        <v>0.16548722616431638</v>
      </c>
      <c r="J12" s="6">
        <v>161755</v>
      </c>
      <c r="K12" s="6">
        <v>139504</v>
      </c>
      <c r="L12" s="10">
        <f t="shared" si="5"/>
        <v>4.8257718982582708E-2</v>
      </c>
      <c r="M12" s="10">
        <f t="shared" si="6"/>
        <v>3.2634926932610692E-2</v>
      </c>
      <c r="N12" s="6">
        <v>2355</v>
      </c>
      <c r="O12" s="6">
        <v>2316</v>
      </c>
      <c r="P12" s="10">
        <f t="shared" si="7"/>
        <v>5.2284534434527775E-2</v>
      </c>
      <c r="Q12" s="10">
        <f t="shared" si="8"/>
        <v>4.5793376173999013E-2</v>
      </c>
    </row>
    <row r="13" spans="1:17" x14ac:dyDescent="0.2">
      <c r="A13" s="4" t="s">
        <v>94</v>
      </c>
      <c r="B13" s="6">
        <v>4275.2889449763343</v>
      </c>
      <c r="C13" s="6">
        <v>3099.0389926977782</v>
      </c>
      <c r="D13" s="6">
        <v>2831.3210068253684</v>
      </c>
      <c r="E13" s="10">
        <f t="shared" si="0"/>
        <v>6.2761294585481006E-2</v>
      </c>
      <c r="F13" s="10">
        <f t="shared" si="1"/>
        <v>6.3321900092561903E-2</v>
      </c>
      <c r="G13" s="10">
        <f t="shared" si="2"/>
        <v>5.5483189787530272E-2</v>
      </c>
      <c r="H13" s="6">
        <f t="shared" si="3"/>
        <v>-267.71798587240983</v>
      </c>
      <c r="I13" s="10">
        <f t="shared" si="4"/>
        <v>-8.6387420907974993E-2</v>
      </c>
      <c r="J13" s="6">
        <v>1419935</v>
      </c>
      <c r="K13" s="6">
        <v>2193893</v>
      </c>
      <c r="L13" s="10">
        <f t="shared" si="5"/>
        <v>0.42362105779440251</v>
      </c>
      <c r="M13" s="10">
        <f t="shared" si="6"/>
        <v>0.51322928197733442</v>
      </c>
      <c r="N13" s="6">
        <v>17313</v>
      </c>
      <c r="O13" s="6">
        <v>21107.000000000004</v>
      </c>
      <c r="P13" s="10">
        <f t="shared" si="7"/>
        <v>0.38437458372185962</v>
      </c>
      <c r="Q13" s="10">
        <f t="shared" si="8"/>
        <v>0.41734058329214047</v>
      </c>
    </row>
    <row r="14" spans="1:17" x14ac:dyDescent="0.2">
      <c r="A14" s="4" t="s">
        <v>155</v>
      </c>
      <c r="B14" s="6">
        <v>587.25267824906143</v>
      </c>
      <c r="C14" s="6">
        <v>393.2861458625419</v>
      </c>
      <c r="D14" s="6">
        <v>366.72105779371861</v>
      </c>
      <c r="E14" s="10">
        <f t="shared" si="0"/>
        <v>8.620876579350371E-3</v>
      </c>
      <c r="F14" s="10">
        <f t="shared" si="1"/>
        <v>8.0359189073698871E-3</v>
      </c>
      <c r="G14" s="10">
        <f t="shared" si="2"/>
        <v>7.1863465850757592E-3</v>
      </c>
      <c r="H14" s="6">
        <f t="shared" si="3"/>
        <v>-26.565088068823286</v>
      </c>
      <c r="I14" s="10">
        <f t="shared" si="4"/>
        <v>-6.7546462920939229E-2</v>
      </c>
      <c r="J14" s="6">
        <v>707684</v>
      </c>
      <c r="K14" s="6">
        <v>773353</v>
      </c>
      <c r="L14" s="10">
        <f t="shared" si="5"/>
        <v>0.21112927328657577</v>
      </c>
      <c r="M14" s="10">
        <f t="shared" si="6"/>
        <v>0.18091465942277837</v>
      </c>
      <c r="N14" s="6">
        <v>13357.999999999996</v>
      </c>
      <c r="O14" s="6">
        <v>14754</v>
      </c>
      <c r="P14" s="10">
        <f t="shared" si="7"/>
        <v>0.29656764797300289</v>
      </c>
      <c r="Q14" s="10">
        <f t="shared" si="8"/>
        <v>0.29172516065249632</v>
      </c>
    </row>
    <row r="15" spans="1:17" x14ac:dyDescent="0.2">
      <c r="A15" s="4" t="s">
        <v>165</v>
      </c>
      <c r="B15" s="6">
        <v>11446.823771318292</v>
      </c>
      <c r="C15" s="6">
        <v>8358.8281861477917</v>
      </c>
      <c r="D15" s="6">
        <v>7461.6048181323577</v>
      </c>
      <c r="E15" s="10">
        <f t="shared" si="0"/>
        <v>0.16803951452777671</v>
      </c>
      <c r="F15" s="10">
        <f t="shared" si="1"/>
        <v>0.17079387659894427</v>
      </c>
      <c r="G15" s="10">
        <f t="shared" si="2"/>
        <v>0.14621925074761485</v>
      </c>
      <c r="H15" s="6">
        <f t="shared" si="3"/>
        <v>-897.22336801543406</v>
      </c>
      <c r="I15" s="10">
        <f t="shared" si="4"/>
        <v>-0.10733841491111255</v>
      </c>
      <c r="J15" s="6">
        <v>48900</v>
      </c>
      <c r="K15" s="6">
        <v>50870</v>
      </c>
      <c r="L15" s="10">
        <f t="shared" si="5"/>
        <v>1.4588745066602543E-2</v>
      </c>
      <c r="M15" s="10">
        <f t="shared" si="6"/>
        <v>1.190029485220428E-2</v>
      </c>
      <c r="N15" s="6">
        <v>1066</v>
      </c>
      <c r="O15" s="6">
        <v>1296</v>
      </c>
      <c r="P15" s="10">
        <f t="shared" si="7"/>
        <v>2.3666799875671597E-2</v>
      </c>
      <c r="Q15" s="10">
        <f t="shared" si="8"/>
        <v>2.5625308947108256E-2</v>
      </c>
    </row>
    <row r="16" spans="1:17" ht="15" x14ac:dyDescent="0.25">
      <c r="A16" s="7" t="s">
        <v>96</v>
      </c>
      <c r="B16" s="11">
        <v>68119.833620598482</v>
      </c>
      <c r="C16" s="41">
        <v>48941.029693797936</v>
      </c>
      <c r="D16" s="41">
        <v>51030.249300152922</v>
      </c>
      <c r="E16" s="12">
        <f t="shared" si="0"/>
        <v>1</v>
      </c>
      <c r="F16" s="12">
        <f t="shared" si="1"/>
        <v>1</v>
      </c>
      <c r="G16" s="12">
        <f t="shared" si="2"/>
        <v>1</v>
      </c>
      <c r="H16" s="11">
        <f t="shared" si="3"/>
        <v>2089.2196063549854</v>
      </c>
      <c r="I16" s="12">
        <f t="shared" si="4"/>
        <v>4.2688509404609894E-2</v>
      </c>
      <c r="J16" s="11">
        <v>3351899</v>
      </c>
      <c r="K16" s="11">
        <v>4274684</v>
      </c>
      <c r="L16" s="10">
        <f t="shared" si="5"/>
        <v>1</v>
      </c>
      <c r="M16" s="10">
        <f t="shared" si="6"/>
        <v>1</v>
      </c>
      <c r="N16" s="11">
        <v>45042</v>
      </c>
      <c r="O16" s="11">
        <v>50575</v>
      </c>
      <c r="P16" s="10">
        <f t="shared" si="7"/>
        <v>1</v>
      </c>
      <c r="Q16" s="10">
        <f t="shared" si="8"/>
        <v>1</v>
      </c>
    </row>
    <row r="22" spans="1:24" ht="63.75" customHeight="1" x14ac:dyDescent="0.2">
      <c r="A22" s="71" t="s">
        <v>213</v>
      </c>
      <c r="B22" s="162" t="s">
        <v>265</v>
      </c>
      <c r="C22" s="162" t="s">
        <v>279</v>
      </c>
      <c r="D22" s="162" t="s">
        <v>280</v>
      </c>
      <c r="E22" s="162" t="s">
        <v>281</v>
      </c>
    </row>
    <row r="23" spans="1:24" x14ac:dyDescent="0.2">
      <c r="A23" s="4" t="s">
        <v>4</v>
      </c>
      <c r="B23" s="10">
        <v>0.16804860294169643</v>
      </c>
      <c r="C23" s="10">
        <v>0.15799402668871537</v>
      </c>
      <c r="D23" s="10">
        <v>1.3878686705262893E-2</v>
      </c>
      <c r="E23" s="10">
        <v>1.9416707859614434E-2</v>
      </c>
      <c r="W23" s="204"/>
      <c r="X23" s="204"/>
    </row>
    <row r="24" spans="1:24" x14ac:dyDescent="0.2">
      <c r="A24" s="4" t="s">
        <v>5</v>
      </c>
      <c r="B24" s="10">
        <v>1.8021750033760199E-2</v>
      </c>
      <c r="C24" s="10">
        <v>1.6083977387145985E-2</v>
      </c>
      <c r="D24" s="10">
        <v>4.6064223694663748E-3</v>
      </c>
      <c r="E24" s="10">
        <v>1.7202174987642116E-3</v>
      </c>
      <c r="W24" s="204"/>
      <c r="X24" s="204"/>
    </row>
    <row r="25" spans="1:24" x14ac:dyDescent="0.2">
      <c r="A25" s="4" t="s">
        <v>3</v>
      </c>
      <c r="B25" s="160">
        <v>0.28965995394660143</v>
      </c>
      <c r="C25" s="160">
        <v>0.27027289648694941</v>
      </c>
      <c r="D25" s="160">
        <v>0.15808490171437234</v>
      </c>
      <c r="E25" s="160">
        <v>0.10934256055363321</v>
      </c>
      <c r="W25" s="204"/>
      <c r="X25" s="204"/>
    </row>
    <row r="26" spans="1:24" x14ac:dyDescent="0.2">
      <c r="A26" s="4" t="s">
        <v>101</v>
      </c>
      <c r="B26" s="160">
        <v>0.14999846623009772</v>
      </c>
      <c r="C26" s="160">
        <v>0.13381111952643965</v>
      </c>
      <c r="D26" s="160">
        <v>2.4525789508651398E-2</v>
      </c>
      <c r="E26" s="160">
        <v>1.2595155709342561E-2</v>
      </c>
      <c r="W26" s="204"/>
      <c r="X26" s="204"/>
    </row>
    <row r="27" spans="1:24" x14ac:dyDescent="0.2">
      <c r="A27" s="4" t="s">
        <v>0</v>
      </c>
      <c r="B27" s="10">
        <v>4.1014063658779187E-2</v>
      </c>
      <c r="C27" s="10">
        <v>3.5453448123834365E-2</v>
      </c>
      <c r="D27" s="10">
        <v>6.0225036517319176E-2</v>
      </c>
      <c r="E27" s="10">
        <v>7.6440929312901626E-2</v>
      </c>
      <c r="W27" s="204"/>
      <c r="X27" s="204"/>
    </row>
    <row r="28" spans="1:24" x14ac:dyDescent="0.2">
      <c r="A28" s="4" t="s">
        <v>2</v>
      </c>
      <c r="B28" s="10">
        <v>0.1280032874499554</v>
      </c>
      <c r="C28" s="10">
        <v>0.14307839310049519</v>
      </c>
      <c r="D28" s="10">
        <v>3.2634926932610692E-2</v>
      </c>
      <c r="E28" s="10">
        <v>4.5793376173999013E-2</v>
      </c>
      <c r="W28" s="204"/>
      <c r="X28" s="204"/>
    </row>
    <row r="29" spans="1:24" x14ac:dyDescent="0.2">
      <c r="A29" s="4" t="s">
        <v>94</v>
      </c>
      <c r="B29" s="10">
        <v>6.3321900092561903E-2</v>
      </c>
      <c r="C29" s="10">
        <v>5.5483189787530272E-2</v>
      </c>
      <c r="D29" s="10">
        <v>0.51322928197733442</v>
      </c>
      <c r="E29" s="10">
        <v>0.41734058329214047</v>
      </c>
      <c r="W29" s="204"/>
      <c r="X29" s="204"/>
    </row>
    <row r="30" spans="1:24" x14ac:dyDescent="0.2">
      <c r="A30" s="4" t="s">
        <v>155</v>
      </c>
      <c r="B30" s="161">
        <v>8.0359189073698871E-3</v>
      </c>
      <c r="C30" s="161">
        <v>7.1863465850757592E-3</v>
      </c>
      <c r="D30" s="161">
        <v>0.18091465942277837</v>
      </c>
      <c r="E30" s="161">
        <v>0.29172516065249632</v>
      </c>
      <c r="W30" s="204"/>
      <c r="X30" s="204"/>
    </row>
    <row r="31" spans="1:24" x14ac:dyDescent="0.2">
      <c r="A31" s="4" t="s">
        <v>240</v>
      </c>
      <c r="B31" s="161">
        <v>0.17079387659894427</v>
      </c>
      <c r="C31" s="161">
        <v>0.14621925074761485</v>
      </c>
      <c r="D31" s="161">
        <v>1.190029485220428E-2</v>
      </c>
      <c r="E31" s="161">
        <v>2.5625308947108256E-2</v>
      </c>
      <c r="W31" s="204"/>
      <c r="X31" s="204"/>
    </row>
    <row r="32" spans="1:24" x14ac:dyDescent="0.2">
      <c r="A32" s="7" t="s">
        <v>96</v>
      </c>
      <c r="B32" s="12">
        <v>1</v>
      </c>
      <c r="C32" s="12">
        <v>1</v>
      </c>
      <c r="D32" s="12">
        <v>1</v>
      </c>
      <c r="E32" s="12">
        <v>1</v>
      </c>
      <c r="W32" s="204"/>
      <c r="X32" s="204"/>
    </row>
    <row r="33" spans="1:5" x14ac:dyDescent="0.2">
      <c r="A33" s="8"/>
      <c r="B33" s="8"/>
      <c r="C33" s="8"/>
      <c r="D33" s="8"/>
      <c r="E33" s="8"/>
    </row>
    <row r="35" spans="1:5" x14ac:dyDescent="0.2">
      <c r="A35" s="5" t="s">
        <v>241</v>
      </c>
    </row>
    <row r="46" spans="1:5" x14ac:dyDescent="0.2">
      <c r="A46"/>
      <c r="B46"/>
    </row>
    <row r="47" spans="1:5" ht="15" x14ac:dyDescent="0.25">
      <c r="A47" s="64"/>
      <c r="B47" s="64"/>
    </row>
    <row r="48" spans="1:5" ht="15" x14ac:dyDescent="0.25">
      <c r="A48" s="64"/>
      <c r="B48" s="64"/>
    </row>
    <row r="49" spans="1:3" ht="15" x14ac:dyDescent="0.25">
      <c r="A49" s="64"/>
      <c r="B49" s="64"/>
    </row>
    <row r="50" spans="1:3" ht="15" x14ac:dyDescent="0.25">
      <c r="A50" s="33" t="s">
        <v>172</v>
      </c>
      <c r="B50" s="23" t="s">
        <v>297</v>
      </c>
    </row>
    <row r="51" spans="1:3" ht="15" x14ac:dyDescent="0.25">
      <c r="A51" s="63"/>
      <c r="B51" s="64"/>
    </row>
    <row r="52" spans="1:3" ht="15" x14ac:dyDescent="0.25">
      <c r="A52" s="33" t="s">
        <v>169</v>
      </c>
      <c r="B52" s="34" t="s">
        <v>170</v>
      </c>
    </row>
    <row r="53" spans="1:3" ht="15" x14ac:dyDescent="0.25">
      <c r="A53" s="33"/>
      <c r="B53" s="32"/>
    </row>
    <row r="54" spans="1:3" ht="15" x14ac:dyDescent="0.25">
      <c r="A54" s="33" t="s">
        <v>171</v>
      </c>
      <c r="B54" s="22" t="s">
        <v>294</v>
      </c>
      <c r="C54" s="22"/>
    </row>
    <row r="55" spans="1:3" ht="15" x14ac:dyDescent="0.25">
      <c r="A55" s="32"/>
      <c r="B55" s="22" t="s">
        <v>296</v>
      </c>
      <c r="C55" s="22"/>
    </row>
    <row r="56" spans="1:3" ht="15" x14ac:dyDescent="0.25">
      <c r="A56" s="32"/>
      <c r="B56" s="22" t="s">
        <v>295</v>
      </c>
      <c r="C56" s="22"/>
    </row>
  </sheetData>
  <mergeCells count="10">
    <mergeCell ref="N4:Q4"/>
    <mergeCell ref="N5:O5"/>
    <mergeCell ref="P5:Q5"/>
    <mergeCell ref="B4:I4"/>
    <mergeCell ref="J4:M4"/>
    <mergeCell ref="B5:D5"/>
    <mergeCell ref="E5:G5"/>
    <mergeCell ref="H5:I5"/>
    <mergeCell ref="J5:K5"/>
    <mergeCell ref="L5:M5"/>
  </mergeCells>
  <hyperlinks>
    <hyperlink ref="A1" location="'Innehåll-Content'!A1" display="Tillbaka till innehåll - Back to content" xr:uid="{00000000-0004-0000-0300-000000000000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68"/>
  <sheetViews>
    <sheetView zoomScaleNormal="100" workbookViewId="0">
      <selection activeCell="A2" sqref="A2"/>
    </sheetView>
  </sheetViews>
  <sheetFormatPr defaultRowHeight="12.75" x14ac:dyDescent="0.2"/>
  <cols>
    <col min="1" max="1" width="27" customWidth="1"/>
    <col min="3" max="3" width="15.28515625" customWidth="1"/>
  </cols>
  <sheetData>
    <row r="1" spans="1:3" ht="15.75" x14ac:dyDescent="0.25">
      <c r="B1" s="127" t="s">
        <v>194</v>
      </c>
      <c r="C1" s="124"/>
    </row>
    <row r="2" spans="1:3" ht="15.75" x14ac:dyDescent="0.25">
      <c r="B2" s="127"/>
      <c r="C2" s="124"/>
    </row>
    <row r="3" spans="1:3" ht="21" x14ac:dyDescent="0.35">
      <c r="B3" s="128" t="s">
        <v>285</v>
      </c>
    </row>
    <row r="6" spans="1:3" x14ac:dyDescent="0.2">
      <c r="A6" s="75"/>
      <c r="B6" s="74"/>
    </row>
    <row r="7" spans="1:3" x14ac:dyDescent="0.2">
      <c r="A7" s="75"/>
      <c r="B7" s="74"/>
    </row>
    <row r="8" spans="1:3" x14ac:dyDescent="0.2">
      <c r="A8" s="75"/>
      <c r="B8" s="74"/>
      <c r="C8" s="74"/>
    </row>
    <row r="9" spans="1:3" x14ac:dyDescent="0.2">
      <c r="A9" s="75"/>
      <c r="B9" s="74"/>
    </row>
    <row r="10" spans="1:3" x14ac:dyDescent="0.2">
      <c r="A10" s="75"/>
      <c r="B10" s="74"/>
    </row>
    <row r="11" spans="1:3" x14ac:dyDescent="0.2">
      <c r="A11" s="75"/>
      <c r="B11" s="74"/>
    </row>
    <row r="12" spans="1:3" x14ac:dyDescent="0.2">
      <c r="A12" s="75"/>
      <c r="B12" s="74"/>
    </row>
    <row r="13" spans="1:3" x14ac:dyDescent="0.2">
      <c r="A13" s="75"/>
      <c r="B13" s="74"/>
    </row>
    <row r="14" spans="1:3" x14ac:dyDescent="0.2">
      <c r="A14" s="75"/>
      <c r="B14" s="74"/>
    </row>
    <row r="15" spans="1:3" x14ac:dyDescent="0.2">
      <c r="A15" s="75"/>
      <c r="B15" s="74"/>
    </row>
    <row r="24" spans="2:11" x14ac:dyDescent="0.2">
      <c r="B24" s="80"/>
      <c r="K24" s="80"/>
    </row>
    <row r="25" spans="2:11" x14ac:dyDescent="0.2">
      <c r="B25" s="81"/>
      <c r="K25" s="81"/>
    </row>
    <row r="26" spans="2:11" x14ac:dyDescent="0.2">
      <c r="B26" s="81"/>
      <c r="K26" s="81"/>
    </row>
    <row r="27" spans="2:11" x14ac:dyDescent="0.2">
      <c r="B27" s="81"/>
      <c r="K27" s="81"/>
    </row>
    <row r="28" spans="2:11" x14ac:dyDescent="0.2">
      <c r="B28" s="81"/>
      <c r="K28" s="73"/>
    </row>
    <row r="29" spans="2:11" x14ac:dyDescent="0.2">
      <c r="B29" s="81"/>
      <c r="K29" s="73"/>
    </row>
    <row r="30" spans="2:11" x14ac:dyDescent="0.2">
      <c r="B30" s="81"/>
      <c r="K30" s="81"/>
    </row>
    <row r="31" spans="2:11" x14ac:dyDescent="0.2">
      <c r="B31" s="81"/>
      <c r="K31" s="81"/>
    </row>
    <row r="32" spans="2:11" x14ac:dyDescent="0.2">
      <c r="B32" s="81"/>
      <c r="K32" s="81"/>
    </row>
    <row r="33" spans="2:11" x14ac:dyDescent="0.2">
      <c r="B33" s="81"/>
      <c r="K33" s="81"/>
    </row>
    <row r="34" spans="2:11" x14ac:dyDescent="0.2">
      <c r="B34" s="81"/>
      <c r="K34" s="81"/>
    </row>
    <row r="35" spans="2:11" x14ac:dyDescent="0.2">
      <c r="B35" s="81"/>
      <c r="K35" s="81"/>
    </row>
    <row r="36" spans="2:11" x14ac:dyDescent="0.2">
      <c r="B36" s="81"/>
      <c r="K36" s="81"/>
    </row>
    <row r="37" spans="2:11" x14ac:dyDescent="0.2">
      <c r="B37" s="81"/>
      <c r="C37" s="81"/>
      <c r="D37" s="81"/>
      <c r="E37" s="81"/>
      <c r="F37" s="81"/>
      <c r="G37" s="81"/>
      <c r="H37" s="81"/>
      <c r="I37" s="81"/>
      <c r="J37" s="81"/>
      <c r="K37" s="81"/>
    </row>
    <row r="38" spans="2:11" x14ac:dyDescent="0.2">
      <c r="B38" s="80"/>
      <c r="C38" s="80"/>
      <c r="D38" s="80"/>
      <c r="E38" s="80"/>
      <c r="F38" s="80"/>
      <c r="G38" s="80"/>
      <c r="H38" s="80"/>
      <c r="I38" s="80"/>
      <c r="J38" s="80"/>
      <c r="K38" s="80"/>
    </row>
    <row r="39" spans="2:11" x14ac:dyDescent="0.2">
      <c r="C39" s="73"/>
      <c r="D39" s="73"/>
      <c r="E39" s="73"/>
      <c r="F39" s="73"/>
      <c r="G39" s="73"/>
      <c r="H39" s="73"/>
      <c r="I39" s="73"/>
      <c r="J39" s="73"/>
      <c r="K39" s="73"/>
    </row>
    <row r="56" spans="1:2" x14ac:dyDescent="0.2">
      <c r="A56" s="5"/>
      <c r="B56" s="5"/>
    </row>
    <row r="57" spans="1:2" x14ac:dyDescent="0.2">
      <c r="A57" s="5"/>
      <c r="B57" s="5"/>
    </row>
    <row r="58" spans="1:2" ht="15" x14ac:dyDescent="0.25">
      <c r="A58" s="15"/>
      <c r="B58" s="15"/>
    </row>
    <row r="59" spans="1:2" ht="15" x14ac:dyDescent="0.25">
      <c r="A59" s="17"/>
      <c r="B59" s="20"/>
    </row>
    <row r="60" spans="1:2" ht="15" x14ac:dyDescent="0.25">
      <c r="A60" s="17"/>
      <c r="B60" s="20"/>
    </row>
    <row r="61" spans="1:2" ht="15" x14ac:dyDescent="0.25">
      <c r="A61" s="22" t="s">
        <v>158</v>
      </c>
      <c r="B61" s="23" t="s">
        <v>297</v>
      </c>
    </row>
    <row r="62" spans="1:2" ht="15" x14ac:dyDescent="0.25">
      <c r="A62" s="17"/>
      <c r="B62" s="20"/>
    </row>
    <row r="63" spans="1:2" ht="15" x14ac:dyDescent="0.25">
      <c r="A63" s="22" t="s">
        <v>159</v>
      </c>
      <c r="B63" s="22" t="s">
        <v>166</v>
      </c>
    </row>
    <row r="64" spans="1:2" ht="15" x14ac:dyDescent="0.25">
      <c r="A64" s="17"/>
      <c r="B64" s="20"/>
    </row>
    <row r="65" spans="1:2" ht="15" x14ac:dyDescent="0.25">
      <c r="A65" s="22" t="s">
        <v>160</v>
      </c>
      <c r="B65" s="22" t="s">
        <v>302</v>
      </c>
    </row>
    <row r="66" spans="1:2" ht="15" x14ac:dyDescent="0.25">
      <c r="A66" s="22"/>
      <c r="B66" s="22" t="s">
        <v>300</v>
      </c>
    </row>
    <row r="67" spans="1:2" ht="15" x14ac:dyDescent="0.25">
      <c r="A67" s="22"/>
      <c r="B67" s="22" t="s">
        <v>301</v>
      </c>
    </row>
    <row r="68" spans="1:2" x14ac:dyDescent="0.2">
      <c r="A68" s="5"/>
      <c r="B68" s="5"/>
    </row>
  </sheetData>
  <hyperlinks>
    <hyperlink ref="B1" location="'Innehåll-Content'!A1" display="Tillbaka till innehåll - Back to content" xr:uid="{00000000-0004-0000-04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67"/>
  <sheetViews>
    <sheetView zoomScale="90" zoomScaleNormal="90" workbookViewId="0">
      <selection activeCell="A2" sqref="A2"/>
    </sheetView>
  </sheetViews>
  <sheetFormatPr defaultRowHeight="12.75" x14ac:dyDescent="0.2"/>
  <cols>
    <col min="1" max="1" width="26.7109375" customWidth="1"/>
  </cols>
  <sheetData>
    <row r="1" spans="1:3" ht="15.75" x14ac:dyDescent="0.25">
      <c r="B1" s="127" t="s">
        <v>194</v>
      </c>
      <c r="C1" s="124"/>
    </row>
    <row r="2" spans="1:3" ht="15.75" x14ac:dyDescent="0.25">
      <c r="B2" s="127"/>
      <c r="C2" s="124"/>
    </row>
    <row r="3" spans="1:3" ht="21" x14ac:dyDescent="0.35">
      <c r="B3" s="128" t="s">
        <v>284</v>
      </c>
    </row>
    <row r="6" spans="1:3" x14ac:dyDescent="0.2">
      <c r="A6" s="75"/>
      <c r="B6" s="74"/>
    </row>
    <row r="7" spans="1:3" x14ac:dyDescent="0.2">
      <c r="A7" s="75"/>
      <c r="B7" s="74"/>
    </row>
    <row r="8" spans="1:3" x14ac:dyDescent="0.2">
      <c r="A8" s="75"/>
      <c r="B8" s="74"/>
      <c r="C8" s="74"/>
    </row>
    <row r="9" spans="1:3" x14ac:dyDescent="0.2">
      <c r="A9" s="75"/>
      <c r="B9" s="74"/>
    </row>
    <row r="10" spans="1:3" x14ac:dyDescent="0.2">
      <c r="A10" s="75"/>
      <c r="B10" s="74"/>
    </row>
    <row r="11" spans="1:3" x14ac:dyDescent="0.2">
      <c r="A11" s="75"/>
      <c r="B11" s="74"/>
    </row>
    <row r="12" spans="1:3" x14ac:dyDescent="0.2">
      <c r="A12" s="75"/>
      <c r="B12" s="74"/>
    </row>
    <row r="13" spans="1:3" x14ac:dyDescent="0.2">
      <c r="A13" s="75"/>
      <c r="B13" s="74"/>
    </row>
    <row r="14" spans="1:3" x14ac:dyDescent="0.2">
      <c r="A14" s="75"/>
      <c r="B14" s="74"/>
    </row>
    <row r="15" spans="1:3" x14ac:dyDescent="0.2">
      <c r="A15" s="75"/>
      <c r="B15" s="74"/>
    </row>
    <row r="24" spans="2:11" x14ac:dyDescent="0.2">
      <c r="B24" s="80"/>
      <c r="K24" s="80"/>
    </row>
    <row r="25" spans="2:11" x14ac:dyDescent="0.2">
      <c r="B25" s="81"/>
      <c r="K25" s="81"/>
    </row>
    <row r="26" spans="2:11" x14ac:dyDescent="0.2">
      <c r="B26" s="81"/>
      <c r="K26" s="81"/>
    </row>
    <row r="27" spans="2:11" x14ac:dyDescent="0.2">
      <c r="B27" s="81"/>
      <c r="K27" s="81"/>
    </row>
    <row r="28" spans="2:11" x14ac:dyDescent="0.2">
      <c r="B28" s="81"/>
      <c r="K28" s="73"/>
    </row>
    <row r="29" spans="2:11" x14ac:dyDescent="0.2">
      <c r="B29" s="81"/>
      <c r="K29" s="73"/>
    </row>
    <row r="30" spans="2:11" x14ac:dyDescent="0.2">
      <c r="B30" s="81"/>
      <c r="K30" s="81"/>
    </row>
    <row r="31" spans="2:11" x14ac:dyDescent="0.2">
      <c r="B31" s="81"/>
      <c r="K31" s="81"/>
    </row>
    <row r="32" spans="2:11" x14ac:dyDescent="0.2">
      <c r="B32" s="81"/>
      <c r="K32" s="81"/>
    </row>
    <row r="33" spans="2:11" x14ac:dyDescent="0.2">
      <c r="B33" s="81"/>
      <c r="K33" s="81"/>
    </row>
    <row r="34" spans="2:11" x14ac:dyDescent="0.2">
      <c r="B34" s="81"/>
      <c r="K34" s="81"/>
    </row>
    <row r="35" spans="2:11" x14ac:dyDescent="0.2">
      <c r="B35" s="81"/>
      <c r="K35" s="81"/>
    </row>
    <row r="36" spans="2:11" x14ac:dyDescent="0.2">
      <c r="B36" s="81"/>
      <c r="K36" s="81"/>
    </row>
    <row r="37" spans="2:11" x14ac:dyDescent="0.2">
      <c r="B37" s="81"/>
      <c r="C37" s="81"/>
      <c r="D37" s="81"/>
      <c r="E37" s="81"/>
      <c r="F37" s="81"/>
      <c r="G37" s="81"/>
      <c r="H37" s="81"/>
      <c r="I37" s="81"/>
      <c r="J37" s="81"/>
      <c r="K37" s="81"/>
    </row>
    <row r="38" spans="2:11" x14ac:dyDescent="0.2">
      <c r="B38" s="80"/>
      <c r="C38" s="80"/>
      <c r="D38" s="80"/>
      <c r="E38" s="80"/>
      <c r="F38" s="80"/>
      <c r="G38" s="80"/>
      <c r="H38" s="80"/>
      <c r="I38" s="80"/>
      <c r="J38" s="80"/>
      <c r="K38" s="80"/>
    </row>
    <row r="39" spans="2:11" x14ac:dyDescent="0.2">
      <c r="C39" s="73"/>
      <c r="D39" s="73"/>
      <c r="E39" s="73"/>
      <c r="F39" s="73"/>
      <c r="G39" s="73"/>
      <c r="H39" s="73"/>
      <c r="I39" s="73"/>
      <c r="J39" s="73"/>
      <c r="K39" s="73"/>
    </row>
    <row r="57" spans="1:12" ht="15.75" x14ac:dyDescent="0.25">
      <c r="K57" s="127"/>
      <c r="L57" s="124"/>
    </row>
    <row r="58" spans="1:12" ht="15" x14ac:dyDescent="0.25">
      <c r="A58" s="64"/>
      <c r="B58" s="64"/>
      <c r="C58" s="15"/>
      <c r="D58" s="15"/>
    </row>
    <row r="59" spans="1:12" ht="15" x14ac:dyDescent="0.25">
      <c r="A59" s="64"/>
      <c r="B59" s="64"/>
      <c r="C59" s="5"/>
      <c r="D59" s="5"/>
    </row>
    <row r="60" spans="1:12" ht="15" x14ac:dyDescent="0.25">
      <c r="A60" s="64"/>
      <c r="B60" s="64"/>
      <c r="C60" s="5"/>
      <c r="D60" s="5"/>
    </row>
    <row r="61" spans="1:12" ht="15" x14ac:dyDescent="0.25">
      <c r="A61" s="33" t="s">
        <v>172</v>
      </c>
      <c r="B61" s="23" t="s">
        <v>297</v>
      </c>
      <c r="C61" s="5"/>
      <c r="D61" s="5"/>
    </row>
    <row r="62" spans="1:12" ht="15" x14ac:dyDescent="0.25">
      <c r="A62" s="63"/>
      <c r="B62" s="64"/>
      <c r="C62" s="5"/>
      <c r="D62" s="5"/>
    </row>
    <row r="63" spans="1:12" ht="15" x14ac:dyDescent="0.25">
      <c r="A63" s="33" t="s">
        <v>169</v>
      </c>
      <c r="B63" s="34" t="s">
        <v>170</v>
      </c>
      <c r="C63" s="5"/>
      <c r="D63" s="5"/>
    </row>
    <row r="64" spans="1:12" ht="15" x14ac:dyDescent="0.25">
      <c r="A64" s="33"/>
      <c r="B64" s="32"/>
      <c r="C64" s="5"/>
      <c r="D64" s="5"/>
    </row>
    <row r="65" spans="1:4" ht="15" x14ac:dyDescent="0.25">
      <c r="A65" s="33" t="s">
        <v>171</v>
      </c>
      <c r="B65" s="22" t="s">
        <v>294</v>
      </c>
      <c r="C65" s="5"/>
      <c r="D65" s="5"/>
    </row>
    <row r="66" spans="1:4" ht="15" x14ac:dyDescent="0.25">
      <c r="A66" s="32"/>
      <c r="B66" s="22" t="s">
        <v>296</v>
      </c>
      <c r="C66" s="5"/>
      <c r="D66" s="5"/>
    </row>
    <row r="67" spans="1:4" ht="15" x14ac:dyDescent="0.25">
      <c r="A67" s="32"/>
      <c r="B67" s="22" t="s">
        <v>295</v>
      </c>
      <c r="C67" s="5"/>
      <c r="D67" s="5"/>
    </row>
  </sheetData>
  <hyperlinks>
    <hyperlink ref="B1" location="'Innehåll-Content'!A1" display="Tillbaka till innehåll - Back to content" xr:uid="{00000000-0004-0000-05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Q62"/>
  <sheetViews>
    <sheetView zoomScale="90" zoomScaleNormal="90" workbookViewId="0">
      <selection activeCell="O24" sqref="O24"/>
    </sheetView>
  </sheetViews>
  <sheetFormatPr defaultRowHeight="12.75" x14ac:dyDescent="0.2"/>
  <cols>
    <col min="2" max="2" width="40" customWidth="1"/>
    <col min="3" max="3" width="9.28515625" customWidth="1"/>
    <col min="4" max="17" width="12.42578125" bestFit="1" customWidth="1"/>
  </cols>
  <sheetData>
    <row r="1" spans="2:17" ht="15.75" x14ac:dyDescent="0.25">
      <c r="B1" s="127" t="s">
        <v>194</v>
      </c>
      <c r="C1" s="124"/>
    </row>
    <row r="2" spans="2:17" ht="21" x14ac:dyDescent="0.35">
      <c r="B2" s="128" t="s">
        <v>289</v>
      </c>
    </row>
    <row r="4" spans="2:17" ht="15" x14ac:dyDescent="0.25">
      <c r="B4" s="225" t="s">
        <v>191</v>
      </c>
      <c r="C4" s="81"/>
      <c r="D4" s="82"/>
      <c r="E4" s="81"/>
      <c r="F4" s="81"/>
      <c r="G4" s="81"/>
      <c r="H4" s="81"/>
      <c r="I4" s="81"/>
    </row>
    <row r="5" spans="2:17" x14ac:dyDescent="0.2">
      <c r="B5" s="71" t="s">
        <v>212</v>
      </c>
      <c r="C5" s="84" t="s">
        <v>60</v>
      </c>
      <c r="D5" s="84" t="s">
        <v>61</v>
      </c>
      <c r="E5" s="84" t="s">
        <v>62</v>
      </c>
      <c r="F5" s="84" t="s">
        <v>63</v>
      </c>
      <c r="G5" s="84" t="s">
        <v>64</v>
      </c>
      <c r="H5" s="84" t="s">
        <v>65</v>
      </c>
      <c r="I5" s="84" t="s">
        <v>163</v>
      </c>
      <c r="J5" s="84" t="s">
        <v>221</v>
      </c>
      <c r="K5" s="84" t="s">
        <v>222</v>
      </c>
      <c r="L5" s="84" t="s">
        <v>242</v>
      </c>
      <c r="M5" s="84" t="s">
        <v>247</v>
      </c>
      <c r="N5" s="84" t="s">
        <v>248</v>
      </c>
      <c r="O5" s="84" t="s">
        <v>250</v>
      </c>
      <c r="P5" s="84" t="s">
        <v>255</v>
      </c>
      <c r="Q5" s="84" t="s">
        <v>282</v>
      </c>
    </row>
    <row r="6" spans="2:17" x14ac:dyDescent="0.2">
      <c r="B6" s="83" t="s">
        <v>66</v>
      </c>
      <c r="C6" s="13">
        <f>'5 Bränslen data'!D66/('5 Bränslen data'!D66+'5 Bränslen data'!S66)</f>
        <v>0.14891888366089209</v>
      </c>
      <c r="D6" s="13">
        <f>'5 Bränslen data'!E66/('5 Bränslen data'!E66+'5 Bränslen data'!T66)</f>
        <v>0.11939615441053079</v>
      </c>
      <c r="E6" s="13">
        <f>'5 Bränslen data'!F66/('5 Bränslen data'!F66+'5 Bränslen data'!U66)</f>
        <v>0.1307498020334002</v>
      </c>
      <c r="F6" s="13">
        <f>'5 Bränslen data'!G66/('5 Bränslen data'!G66+'5 Bränslen data'!V66)</f>
        <v>0.14034519035925475</v>
      </c>
      <c r="G6" s="13">
        <f>'5 Bränslen data'!H66/('5 Bränslen data'!H66+'5 Bränslen data'!W66)</f>
        <v>0.15571135962749186</v>
      </c>
      <c r="H6" s="13">
        <f>'5 Bränslen data'!I66/('5 Bränslen data'!I66+'5 Bränslen data'!X66)</f>
        <v>0.16803473804757368</v>
      </c>
      <c r="I6" s="13">
        <f>'5 Bränslen data'!J66/('5 Bränslen data'!J66+'5 Bränslen data'!Y66)</f>
        <v>0.20051625913507873</v>
      </c>
      <c r="J6" s="13">
        <f>'5 Bränslen data'!K66/('5 Bränslen data'!K66+'5 Bränslen data'!Z66)</f>
        <v>0.21754323080942736</v>
      </c>
      <c r="K6" s="13">
        <f>'5 Bränslen data'!L66/('5 Bränslen data'!L66+'5 Bränslen data'!AA66)</f>
        <v>0.26435103353738471</v>
      </c>
      <c r="L6" s="13">
        <f>'5 Bränslen data'!M66/('5 Bränslen data'!M66+'5 Bränslen data'!AB66)</f>
        <v>0.29370585446755998</v>
      </c>
      <c r="M6" s="13">
        <f>'5 Bränslen data'!N66/('5 Bränslen data'!N66+'5 Bränslen data'!AC66)</f>
        <v>0.31904546667755879</v>
      </c>
      <c r="N6" s="13">
        <f>'5 Bränslen data'!O66/('5 Bränslen data'!O66+'5 Bränslen data'!AD66)</f>
        <v>0.32310122050272533</v>
      </c>
      <c r="O6" s="13">
        <f>'5 Bränslen data'!P66/('5 Bränslen data'!P66+'5 Bränslen data'!AE66)</f>
        <v>0.329905234090139</v>
      </c>
      <c r="P6" s="13">
        <f>'5 Bränslen data'!Q66/('5 Bränslen data'!Q66+'5 Bränslen data'!AF66)</f>
        <v>0.32252177481252681</v>
      </c>
      <c r="Q6" s="13">
        <f>'5 Bränslen data'!R66/('5 Bränslen data'!R66+'5 Bränslen data'!AG66)</f>
        <v>0.37261165154393477</v>
      </c>
    </row>
    <row r="7" spans="2:17" x14ac:dyDescent="0.2">
      <c r="B7" s="83" t="s">
        <v>67</v>
      </c>
      <c r="C7" s="13">
        <f>'5 Bränslen data'!D67/('5 Bränslen data'!D67+'5 Bränslen data'!S67)</f>
        <v>5.8361353800176182E-3</v>
      </c>
      <c r="D7" s="13">
        <f>'5 Bränslen data'!E67/('5 Bränslen data'!E67+'5 Bränslen data'!T67)</f>
        <v>9.2060924003977956E-3</v>
      </c>
      <c r="E7" s="13">
        <f>'5 Bränslen data'!F67/('5 Bränslen data'!F67+'5 Bränslen data'!U67)</f>
        <v>7.4036273862049633E-3</v>
      </c>
      <c r="F7" s="13">
        <f>'5 Bränslen data'!G67/('5 Bränslen data'!G67+'5 Bränslen data'!V67)</f>
        <v>9.5790212701759598E-3</v>
      </c>
      <c r="G7" s="13">
        <f>'5 Bränslen data'!H67/('5 Bränslen data'!H67+'5 Bränslen data'!W67)</f>
        <v>1.5491257073075776E-2</v>
      </c>
      <c r="H7" s="13">
        <f>'5 Bränslen data'!I67/('5 Bränslen data'!I67+'5 Bränslen data'!X67)</f>
        <v>2.6364933570261824E-2</v>
      </c>
      <c r="I7" s="13">
        <f>'5 Bränslen data'!J67/('5 Bränslen data'!J67+'5 Bränslen data'!Y67)</f>
        <v>4.0031472043897572E-2</v>
      </c>
      <c r="J7" s="13">
        <f>'5 Bränslen data'!K67/('5 Bränslen data'!K67+'5 Bränslen data'!Z67)</f>
        <v>5.3916431602497192E-2</v>
      </c>
      <c r="K7" s="13">
        <f>'5 Bränslen data'!L67/('5 Bränslen data'!L67+'5 Bränslen data'!AA67)</f>
        <v>7.5750902894898942E-2</v>
      </c>
      <c r="L7" s="13">
        <f>'5 Bränslen data'!M67/('5 Bränslen data'!M67+'5 Bränslen data'!AB67)</f>
        <v>8.0528799276655766E-2</v>
      </c>
      <c r="M7" s="13">
        <f>'5 Bränslen data'!N67/('5 Bränslen data'!N67+'5 Bränslen data'!AC67)</f>
        <v>8.5039520788963277E-2</v>
      </c>
      <c r="N7" s="13">
        <f>'5 Bränslen data'!O67/('5 Bränslen data'!O67+'5 Bränslen data'!AD67)</f>
        <v>8.6917970067922651E-2</v>
      </c>
      <c r="O7" s="13">
        <f>'5 Bränslen data'!P67/('5 Bränslen data'!P67+'5 Bränslen data'!AE67)</f>
        <v>0.11032966759597369</v>
      </c>
      <c r="P7" s="13">
        <f>'5 Bränslen data'!Q67/('5 Bränslen data'!Q67+'5 Bränslen data'!AF67)</f>
        <v>0.15500529869633672</v>
      </c>
      <c r="Q7" s="13">
        <f>'5 Bränslen data'!R67/('5 Bränslen data'!R67+'5 Bränslen data'!AG67)</f>
        <v>0.19742749216074468</v>
      </c>
    </row>
    <row r="8" spans="2:17" x14ac:dyDescent="0.2">
      <c r="B8" s="83" t="s">
        <v>6</v>
      </c>
      <c r="C8" s="13">
        <f>'5 Bränslen data'!D68/('5 Bränslen data'!D68+'5 Bränslen data'!S68)</f>
        <v>0.58411433942112601</v>
      </c>
      <c r="D8" s="13">
        <f>'5 Bränslen data'!E68/('5 Bränslen data'!E68+'5 Bränslen data'!T68)</f>
        <v>0.61489906991573695</v>
      </c>
      <c r="E8" s="13">
        <f>'5 Bränslen data'!F68/('5 Bränslen data'!F68+'5 Bränslen data'!U68)</f>
        <v>0.60427380137112008</v>
      </c>
      <c r="F8" s="13">
        <f>'5 Bränslen data'!G68/('5 Bränslen data'!G68+'5 Bränslen data'!V68)</f>
        <v>0.61214728664318385</v>
      </c>
      <c r="G8" s="13">
        <f>'5 Bränslen data'!H68/('5 Bränslen data'!H68+'5 Bränslen data'!W68)</f>
        <v>0.61722585771598315</v>
      </c>
      <c r="H8" s="13">
        <f>'5 Bränslen data'!I68/('5 Bränslen data'!I68+'5 Bränslen data'!X68)</f>
        <v>0.63622009379591804</v>
      </c>
      <c r="I8" s="13">
        <f>'5 Bränslen data'!J68/('5 Bränslen data'!J68+'5 Bränslen data'!Y68)</f>
        <v>0.64961168601040287</v>
      </c>
      <c r="J8" s="13">
        <f>'5 Bränslen data'!K68/('5 Bränslen data'!K68+'5 Bränslen data'!Z68)</f>
        <v>0.64618895485254479</v>
      </c>
      <c r="K8" s="13">
        <f>'5 Bränslen data'!L68/('5 Bränslen data'!L68+'5 Bränslen data'!AA68)</f>
        <v>0.65599614686828556</v>
      </c>
      <c r="L8" s="13">
        <f>'5 Bränslen data'!M68/('5 Bränslen data'!M68+'5 Bränslen data'!AB68)</f>
        <v>0.66875759340155805</v>
      </c>
      <c r="M8" s="13">
        <f>'5 Bränslen data'!N68/('5 Bränslen data'!N68+'5 Bränslen data'!AC68)</f>
        <v>0.66071556833515555</v>
      </c>
      <c r="N8" s="13">
        <f>'5 Bränslen data'!O68/('5 Bränslen data'!O68+'5 Bränslen data'!AD68)</f>
        <v>0.68041831738150216</v>
      </c>
      <c r="O8" s="13">
        <f>'5 Bränslen data'!P68/('5 Bränslen data'!P68+'5 Bränslen data'!AE68)</f>
        <v>0.6922650545412965</v>
      </c>
      <c r="P8" s="13">
        <f>'5 Bränslen data'!Q68/('5 Bränslen data'!Q68+'5 Bränslen data'!AF68)</f>
        <v>0.67844887904365647</v>
      </c>
      <c r="Q8" s="13">
        <f>'5 Bränslen data'!R68/('5 Bränslen data'!R68+'5 Bränslen data'!AG68)</f>
        <v>0.6864698080831827</v>
      </c>
    </row>
    <row r="9" spans="2:17" x14ac:dyDescent="0.2">
      <c r="B9" s="83" t="s">
        <v>83</v>
      </c>
      <c r="C9" s="13">
        <f>'5 Bränslen data'!D69/('5 Bränslen data'!D69+'5 Bränslen data'!S69)</f>
        <v>0.64854642085529723</v>
      </c>
      <c r="D9" s="13">
        <f>'5 Bränslen data'!E69/('5 Bränslen data'!E69+'5 Bränslen data'!T69)</f>
        <v>0.6288788254134583</v>
      </c>
      <c r="E9" s="13">
        <f>'5 Bränslen data'!F69/('5 Bränslen data'!F69+'5 Bränslen data'!U69)</f>
        <v>0.58920295006572898</v>
      </c>
      <c r="F9" s="13">
        <f>'5 Bränslen data'!G69/('5 Bränslen data'!G69+'5 Bränslen data'!V69)</f>
        <v>0.63359058908026233</v>
      </c>
      <c r="G9" s="13">
        <f>'5 Bränslen data'!H69/('5 Bränslen data'!H69+'5 Bränslen data'!W69)</f>
        <v>0.67660593529415858</v>
      </c>
      <c r="H9" s="13">
        <f>'5 Bränslen data'!I69/('5 Bränslen data'!I69+'5 Bränslen data'!X69)</f>
        <v>0.68511412128977767</v>
      </c>
      <c r="I9" s="13">
        <f>'5 Bränslen data'!J69/('5 Bränslen data'!J69+'5 Bränslen data'!Y69)</f>
        <v>0.71779534889240759</v>
      </c>
      <c r="J9" s="13">
        <f>'5 Bränslen data'!K69/('5 Bränslen data'!K69+'5 Bränslen data'!Z69)</f>
        <v>0.72435444280099204</v>
      </c>
      <c r="K9" s="13">
        <f>'5 Bränslen data'!L69/('5 Bränslen data'!L69+'5 Bränslen data'!AA69)</f>
        <v>0.71699906832619698</v>
      </c>
      <c r="L9" s="13">
        <f>'5 Bränslen data'!M69/('5 Bränslen data'!M69+'5 Bränslen data'!AB69)</f>
        <v>0.7484657290514557</v>
      </c>
      <c r="M9" s="13">
        <f>'5 Bränslen data'!N69/('5 Bränslen data'!N69+'5 Bränslen data'!AC69)</f>
        <v>0.73446667985633074</v>
      </c>
      <c r="N9" s="13">
        <f>'5 Bränslen data'!O69/('5 Bränslen data'!O69+'5 Bränslen data'!AD69)</f>
        <v>0.76783824235560694</v>
      </c>
      <c r="O9" s="13">
        <f>'5 Bränslen data'!P69/('5 Bränslen data'!P69+'5 Bränslen data'!AE69)</f>
        <v>0.77408091207512086</v>
      </c>
      <c r="P9" s="13">
        <f>'5 Bränslen data'!Q69/('5 Bränslen data'!Q69+'5 Bränslen data'!AF69)</f>
        <v>0.77993179764680864</v>
      </c>
      <c r="Q9" s="13">
        <f>'5 Bränslen data'!R69/('5 Bränslen data'!R69+'5 Bränslen data'!AG69)</f>
        <v>0.77650930589066414</v>
      </c>
    </row>
    <row r="10" spans="2:17" x14ac:dyDescent="0.2">
      <c r="B10" s="83" t="s">
        <v>68</v>
      </c>
      <c r="C10" s="13">
        <f>'5 Bränslen data'!D70/('5 Bränslen data'!D70+'5 Bränslen data'!S70)</f>
        <v>2.7181802125023087E-2</v>
      </c>
      <c r="D10" s="13">
        <f>'5 Bränslen data'!E70/('5 Bränslen data'!E70+'5 Bränslen data'!T70)</f>
        <v>4.2049209050826632E-2</v>
      </c>
      <c r="E10" s="13">
        <f>'5 Bränslen data'!F70/('5 Bränslen data'!F70+'5 Bränslen data'!U70)</f>
        <v>4.5742924817789542E-2</v>
      </c>
      <c r="F10" s="13">
        <f>'5 Bränslen data'!G70/('5 Bränslen data'!G70+'5 Bränslen data'!V70)</f>
        <v>5.3100671824822566E-2</v>
      </c>
      <c r="G10" s="13">
        <f>'5 Bränslen data'!H70/('5 Bränslen data'!H70+'5 Bränslen data'!W70)</f>
        <v>6.0942341163030322E-2</v>
      </c>
      <c r="H10" s="13">
        <f>'5 Bränslen data'!I70/('5 Bränslen data'!I70+'5 Bränslen data'!X70)</f>
        <v>9.9225058682607836E-2</v>
      </c>
      <c r="I10" s="13">
        <f>'5 Bränslen data'!J70/('5 Bränslen data'!J70+'5 Bränslen data'!Y70)</f>
        <v>0.1219847067114318</v>
      </c>
      <c r="J10" s="13">
        <f>'5 Bränslen data'!K70/('5 Bränslen data'!K70+'5 Bränslen data'!Z70)</f>
        <v>0.15081874232950476</v>
      </c>
      <c r="K10" s="13">
        <f>'5 Bränslen data'!L70/('5 Bränslen data'!L70+'5 Bränslen data'!AA70)</f>
        <v>0.19698326372670691</v>
      </c>
      <c r="L10" s="13">
        <f>'5 Bränslen data'!M70/('5 Bränslen data'!M70+'5 Bränslen data'!AB70)</f>
        <v>0.23332733017736115</v>
      </c>
      <c r="M10" s="13">
        <f>'5 Bränslen data'!N70/('5 Bränslen data'!N70+'5 Bränslen data'!AC70)</f>
        <v>0.25732777999852624</v>
      </c>
      <c r="N10" s="13">
        <f>'5 Bränslen data'!O70/('5 Bränslen data'!O70+'5 Bränslen data'!AD70)</f>
        <v>0.24218772392559532</v>
      </c>
      <c r="O10" s="13">
        <f>'5 Bränslen data'!P70/('5 Bränslen data'!P70+'5 Bränslen data'!AE70)</f>
        <v>0.24982235192596386</v>
      </c>
      <c r="P10" s="13">
        <f>'5 Bränslen data'!Q70/('5 Bränslen data'!Q70+'5 Bränslen data'!AF70)</f>
        <v>0.26497577861478028</v>
      </c>
      <c r="Q10" s="13">
        <f>'5 Bränslen data'!R70/('5 Bränslen data'!R70+'5 Bränslen data'!AG70)</f>
        <v>0.32164765889633562</v>
      </c>
    </row>
    <row r="11" spans="2:17" x14ac:dyDescent="0.2">
      <c r="B11" s="83" t="s">
        <v>1</v>
      </c>
      <c r="C11" s="13">
        <f>'5 Bränslen data'!D71/('5 Bränslen data'!D71+'5 Bränslen data'!S71)</f>
        <v>1.949414678794413E-2</v>
      </c>
      <c r="D11" s="13">
        <f>'5 Bränslen data'!E71/('5 Bränslen data'!E71+'5 Bränslen data'!T71)</f>
        <v>2.5230718613323967E-2</v>
      </c>
      <c r="E11" s="13">
        <f>'5 Bränslen data'!F71/('5 Bränslen data'!F71+'5 Bränslen data'!U71)</f>
        <v>2.834982414667829E-2</v>
      </c>
      <c r="F11" s="13">
        <f>'5 Bränslen data'!G71/('5 Bränslen data'!G71+'5 Bränslen data'!V71)</f>
        <v>4.385191439829423E-2</v>
      </c>
      <c r="G11" s="13">
        <f>'5 Bränslen data'!H71/('5 Bränslen data'!H71+'5 Bränslen data'!W71)</f>
        <v>6.4827405217183609E-2</v>
      </c>
      <c r="H11" s="13">
        <f>'5 Bränslen data'!I71/('5 Bränslen data'!I71+'5 Bränslen data'!X71)</f>
        <v>7.8254575782546479E-2</v>
      </c>
      <c r="I11" s="13">
        <f>'5 Bränslen data'!J71/('5 Bränslen data'!J71+'5 Bränslen data'!Y71)</f>
        <v>9.9369757088281455E-2</v>
      </c>
      <c r="J11" s="13">
        <f>'5 Bränslen data'!K71/('5 Bränslen data'!K71+'5 Bränslen data'!Z71)</f>
        <v>0.10900798405158779</v>
      </c>
      <c r="K11" s="13">
        <f>'5 Bränslen data'!L71/('5 Bränslen data'!L71+'5 Bränslen data'!AA71)</f>
        <v>0.12125944655850036</v>
      </c>
      <c r="L11" s="13">
        <f>'5 Bränslen data'!M71/('5 Bränslen data'!M71+'5 Bränslen data'!AB71)</f>
        <v>0.14103705152855606</v>
      </c>
      <c r="M11" s="13">
        <f>'5 Bränslen data'!N71/('5 Bränslen data'!N71+'5 Bränslen data'!AC71)</f>
        <v>0.14815587197119021</v>
      </c>
      <c r="N11" s="13">
        <f>'5 Bränslen data'!O71/('5 Bränslen data'!O71+'5 Bränslen data'!AD71)</f>
        <v>0.14706165633075671</v>
      </c>
      <c r="O11" s="13">
        <f>'5 Bränslen data'!P71/('5 Bränslen data'!P71+'5 Bränslen data'!AE71)</f>
        <v>0.18618326111464981</v>
      </c>
      <c r="P11" s="13">
        <f>'5 Bränslen data'!Q71/('5 Bränslen data'!Q71+'5 Bränslen data'!AF71)</f>
        <v>0.19018577596987804</v>
      </c>
      <c r="Q11" s="13">
        <f>'5 Bränslen data'!R71/('5 Bränslen data'!R71+'5 Bränslen data'!AG71)</f>
        <v>0.19077157177550044</v>
      </c>
    </row>
    <row r="12" spans="2:17" x14ac:dyDescent="0.2">
      <c r="B12" s="83" t="s">
        <v>84</v>
      </c>
      <c r="C12" s="13">
        <f>'5 Bränslen data'!D72/('5 Bränslen data'!D72+'5 Bränslen data'!S72)</f>
        <v>5.0451426063302302E-2</v>
      </c>
      <c r="D12" s="13">
        <f>'5 Bränslen data'!E72/('5 Bränslen data'!E72+'5 Bränslen data'!T72)</f>
        <v>5.1737197312258183E-2</v>
      </c>
      <c r="E12" s="13">
        <f>'5 Bränslen data'!F72/('5 Bränslen data'!F72+'5 Bränslen data'!U72)</f>
        <v>5.0673124956389426E-2</v>
      </c>
      <c r="F12" s="13">
        <f>'5 Bränslen data'!G72/('5 Bränslen data'!G72+'5 Bränslen data'!V72)</f>
        <v>6.8569756430328963E-2</v>
      </c>
      <c r="G12" s="13">
        <f>'5 Bränslen data'!H72/('5 Bränslen data'!H72+'5 Bränslen data'!W72)</f>
        <v>8.9663309081886092E-2</v>
      </c>
      <c r="H12" s="13">
        <f>'5 Bränslen data'!I72/('5 Bränslen data'!I72+'5 Bränslen data'!X72)</f>
        <v>0.11140666659907841</v>
      </c>
      <c r="I12" s="13">
        <f>'5 Bränslen data'!J72/('5 Bränslen data'!J72+'5 Bränslen data'!Y72)</f>
        <v>0.12742882357245022</v>
      </c>
      <c r="J12" s="13">
        <f>'5 Bränslen data'!K72/('5 Bränslen data'!K72+'5 Bränslen data'!Z72)</f>
        <v>0.15691394231004749</v>
      </c>
      <c r="K12" s="13">
        <f>'5 Bränslen data'!L72/('5 Bränslen data'!L72+'5 Bränslen data'!AA72)</f>
        <v>0.19121513478939806</v>
      </c>
      <c r="L12" s="13">
        <f>'5 Bränslen data'!M72/('5 Bränslen data'!M72+'5 Bränslen data'!AB72)</f>
        <v>0.22848458478481615</v>
      </c>
      <c r="M12" s="13">
        <f>'5 Bränslen data'!N72/('5 Bränslen data'!N72+'5 Bränslen data'!AC72)</f>
        <v>0.22971031842557885</v>
      </c>
      <c r="N12" s="13">
        <f>'5 Bränslen data'!O72/('5 Bränslen data'!O72+'5 Bränslen data'!AD72)</f>
        <v>0.21674023258824557</v>
      </c>
      <c r="O12" s="13">
        <f>'5 Bränslen data'!P72/('5 Bränslen data'!P72+'5 Bränslen data'!AE72)</f>
        <v>0.2220152970050184</v>
      </c>
      <c r="P12" s="13">
        <f>'5 Bränslen data'!Q72/('5 Bränslen data'!Q72+'5 Bränslen data'!AF72)</f>
        <v>0.23297933145369765</v>
      </c>
      <c r="Q12" s="13">
        <f>'5 Bränslen data'!R72/('5 Bränslen data'!R72+'5 Bränslen data'!AG72)</f>
        <v>0.27987246090108958</v>
      </c>
    </row>
    <row r="13" spans="2:17" x14ac:dyDescent="0.2">
      <c r="B13" s="83" t="s">
        <v>73</v>
      </c>
      <c r="C13" s="13">
        <f>'5 Bränslen data'!D73/('5 Bränslen data'!D73+'5 Bränslen data'!S73)</f>
        <v>0.12674615383635476</v>
      </c>
      <c r="D13" s="13">
        <f>'5 Bränslen data'!E73/('5 Bränslen data'!E73+'5 Bränslen data'!T73)</f>
        <v>0.21140207870955763</v>
      </c>
      <c r="E13" s="13">
        <f>'5 Bränslen data'!F73/('5 Bränslen data'!F73+'5 Bränslen data'!U73)</f>
        <v>0.18189759980215078</v>
      </c>
      <c r="F13" s="13">
        <f>'5 Bränslen data'!G73/('5 Bränslen data'!G73+'5 Bränslen data'!V73)</f>
        <v>0.21782842045082859</v>
      </c>
      <c r="G13" s="13">
        <f>'5 Bränslen data'!H73/('5 Bränslen data'!H73+'5 Bränslen data'!W73)</f>
        <v>0.21745493562213325</v>
      </c>
      <c r="H13" s="13">
        <f>'5 Bränslen data'!I73/('5 Bränslen data'!I73+'5 Bränslen data'!X73)</f>
        <v>0.23721104077219335</v>
      </c>
      <c r="I13" s="13">
        <f>'5 Bränslen data'!J73/('5 Bränslen data'!J73+'5 Bränslen data'!Y73)</f>
        <v>0.20961769836135857</v>
      </c>
      <c r="J13" s="13">
        <f>'5 Bränslen data'!K73/('5 Bränslen data'!K73+'5 Bränslen data'!Z73)</f>
        <v>0.24857011589263669</v>
      </c>
      <c r="K13" s="13">
        <f>'5 Bränslen data'!L73/('5 Bränslen data'!L73+'5 Bränslen data'!AA73)</f>
        <v>0.32487635960593986</v>
      </c>
      <c r="L13" s="13">
        <f>'5 Bränslen data'!M73/('5 Bränslen data'!M73+'5 Bränslen data'!AB73)</f>
        <v>0.35571591369957933</v>
      </c>
      <c r="M13" s="13">
        <f>'5 Bränslen data'!N73/('5 Bränslen data'!N73+'5 Bränslen data'!AC73)</f>
        <v>0.36488456473452702</v>
      </c>
      <c r="N13" s="13">
        <f>'5 Bränslen data'!O73/('5 Bränslen data'!O73+'5 Bränslen data'!AD73)</f>
        <v>0.28750832643222185</v>
      </c>
      <c r="O13" s="13">
        <f>'5 Bränslen data'!P73/('5 Bränslen data'!P73+'5 Bränslen data'!AE73)</f>
        <v>0.29272806319805861</v>
      </c>
      <c r="P13" s="13">
        <f>'5 Bränslen data'!Q73/('5 Bränslen data'!Q73+'5 Bränslen data'!AF73)</f>
        <v>0.31050676572359459</v>
      </c>
      <c r="Q13" s="13">
        <f>'5 Bränslen data'!R73/('5 Bränslen data'!R73+'5 Bränslen data'!AG73)</f>
        <v>0.34100942491926967</v>
      </c>
    </row>
    <row r="14" spans="2:17" x14ac:dyDescent="0.2">
      <c r="B14" s="4" t="s">
        <v>164</v>
      </c>
      <c r="C14" s="13">
        <f>'5 Bränslen data'!D74/('5 Bränslen data'!D74+'5 Bränslen data'!S74)</f>
        <v>0.25568500485188828</v>
      </c>
      <c r="D14" s="13">
        <f>'5 Bränslen data'!E74/('5 Bränslen data'!E74+'5 Bränslen data'!T74)</f>
        <v>0.26833575907110507</v>
      </c>
      <c r="E14" s="13">
        <f>'5 Bränslen data'!F74/('5 Bränslen data'!F74+'5 Bränslen data'!U74)</f>
        <v>0.27273373505968079</v>
      </c>
      <c r="F14" s="13">
        <f>'5 Bränslen data'!G74/('5 Bränslen data'!G74+'5 Bränslen data'!V74)</f>
        <v>0.28977740870531532</v>
      </c>
      <c r="G14" s="13">
        <f>'5 Bränslen data'!H74/('5 Bränslen data'!H74+'5 Bränslen data'!W74)</f>
        <v>0.29575969676274305</v>
      </c>
      <c r="H14" s="13">
        <f>'5 Bränslen data'!I74/('5 Bränslen data'!I74+'5 Bränslen data'!X74)</f>
        <v>0.29218506078054718</v>
      </c>
      <c r="I14" s="13">
        <f>'5 Bränslen data'!J74/('5 Bränslen data'!J74+'5 Bränslen data'!Y74)</f>
        <v>0.29445500073090058</v>
      </c>
      <c r="J14" s="13">
        <f>'5 Bränslen data'!K74/('5 Bränslen data'!K74+'5 Bränslen data'!Z74)</f>
        <v>0.29189869184859246</v>
      </c>
      <c r="K14" s="13">
        <f>'5 Bränslen data'!L74/('5 Bränslen data'!L74+'5 Bränslen data'!AA74)</f>
        <v>0.31401966897256123</v>
      </c>
      <c r="L14" s="13">
        <f>'5 Bränslen data'!M74/('5 Bränslen data'!M74+'5 Bränslen data'!AB74)</f>
        <v>0.32263008699455686</v>
      </c>
      <c r="M14" s="13">
        <f>'5 Bränslen data'!N74/('5 Bränslen data'!N74+'5 Bränslen data'!AC74)</f>
        <v>0.32089832902461995</v>
      </c>
      <c r="N14" s="13">
        <f>'5 Bränslen data'!O74/('5 Bränslen data'!O74+'5 Bränslen data'!AD74)</f>
        <v>0.32309050336303013</v>
      </c>
      <c r="O14" s="13">
        <f>'5 Bränslen data'!P74/('5 Bränslen data'!P74+'5 Bränslen data'!AE74)</f>
        <v>0.33906249331192945</v>
      </c>
      <c r="P14" s="13">
        <f>'5 Bränslen data'!Q74/('5 Bränslen data'!Q74+'5 Bränslen data'!AF74)</f>
        <v>0.35092155188041063</v>
      </c>
      <c r="Q14" s="13">
        <f>'5 Bränslen data'!R74/('5 Bränslen data'!R74+'5 Bränslen data'!AG74)</f>
        <v>0.39270129163080086</v>
      </c>
    </row>
    <row r="15" spans="2:17" x14ac:dyDescent="0.2">
      <c r="B15" s="85" t="s">
        <v>70</v>
      </c>
      <c r="C15" s="13">
        <f>'5 Bränslen data'!D75/('5 Bränslen data'!D75+'5 Bränslen data'!S75)</f>
        <v>0.39117825865925715</v>
      </c>
      <c r="D15" s="13">
        <f>'5 Bränslen data'!E75/('5 Bränslen data'!E75+'5 Bränslen data'!T75)</f>
        <v>0.40928006777954234</v>
      </c>
      <c r="E15" s="13">
        <f>'5 Bränslen data'!F75/('5 Bränslen data'!F75+'5 Bränslen data'!U75)</f>
        <v>0.4091318953617184</v>
      </c>
      <c r="F15" s="13">
        <f>'5 Bränslen data'!G75/('5 Bränslen data'!G75+'5 Bränslen data'!V75)</f>
        <v>0.42432904448775915</v>
      </c>
      <c r="G15" s="13">
        <f>'5 Bränslen data'!H75/('5 Bränslen data'!H75+'5 Bränslen data'!W75)</f>
        <v>0.4487808278790098</v>
      </c>
      <c r="H15" s="13">
        <f>'5 Bränslen data'!I75/('5 Bränslen data'!I75+'5 Bränslen data'!X75)</f>
        <v>0.45661346284319282</v>
      </c>
      <c r="I15" s="13">
        <f>'5 Bränslen data'!J75/('5 Bränslen data'!J75+'5 Bränslen data'!Y75)</f>
        <v>0.46866042782523154</v>
      </c>
      <c r="J15" s="13">
        <f>'5 Bränslen data'!K75/('5 Bränslen data'!K75+'5 Bränslen data'!Z75)</f>
        <v>0.46972895193674041</v>
      </c>
      <c r="K15" s="13">
        <f>'5 Bränslen data'!L75/('5 Bränslen data'!L75+'5 Bränslen data'!AA75)</f>
        <v>0.47925149582737625</v>
      </c>
      <c r="L15" s="13">
        <f>'5 Bränslen data'!M75/('5 Bränslen data'!M75+'5 Bränslen data'!AB75)</f>
        <v>0.49912425476203076</v>
      </c>
      <c r="M15" s="13">
        <f>'5 Bränslen data'!N75/('5 Bränslen data'!N75+'5 Bränslen data'!AC75)</f>
        <v>0.49850960390632387</v>
      </c>
      <c r="N15" s="13">
        <f>'5 Bränslen data'!O75/('5 Bränslen data'!O75+'5 Bränslen data'!AD75)</f>
        <v>0.5134943918962539</v>
      </c>
      <c r="O15" s="13">
        <f>'5 Bränslen data'!P75/('5 Bränslen data'!P75+'5 Bränslen data'!AE75)</f>
        <v>0.53406119222110737</v>
      </c>
      <c r="P15" s="13">
        <f>'5 Bränslen data'!Q75/('5 Bränslen data'!Q75+'5 Bränslen data'!AF75)</f>
        <v>0.54156020822828588</v>
      </c>
      <c r="Q15" s="13">
        <f>'5 Bränslen data'!R75/('5 Bränslen data'!R75+'5 Bränslen data'!AG75)</f>
        <v>0.55129070984810136</v>
      </c>
    </row>
    <row r="16" spans="2:17" x14ac:dyDescent="0.2">
      <c r="J16" s="74"/>
      <c r="K16" s="74"/>
    </row>
    <row r="17" spans="2:11" x14ac:dyDescent="0.2">
      <c r="K17" s="74"/>
    </row>
    <row r="20" spans="2:11" x14ac:dyDescent="0.2">
      <c r="B20" s="238"/>
    </row>
    <row r="21" spans="2:11" x14ac:dyDescent="0.2">
      <c r="B21" s="238"/>
    </row>
    <row r="22" spans="2:11" x14ac:dyDescent="0.2">
      <c r="B22" s="238"/>
    </row>
    <row r="23" spans="2:11" x14ac:dyDescent="0.2">
      <c r="B23" s="238"/>
    </row>
    <row r="24" spans="2:11" x14ac:dyDescent="0.2">
      <c r="B24" s="238"/>
    </row>
    <row r="25" spans="2:11" x14ac:dyDescent="0.2">
      <c r="B25" s="238"/>
    </row>
    <row r="26" spans="2:11" x14ac:dyDescent="0.2">
      <c r="B26" s="238"/>
    </row>
    <row r="27" spans="2:11" x14ac:dyDescent="0.2">
      <c r="B27" s="238"/>
    </row>
    <row r="28" spans="2:11" x14ac:dyDescent="0.2">
      <c r="B28" s="238"/>
    </row>
    <row r="29" spans="2:11" x14ac:dyDescent="0.2">
      <c r="B29" s="238"/>
    </row>
    <row r="30" spans="2:11" x14ac:dyDescent="0.2">
      <c r="B30" s="238"/>
    </row>
    <row r="31" spans="2:11" x14ac:dyDescent="0.2">
      <c r="B31" s="238"/>
    </row>
    <row r="36" spans="2:3" x14ac:dyDescent="0.2">
      <c r="B36" s="5"/>
      <c r="C36" s="5"/>
    </row>
    <row r="37" spans="2:3" ht="15" x14ac:dyDescent="0.25">
      <c r="B37" s="15"/>
      <c r="C37" s="15"/>
    </row>
    <row r="38" spans="2:3" ht="15" x14ac:dyDescent="0.25">
      <c r="B38" s="17"/>
      <c r="C38" s="20"/>
    </row>
    <row r="39" spans="2:3" ht="15" x14ac:dyDescent="0.25">
      <c r="B39" s="17"/>
      <c r="C39" s="20"/>
    </row>
    <row r="40" spans="2:3" ht="15" x14ac:dyDescent="0.25">
      <c r="B40" s="179" t="s">
        <v>158</v>
      </c>
      <c r="C40" s="23" t="s">
        <v>297</v>
      </c>
    </row>
    <row r="41" spans="2:3" ht="15" x14ac:dyDescent="0.25">
      <c r="B41" s="16"/>
      <c r="C41" s="20"/>
    </row>
    <row r="42" spans="2:3" ht="15" x14ac:dyDescent="0.25">
      <c r="B42" s="179" t="s">
        <v>159</v>
      </c>
      <c r="C42" s="22" t="s">
        <v>166</v>
      </c>
    </row>
    <row r="43" spans="2:3" ht="15" x14ac:dyDescent="0.25">
      <c r="B43" s="16"/>
      <c r="C43" s="20"/>
    </row>
    <row r="44" spans="2:3" ht="15" x14ac:dyDescent="0.25">
      <c r="B44" s="179" t="s">
        <v>160</v>
      </c>
      <c r="C44" s="22" t="s">
        <v>302</v>
      </c>
    </row>
    <row r="45" spans="2:3" ht="15" x14ac:dyDescent="0.25">
      <c r="B45" s="22"/>
      <c r="C45" s="22" t="s">
        <v>300</v>
      </c>
    </row>
    <row r="46" spans="2:3" ht="15" x14ac:dyDescent="0.25">
      <c r="B46" s="22"/>
      <c r="C46" s="22" t="s">
        <v>301</v>
      </c>
    </row>
    <row r="53" spans="3:17" x14ac:dyDescent="0.2">
      <c r="C53" s="239"/>
      <c r="D53" s="239"/>
      <c r="E53" s="239"/>
      <c r="F53" s="239"/>
      <c r="G53" s="239"/>
      <c r="H53" s="239"/>
      <c r="I53" s="239"/>
      <c r="J53" s="239"/>
      <c r="K53" s="239"/>
      <c r="L53" s="239"/>
      <c r="M53" s="239"/>
      <c r="N53" s="239"/>
      <c r="O53" s="239"/>
      <c r="P53" s="239"/>
      <c r="Q53" s="239"/>
    </row>
    <row r="54" spans="3:17" x14ac:dyDescent="0.2">
      <c r="C54" s="239"/>
      <c r="D54" s="239"/>
      <c r="E54" s="239"/>
      <c r="F54" s="239"/>
      <c r="G54" s="239"/>
      <c r="H54" s="239"/>
      <c r="I54" s="239"/>
      <c r="J54" s="239"/>
      <c r="K54" s="239"/>
      <c r="L54" s="239"/>
      <c r="M54" s="239"/>
      <c r="N54" s="239"/>
      <c r="O54" s="239"/>
      <c r="P54" s="239"/>
      <c r="Q54" s="239"/>
    </row>
    <row r="55" spans="3:17" x14ac:dyDescent="0.2">
      <c r="C55" s="239"/>
      <c r="D55" s="239"/>
      <c r="E55" s="239"/>
      <c r="F55" s="239"/>
      <c r="G55" s="239"/>
      <c r="H55" s="239"/>
      <c r="I55" s="239"/>
      <c r="J55" s="239"/>
      <c r="K55" s="239"/>
      <c r="L55" s="239"/>
      <c r="M55" s="239"/>
      <c r="N55" s="239"/>
      <c r="O55" s="239"/>
      <c r="P55" s="239"/>
      <c r="Q55" s="239"/>
    </row>
    <row r="56" spans="3:17" x14ac:dyDescent="0.2">
      <c r="C56" s="239"/>
      <c r="D56" s="239"/>
      <c r="E56" s="239"/>
      <c r="F56" s="239"/>
      <c r="G56" s="239"/>
      <c r="H56" s="239"/>
      <c r="I56" s="239"/>
      <c r="J56" s="239"/>
      <c r="K56" s="239"/>
      <c r="L56" s="239"/>
      <c r="M56" s="239"/>
      <c r="N56" s="239"/>
      <c r="O56" s="239"/>
      <c r="P56" s="239"/>
      <c r="Q56" s="239"/>
    </row>
    <row r="57" spans="3:17" x14ac:dyDescent="0.2">
      <c r="C57" s="239"/>
      <c r="D57" s="239"/>
      <c r="E57" s="239"/>
      <c r="F57" s="239"/>
      <c r="G57" s="239"/>
      <c r="H57" s="239"/>
      <c r="I57" s="239"/>
      <c r="J57" s="239"/>
      <c r="K57" s="239"/>
      <c r="L57" s="239"/>
      <c r="M57" s="239"/>
      <c r="N57" s="239"/>
      <c r="O57" s="239"/>
      <c r="P57" s="239"/>
      <c r="Q57" s="239"/>
    </row>
    <row r="58" spans="3:17" x14ac:dyDescent="0.2">
      <c r="C58" s="239"/>
      <c r="D58" s="239"/>
      <c r="E58" s="239"/>
      <c r="F58" s="239"/>
      <c r="G58" s="239"/>
      <c r="H58" s="239"/>
      <c r="I58" s="239"/>
      <c r="J58" s="239"/>
      <c r="K58" s="239"/>
      <c r="L58" s="239"/>
      <c r="M58" s="239"/>
      <c r="N58" s="239"/>
      <c r="O58" s="239"/>
      <c r="P58" s="239"/>
      <c r="Q58" s="239"/>
    </row>
    <row r="59" spans="3:17" x14ac:dyDescent="0.2">
      <c r="C59" s="239"/>
      <c r="D59" s="239"/>
      <c r="E59" s="239"/>
      <c r="F59" s="239"/>
      <c r="G59" s="239"/>
      <c r="H59" s="239"/>
      <c r="I59" s="239"/>
      <c r="J59" s="239"/>
      <c r="K59" s="239"/>
      <c r="L59" s="239"/>
      <c r="M59" s="239"/>
      <c r="N59" s="239"/>
      <c r="O59" s="239"/>
      <c r="P59" s="239"/>
      <c r="Q59" s="239"/>
    </row>
    <row r="60" spans="3:17" x14ac:dyDescent="0.2">
      <c r="C60" s="239"/>
      <c r="D60" s="239"/>
      <c r="E60" s="239"/>
      <c r="F60" s="239"/>
      <c r="G60" s="239"/>
      <c r="H60" s="239"/>
      <c r="I60" s="239"/>
      <c r="J60" s="239"/>
      <c r="K60" s="239"/>
      <c r="L60" s="239"/>
      <c r="M60" s="239"/>
      <c r="N60" s="239"/>
      <c r="O60" s="239"/>
      <c r="P60" s="239"/>
      <c r="Q60" s="239"/>
    </row>
    <row r="61" spans="3:17" x14ac:dyDescent="0.2">
      <c r="C61" s="239"/>
      <c r="D61" s="239"/>
      <c r="E61" s="239"/>
      <c r="F61" s="239"/>
      <c r="G61" s="239"/>
      <c r="H61" s="239"/>
      <c r="I61" s="239"/>
      <c r="J61" s="239"/>
      <c r="K61" s="239"/>
      <c r="L61" s="239"/>
      <c r="M61" s="239"/>
      <c r="N61" s="239"/>
      <c r="O61" s="239"/>
      <c r="P61" s="239"/>
      <c r="Q61" s="239"/>
    </row>
    <row r="62" spans="3:17" x14ac:dyDescent="0.2">
      <c r="C62" s="239"/>
      <c r="D62" s="239"/>
      <c r="E62" s="239"/>
      <c r="F62" s="239"/>
      <c r="G62" s="239"/>
      <c r="H62" s="239"/>
      <c r="I62" s="239"/>
      <c r="J62" s="239"/>
      <c r="K62" s="239"/>
      <c r="L62" s="239"/>
      <c r="M62" s="239"/>
      <c r="N62" s="239"/>
      <c r="O62" s="239"/>
      <c r="P62" s="239"/>
      <c r="Q62" s="239"/>
    </row>
  </sheetData>
  <phoneticPr fontId="41" type="noConversion"/>
  <hyperlinks>
    <hyperlink ref="B1" location="'Innehåll-Content'!A1" display="Tillbaka till innehåll - Back to content" xr:uid="{00000000-0004-0000-0600-000000000000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Q47"/>
  <sheetViews>
    <sheetView topLeftCell="A11" zoomScale="90" zoomScaleNormal="90" workbookViewId="0">
      <selection activeCell="C39" sqref="C39"/>
    </sheetView>
  </sheetViews>
  <sheetFormatPr defaultRowHeight="12.75" x14ac:dyDescent="0.2"/>
  <cols>
    <col min="2" max="2" width="40" customWidth="1"/>
  </cols>
  <sheetData>
    <row r="1" spans="2:17" ht="15.75" x14ac:dyDescent="0.25">
      <c r="B1" s="127" t="s">
        <v>194</v>
      </c>
      <c r="C1" s="124"/>
    </row>
    <row r="2" spans="2:17" ht="21" x14ac:dyDescent="0.35">
      <c r="B2" s="128" t="s">
        <v>290</v>
      </c>
    </row>
    <row r="4" spans="2:17" ht="15" x14ac:dyDescent="0.25">
      <c r="B4" s="225" t="s">
        <v>206</v>
      </c>
      <c r="C4" s="81"/>
      <c r="D4" s="82"/>
      <c r="E4" s="81"/>
      <c r="F4" s="81"/>
      <c r="G4" s="81"/>
      <c r="H4" s="81"/>
      <c r="I4" s="81"/>
    </row>
    <row r="5" spans="2:17" x14ac:dyDescent="0.2">
      <c r="B5" s="71" t="s">
        <v>213</v>
      </c>
      <c r="C5" s="84" t="s">
        <v>60</v>
      </c>
      <c r="D5" s="84" t="s">
        <v>61</v>
      </c>
      <c r="E5" s="84" t="s">
        <v>62</v>
      </c>
      <c r="F5" s="84" t="s">
        <v>63</v>
      </c>
      <c r="G5" s="84" t="s">
        <v>64</v>
      </c>
      <c r="H5" s="84" t="s">
        <v>65</v>
      </c>
      <c r="I5" s="84" t="s">
        <v>163</v>
      </c>
      <c r="J5" s="84" t="s">
        <v>221</v>
      </c>
      <c r="K5" s="84" t="s">
        <v>222</v>
      </c>
      <c r="L5" s="84" t="s">
        <v>242</v>
      </c>
      <c r="M5" s="177">
        <v>2018</v>
      </c>
      <c r="N5" s="177">
        <v>2019</v>
      </c>
      <c r="O5" s="177">
        <v>2020</v>
      </c>
      <c r="P5" s="177">
        <v>2021</v>
      </c>
      <c r="Q5" s="177">
        <v>2022</v>
      </c>
    </row>
    <row r="6" spans="2:17" x14ac:dyDescent="0.2">
      <c r="B6" s="83" t="s">
        <v>4</v>
      </c>
      <c r="C6" s="13">
        <f>'5 Bränslen data'!D66/('5 Bränslen data'!D66+'5 Bränslen data'!S66)</f>
        <v>0.14891888366089209</v>
      </c>
      <c r="D6" s="13">
        <f>'5 Bränslen data'!E66/('5 Bränslen data'!E66+'5 Bränslen data'!T66)</f>
        <v>0.11939615441053079</v>
      </c>
      <c r="E6" s="13">
        <f>'5 Bränslen data'!F66/('5 Bränslen data'!F66+'5 Bränslen data'!U66)</f>
        <v>0.1307498020334002</v>
      </c>
      <c r="F6" s="13">
        <f>'5 Bränslen data'!G66/('5 Bränslen data'!G66+'5 Bränslen data'!V66)</f>
        <v>0.14034519035925475</v>
      </c>
      <c r="G6" s="13">
        <f>'5 Bränslen data'!H66/('5 Bränslen data'!H66+'5 Bränslen data'!W66)</f>
        <v>0.15571135962749186</v>
      </c>
      <c r="H6" s="13">
        <f>'5 Bränslen data'!I66/('5 Bränslen data'!I66+'5 Bränslen data'!X66)</f>
        <v>0.16803473804757368</v>
      </c>
      <c r="I6" s="13">
        <f>'5 Bränslen data'!J66/('5 Bränslen data'!J66+'5 Bränslen data'!Y66)</f>
        <v>0.20051625913507873</v>
      </c>
      <c r="J6" s="13">
        <f>'5 Bränslen data'!K66/('5 Bränslen data'!K66+'5 Bränslen data'!Z66)</f>
        <v>0.21754323080942736</v>
      </c>
      <c r="K6" s="13">
        <f>'5 Bränslen data'!L66/('5 Bränslen data'!L66+'5 Bränslen data'!AA66)</f>
        <v>0.26435103353738471</v>
      </c>
      <c r="L6" s="13">
        <f>'5 Bränslen data'!M66/('5 Bränslen data'!M66+'5 Bränslen data'!AB66)</f>
        <v>0.29370585446755998</v>
      </c>
      <c r="M6" s="13">
        <f>'5 Bränslen data'!N66/('5 Bränslen data'!N66+'5 Bränslen data'!AC66)</f>
        <v>0.31904546667755879</v>
      </c>
      <c r="N6" s="13">
        <f>'5 Bränslen data'!O66/('5 Bränslen data'!O66+'5 Bränslen data'!AD66)</f>
        <v>0.32310122050272533</v>
      </c>
      <c r="O6" s="13">
        <f>'5 Bränslen data'!P66/('5 Bränslen data'!P66+'5 Bränslen data'!AE66)</f>
        <v>0.329905234090139</v>
      </c>
      <c r="P6" s="13">
        <f>'5 Bränslen data'!Q66/('5 Bränslen data'!Q66+'5 Bränslen data'!AF66)</f>
        <v>0.32252177481252681</v>
      </c>
      <c r="Q6" s="13">
        <f>'5 Bränslen data'!R66/('5 Bränslen data'!R66+'5 Bränslen data'!AG66)</f>
        <v>0.37261165154393477</v>
      </c>
    </row>
    <row r="7" spans="2:17" x14ac:dyDescent="0.2">
      <c r="B7" s="83" t="s">
        <v>5</v>
      </c>
      <c r="C7" s="13">
        <f>'5 Bränslen data'!D67/('5 Bränslen data'!D67+'5 Bränslen data'!S67)</f>
        <v>5.8361353800176182E-3</v>
      </c>
      <c r="D7" s="13">
        <f>'5 Bränslen data'!E67/('5 Bränslen data'!E67+'5 Bränslen data'!T67)</f>
        <v>9.2060924003977956E-3</v>
      </c>
      <c r="E7" s="13">
        <f>'5 Bränslen data'!F67/('5 Bränslen data'!F67+'5 Bränslen data'!U67)</f>
        <v>7.4036273862049633E-3</v>
      </c>
      <c r="F7" s="13">
        <f>'5 Bränslen data'!G67/('5 Bränslen data'!G67+'5 Bränslen data'!V67)</f>
        <v>9.5790212701759598E-3</v>
      </c>
      <c r="G7" s="13">
        <f>'5 Bränslen data'!H67/('5 Bränslen data'!H67+'5 Bränslen data'!W67)</f>
        <v>1.5491257073075776E-2</v>
      </c>
      <c r="H7" s="13">
        <f>'5 Bränslen data'!I67/('5 Bränslen data'!I67+'5 Bränslen data'!X67)</f>
        <v>2.6364933570261824E-2</v>
      </c>
      <c r="I7" s="13">
        <f>'5 Bränslen data'!J67/('5 Bränslen data'!J67+'5 Bränslen data'!Y67)</f>
        <v>4.0031472043897572E-2</v>
      </c>
      <c r="J7" s="13">
        <f>'5 Bränslen data'!K67/('5 Bränslen data'!K67+'5 Bränslen data'!Z67)</f>
        <v>5.3916431602497192E-2</v>
      </c>
      <c r="K7" s="13">
        <f>'5 Bränslen data'!L67/('5 Bränslen data'!L67+'5 Bränslen data'!AA67)</f>
        <v>7.5750902894898942E-2</v>
      </c>
      <c r="L7" s="13">
        <f>'5 Bränslen data'!M67/('5 Bränslen data'!M67+'5 Bränslen data'!AB67)</f>
        <v>8.0528799276655766E-2</v>
      </c>
      <c r="M7" s="13">
        <f>'5 Bränslen data'!N67/('5 Bränslen data'!N67+'5 Bränslen data'!AC67)</f>
        <v>8.5039520788963277E-2</v>
      </c>
      <c r="N7" s="13">
        <f>'5 Bränslen data'!O67/('5 Bränslen data'!O67+'5 Bränslen data'!AD67)</f>
        <v>8.6917970067922651E-2</v>
      </c>
      <c r="O7" s="13">
        <f>'5 Bränslen data'!P67/('5 Bränslen data'!P67+'5 Bränslen data'!AE67)</f>
        <v>0.11032966759597369</v>
      </c>
      <c r="P7" s="13">
        <f>'5 Bränslen data'!Q67/('5 Bränslen data'!Q67+'5 Bränslen data'!AF67)</f>
        <v>0.15500529869633672</v>
      </c>
      <c r="Q7" s="13">
        <f>'5 Bränslen data'!R67/('5 Bränslen data'!R67+'5 Bränslen data'!AG67)</f>
        <v>0.19742749216074468</v>
      </c>
    </row>
    <row r="8" spans="2:17" x14ac:dyDescent="0.2">
      <c r="B8" s="83" t="s">
        <v>3</v>
      </c>
      <c r="C8" s="13">
        <f>'5 Bränslen data'!D68/('5 Bränslen data'!D68+'5 Bränslen data'!S68)</f>
        <v>0.58411433942112601</v>
      </c>
      <c r="D8" s="13">
        <f>'5 Bränslen data'!E68/('5 Bränslen data'!E68+'5 Bränslen data'!T68)</f>
        <v>0.61489906991573695</v>
      </c>
      <c r="E8" s="13">
        <f>'5 Bränslen data'!F68/('5 Bränslen data'!F68+'5 Bränslen data'!U68)</f>
        <v>0.60427380137112008</v>
      </c>
      <c r="F8" s="13">
        <f>'5 Bränslen data'!G68/('5 Bränslen data'!G68+'5 Bränslen data'!V68)</f>
        <v>0.61214728664318385</v>
      </c>
      <c r="G8" s="13">
        <f>'5 Bränslen data'!H68/('5 Bränslen data'!H68+'5 Bränslen data'!W68)</f>
        <v>0.61722585771598315</v>
      </c>
      <c r="H8" s="13">
        <f>'5 Bränslen data'!I68/('5 Bränslen data'!I68+'5 Bränslen data'!X68)</f>
        <v>0.63622009379591804</v>
      </c>
      <c r="I8" s="13">
        <f>'5 Bränslen data'!J68/('5 Bränslen data'!J68+'5 Bränslen data'!Y68)</f>
        <v>0.64961168601040287</v>
      </c>
      <c r="J8" s="13">
        <f>'5 Bränslen data'!K68/('5 Bränslen data'!K68+'5 Bränslen data'!Z68)</f>
        <v>0.64618895485254479</v>
      </c>
      <c r="K8" s="13">
        <f>'5 Bränslen data'!L68/('5 Bränslen data'!L68+'5 Bränslen data'!AA68)</f>
        <v>0.65599614686828556</v>
      </c>
      <c r="L8" s="13">
        <f>'5 Bränslen data'!M68/('5 Bränslen data'!M68+'5 Bränslen data'!AB68)</f>
        <v>0.66875759340155805</v>
      </c>
      <c r="M8" s="13">
        <f>'5 Bränslen data'!N68/('5 Bränslen data'!N68+'5 Bränslen data'!AC68)</f>
        <v>0.66071556833515555</v>
      </c>
      <c r="N8" s="13">
        <f>'5 Bränslen data'!O68/('5 Bränslen data'!O68+'5 Bränslen data'!AD68)</f>
        <v>0.68041831738150216</v>
      </c>
      <c r="O8" s="13">
        <f>'5 Bränslen data'!P68/('5 Bränslen data'!P68+'5 Bränslen data'!AE68)</f>
        <v>0.6922650545412965</v>
      </c>
      <c r="P8" s="13">
        <f>'5 Bränslen data'!Q68/('5 Bränslen data'!Q68+'5 Bränslen data'!AF68)</f>
        <v>0.67844887904365647</v>
      </c>
      <c r="Q8" s="13">
        <f>'5 Bränslen data'!R68/('5 Bränslen data'!R68+'5 Bränslen data'!AG68)</f>
        <v>0.6864698080831827</v>
      </c>
    </row>
    <row r="9" spans="2:17" x14ac:dyDescent="0.2">
      <c r="B9" s="83" t="s">
        <v>101</v>
      </c>
      <c r="C9" s="13">
        <f>'5 Bränslen data'!D69/('5 Bränslen data'!D69+'5 Bränslen data'!S69)</f>
        <v>0.64854642085529723</v>
      </c>
      <c r="D9" s="13">
        <f>'5 Bränslen data'!E69/('5 Bränslen data'!E69+'5 Bränslen data'!T69)</f>
        <v>0.6288788254134583</v>
      </c>
      <c r="E9" s="13">
        <f>'5 Bränslen data'!F69/('5 Bränslen data'!F69+'5 Bränslen data'!U69)</f>
        <v>0.58920295006572898</v>
      </c>
      <c r="F9" s="13">
        <f>'5 Bränslen data'!G69/('5 Bränslen data'!G69+'5 Bränslen data'!V69)</f>
        <v>0.63359058908026233</v>
      </c>
      <c r="G9" s="13">
        <f>'5 Bränslen data'!H69/('5 Bränslen data'!H69+'5 Bränslen data'!W69)</f>
        <v>0.67660593529415858</v>
      </c>
      <c r="H9" s="13">
        <f>'5 Bränslen data'!I69/('5 Bränslen data'!I69+'5 Bränslen data'!X69)</f>
        <v>0.68511412128977767</v>
      </c>
      <c r="I9" s="13">
        <f>'5 Bränslen data'!J69/('5 Bränslen data'!J69+'5 Bränslen data'!Y69)</f>
        <v>0.71779534889240759</v>
      </c>
      <c r="J9" s="13">
        <f>'5 Bränslen data'!K69/('5 Bränslen data'!K69+'5 Bränslen data'!Z69)</f>
        <v>0.72435444280099204</v>
      </c>
      <c r="K9" s="13">
        <f>'5 Bränslen data'!L69/('5 Bränslen data'!L69+'5 Bränslen data'!AA69)</f>
        <v>0.71699906832619698</v>
      </c>
      <c r="L9" s="13">
        <f>'5 Bränslen data'!M69/('5 Bränslen data'!M69+'5 Bränslen data'!AB69)</f>
        <v>0.7484657290514557</v>
      </c>
      <c r="M9" s="13">
        <f>'5 Bränslen data'!N69/('5 Bränslen data'!N69+'5 Bränslen data'!AC69)</f>
        <v>0.73446667985633074</v>
      </c>
      <c r="N9" s="13">
        <f>'5 Bränslen data'!O69/('5 Bränslen data'!O69+'5 Bränslen data'!AD69)</f>
        <v>0.76783824235560694</v>
      </c>
      <c r="O9" s="13">
        <f>'5 Bränslen data'!P69/('5 Bränslen data'!P69+'5 Bränslen data'!AE69)</f>
        <v>0.77408091207512086</v>
      </c>
      <c r="P9" s="13">
        <f>'5 Bränslen data'!Q69/('5 Bränslen data'!Q69+'5 Bränslen data'!AF69)</f>
        <v>0.77993179764680864</v>
      </c>
      <c r="Q9" s="13">
        <f>'5 Bränslen data'!R69/('5 Bränslen data'!R69+'5 Bränslen data'!AG69)</f>
        <v>0.77650930589066414</v>
      </c>
    </row>
    <row r="10" spans="2:17" x14ac:dyDescent="0.2">
      <c r="B10" s="83" t="s">
        <v>0</v>
      </c>
      <c r="C10" s="13">
        <f>'5 Bränslen data'!D70/('5 Bränslen data'!D70+'5 Bränslen data'!S70)</f>
        <v>2.7181802125023087E-2</v>
      </c>
      <c r="D10" s="13">
        <f>'5 Bränslen data'!E70/('5 Bränslen data'!E70+'5 Bränslen data'!T70)</f>
        <v>4.2049209050826632E-2</v>
      </c>
      <c r="E10" s="13">
        <f>'5 Bränslen data'!F70/('5 Bränslen data'!F70+'5 Bränslen data'!U70)</f>
        <v>4.5742924817789542E-2</v>
      </c>
      <c r="F10" s="13">
        <f>'5 Bränslen data'!G70/('5 Bränslen data'!G70+'5 Bränslen data'!V70)</f>
        <v>5.3100671824822566E-2</v>
      </c>
      <c r="G10" s="13">
        <f>'5 Bränslen data'!H70/('5 Bränslen data'!H70+'5 Bränslen data'!W70)</f>
        <v>6.0942341163030322E-2</v>
      </c>
      <c r="H10" s="13">
        <f>'5 Bränslen data'!I70/('5 Bränslen data'!I70+'5 Bränslen data'!X70)</f>
        <v>9.9225058682607836E-2</v>
      </c>
      <c r="I10" s="13">
        <f>'5 Bränslen data'!J70/('5 Bränslen data'!J70+'5 Bränslen data'!Y70)</f>
        <v>0.1219847067114318</v>
      </c>
      <c r="J10" s="13">
        <f>'5 Bränslen data'!K70/('5 Bränslen data'!K70+'5 Bränslen data'!Z70)</f>
        <v>0.15081874232950476</v>
      </c>
      <c r="K10" s="13">
        <f>'5 Bränslen data'!L70/('5 Bränslen data'!L70+'5 Bränslen data'!AA70)</f>
        <v>0.19698326372670691</v>
      </c>
      <c r="L10" s="13">
        <f>'5 Bränslen data'!M70/('5 Bränslen data'!M70+'5 Bränslen data'!AB70)</f>
        <v>0.23332733017736115</v>
      </c>
      <c r="M10" s="13">
        <f>'5 Bränslen data'!N70/('5 Bränslen data'!N70+'5 Bränslen data'!AC70)</f>
        <v>0.25732777999852624</v>
      </c>
      <c r="N10" s="13">
        <f>'5 Bränslen data'!O70/('5 Bränslen data'!O70+'5 Bränslen data'!AD70)</f>
        <v>0.24218772392559532</v>
      </c>
      <c r="O10" s="13">
        <f>'5 Bränslen data'!P70/('5 Bränslen data'!P70+'5 Bränslen data'!AE70)</f>
        <v>0.24982235192596386</v>
      </c>
      <c r="P10" s="13">
        <f>'5 Bränslen data'!Q70/('5 Bränslen data'!Q70+'5 Bränslen data'!AF70)</f>
        <v>0.26497577861478028</v>
      </c>
      <c r="Q10" s="13">
        <f>'5 Bränslen data'!R70/('5 Bränslen data'!R70+'5 Bränslen data'!AG70)</f>
        <v>0.32164765889633562</v>
      </c>
    </row>
    <row r="11" spans="2:17" x14ac:dyDescent="0.2">
      <c r="B11" s="83" t="s">
        <v>2</v>
      </c>
      <c r="C11" s="13">
        <f>'5 Bränslen data'!D71/('5 Bränslen data'!D71+'5 Bränslen data'!S71)</f>
        <v>1.949414678794413E-2</v>
      </c>
      <c r="D11" s="13">
        <f>'5 Bränslen data'!E71/('5 Bränslen data'!E71+'5 Bränslen data'!T71)</f>
        <v>2.5230718613323967E-2</v>
      </c>
      <c r="E11" s="13">
        <f>'5 Bränslen data'!F71/('5 Bränslen data'!F71+'5 Bränslen data'!U71)</f>
        <v>2.834982414667829E-2</v>
      </c>
      <c r="F11" s="13">
        <f>'5 Bränslen data'!G71/('5 Bränslen data'!G71+'5 Bränslen data'!V71)</f>
        <v>4.385191439829423E-2</v>
      </c>
      <c r="G11" s="13">
        <f>'5 Bränslen data'!H71/('5 Bränslen data'!H71+'5 Bränslen data'!W71)</f>
        <v>6.4827405217183609E-2</v>
      </c>
      <c r="H11" s="13">
        <f>'5 Bränslen data'!I71/('5 Bränslen data'!I71+'5 Bränslen data'!X71)</f>
        <v>7.8254575782546479E-2</v>
      </c>
      <c r="I11" s="13">
        <f>'5 Bränslen data'!J71/('5 Bränslen data'!J71+'5 Bränslen data'!Y71)</f>
        <v>9.9369757088281455E-2</v>
      </c>
      <c r="J11" s="13">
        <f>'5 Bränslen data'!K71/('5 Bränslen data'!K71+'5 Bränslen data'!Z71)</f>
        <v>0.10900798405158779</v>
      </c>
      <c r="K11" s="13">
        <f>'5 Bränslen data'!L71/('5 Bränslen data'!L71+'5 Bränslen data'!AA71)</f>
        <v>0.12125944655850036</v>
      </c>
      <c r="L11" s="13">
        <f>'5 Bränslen data'!M71/('5 Bränslen data'!M71+'5 Bränslen data'!AB71)</f>
        <v>0.14103705152855606</v>
      </c>
      <c r="M11" s="13">
        <f>'5 Bränslen data'!N71/('5 Bränslen data'!N71+'5 Bränslen data'!AC71)</f>
        <v>0.14815587197119021</v>
      </c>
      <c r="N11" s="13">
        <f>'5 Bränslen data'!O71/('5 Bränslen data'!O71+'5 Bränslen data'!AD71)</f>
        <v>0.14706165633075671</v>
      </c>
      <c r="O11" s="13">
        <f>'5 Bränslen data'!P71/('5 Bränslen data'!P71+'5 Bränslen data'!AE71)</f>
        <v>0.18618326111464981</v>
      </c>
      <c r="P11" s="13">
        <f>'5 Bränslen data'!Q71/('5 Bränslen data'!Q71+'5 Bränslen data'!AF71)</f>
        <v>0.19018577596987804</v>
      </c>
      <c r="Q11" s="13">
        <f>'5 Bränslen data'!R71/('5 Bränslen data'!R71+'5 Bränslen data'!AG71)</f>
        <v>0.19077157177550044</v>
      </c>
    </row>
    <row r="12" spans="2:17" x14ac:dyDescent="0.2">
      <c r="B12" s="83" t="s">
        <v>94</v>
      </c>
      <c r="C12" s="13">
        <f>'5 Bränslen data'!D72/('5 Bränslen data'!D72+'5 Bränslen data'!S72)</f>
        <v>5.0451426063302302E-2</v>
      </c>
      <c r="D12" s="13">
        <f>'5 Bränslen data'!E72/('5 Bränslen data'!E72+'5 Bränslen data'!T72)</f>
        <v>5.1737197312258183E-2</v>
      </c>
      <c r="E12" s="13">
        <f>'5 Bränslen data'!F72/('5 Bränslen data'!F72+'5 Bränslen data'!U72)</f>
        <v>5.0673124956389426E-2</v>
      </c>
      <c r="F12" s="13">
        <f>'5 Bränslen data'!G72/('5 Bränslen data'!G72+'5 Bränslen data'!V72)</f>
        <v>6.8569756430328963E-2</v>
      </c>
      <c r="G12" s="13">
        <f>'5 Bränslen data'!H72/('5 Bränslen data'!H72+'5 Bränslen data'!W72)</f>
        <v>8.9663309081886092E-2</v>
      </c>
      <c r="H12" s="13">
        <f>'5 Bränslen data'!I72/('5 Bränslen data'!I72+'5 Bränslen data'!X72)</f>
        <v>0.11140666659907841</v>
      </c>
      <c r="I12" s="13">
        <f>'5 Bränslen data'!J72/('5 Bränslen data'!J72+'5 Bränslen data'!Y72)</f>
        <v>0.12742882357245022</v>
      </c>
      <c r="J12" s="13">
        <f>'5 Bränslen data'!K72/('5 Bränslen data'!K72+'5 Bränslen data'!Z72)</f>
        <v>0.15691394231004749</v>
      </c>
      <c r="K12" s="13">
        <f>'5 Bränslen data'!L72/('5 Bränslen data'!L72+'5 Bränslen data'!AA72)</f>
        <v>0.19121513478939806</v>
      </c>
      <c r="L12" s="13">
        <f>'5 Bränslen data'!M72/('5 Bränslen data'!M72+'5 Bränslen data'!AB72)</f>
        <v>0.22848458478481615</v>
      </c>
      <c r="M12" s="13">
        <f>'5 Bränslen data'!N72/('5 Bränslen data'!N72+'5 Bränslen data'!AC72)</f>
        <v>0.22971031842557885</v>
      </c>
      <c r="N12" s="13">
        <f>'5 Bränslen data'!O72/('5 Bränslen data'!O72+'5 Bränslen data'!AD72)</f>
        <v>0.21674023258824557</v>
      </c>
      <c r="O12" s="13">
        <f>'5 Bränslen data'!P72/('5 Bränslen data'!P72+'5 Bränslen data'!AE72)</f>
        <v>0.2220152970050184</v>
      </c>
      <c r="P12" s="13">
        <f>'5 Bränslen data'!Q72/('5 Bränslen data'!Q72+'5 Bränslen data'!AF72)</f>
        <v>0.23297933145369765</v>
      </c>
      <c r="Q12" s="13">
        <f>'5 Bränslen data'!R72/('5 Bränslen data'!R72+'5 Bränslen data'!AG72)</f>
        <v>0.27987246090108958</v>
      </c>
    </row>
    <row r="13" spans="2:17" x14ac:dyDescent="0.2">
      <c r="B13" s="83" t="s">
        <v>155</v>
      </c>
      <c r="C13" s="13">
        <f>'5 Bränslen data'!D73/('5 Bränslen data'!D73+'5 Bränslen data'!S73)</f>
        <v>0.12674615383635476</v>
      </c>
      <c r="D13" s="13">
        <f>'5 Bränslen data'!E73/('5 Bränslen data'!E73+'5 Bränslen data'!T73)</f>
        <v>0.21140207870955763</v>
      </c>
      <c r="E13" s="13">
        <f>'5 Bränslen data'!F73/('5 Bränslen data'!F73+'5 Bränslen data'!U73)</f>
        <v>0.18189759980215078</v>
      </c>
      <c r="F13" s="13">
        <f>'5 Bränslen data'!G73/('5 Bränslen data'!G73+'5 Bränslen data'!V73)</f>
        <v>0.21782842045082859</v>
      </c>
      <c r="G13" s="13">
        <f>'5 Bränslen data'!H73/('5 Bränslen data'!H73+'5 Bränslen data'!W73)</f>
        <v>0.21745493562213325</v>
      </c>
      <c r="H13" s="13">
        <f>'5 Bränslen data'!I73/('5 Bränslen data'!I73+'5 Bränslen data'!X73)</f>
        <v>0.23721104077219335</v>
      </c>
      <c r="I13" s="13">
        <f>'5 Bränslen data'!J73/('5 Bränslen data'!J73+'5 Bränslen data'!Y73)</f>
        <v>0.20961769836135857</v>
      </c>
      <c r="J13" s="13">
        <f>'5 Bränslen data'!K73/('5 Bränslen data'!K73+'5 Bränslen data'!Z73)</f>
        <v>0.24857011589263669</v>
      </c>
      <c r="K13" s="13">
        <f>'5 Bränslen data'!L73/('5 Bränslen data'!L73+'5 Bränslen data'!AA73)</f>
        <v>0.32487635960593986</v>
      </c>
      <c r="L13" s="13">
        <f>'5 Bränslen data'!M73/('5 Bränslen data'!M73+'5 Bränslen data'!AB73)</f>
        <v>0.35571591369957933</v>
      </c>
      <c r="M13" s="13">
        <f>'5 Bränslen data'!N73/('5 Bränslen data'!N73+'5 Bränslen data'!AC73)</f>
        <v>0.36488456473452702</v>
      </c>
      <c r="N13" s="13">
        <f>'5 Bränslen data'!O73/('5 Bränslen data'!O73+'5 Bränslen data'!AD73)</f>
        <v>0.28750832643222185</v>
      </c>
      <c r="O13" s="13">
        <f>'5 Bränslen data'!P73/('5 Bränslen data'!P73+'5 Bränslen data'!AE73)</f>
        <v>0.29272806319805861</v>
      </c>
      <c r="P13" s="13">
        <f>'5 Bränslen data'!Q73/('5 Bränslen data'!Q73+'5 Bränslen data'!AF73)</f>
        <v>0.31050676572359459</v>
      </c>
      <c r="Q13" s="13">
        <f>'5 Bränslen data'!R73/('5 Bränslen data'!R73+'5 Bränslen data'!AG73)</f>
        <v>0.34100942491926967</v>
      </c>
    </row>
    <row r="14" spans="2:17" x14ac:dyDescent="0.2">
      <c r="B14" s="4" t="s">
        <v>165</v>
      </c>
      <c r="C14" s="13">
        <f>'5 Bränslen data'!D74/('5 Bränslen data'!D74+'5 Bränslen data'!S74)</f>
        <v>0.25568500485188828</v>
      </c>
      <c r="D14" s="13">
        <f>'5 Bränslen data'!E74/('5 Bränslen data'!E74+'5 Bränslen data'!T74)</f>
        <v>0.26833575907110507</v>
      </c>
      <c r="E14" s="13">
        <f>'5 Bränslen data'!F74/('5 Bränslen data'!F74+'5 Bränslen data'!U74)</f>
        <v>0.27273373505968079</v>
      </c>
      <c r="F14" s="13">
        <f>'5 Bränslen data'!G74/('5 Bränslen data'!G74+'5 Bränslen data'!V74)</f>
        <v>0.28977740870531532</v>
      </c>
      <c r="G14" s="13">
        <f>'5 Bränslen data'!H74/('5 Bränslen data'!H74+'5 Bränslen data'!W74)</f>
        <v>0.29575969676274305</v>
      </c>
      <c r="H14" s="13">
        <f>'5 Bränslen data'!I74/('5 Bränslen data'!I74+'5 Bränslen data'!X74)</f>
        <v>0.29218506078054718</v>
      </c>
      <c r="I14" s="13">
        <f>'5 Bränslen data'!J74/('5 Bränslen data'!J74+'5 Bränslen data'!Y74)</f>
        <v>0.29445500073090058</v>
      </c>
      <c r="J14" s="13">
        <f>'5 Bränslen data'!K74/('5 Bränslen data'!K74+'5 Bränslen data'!Z74)</f>
        <v>0.29189869184859246</v>
      </c>
      <c r="K14" s="13">
        <f>'5 Bränslen data'!L74/('5 Bränslen data'!L74+'5 Bränslen data'!AA74)</f>
        <v>0.31401966897256123</v>
      </c>
      <c r="L14" s="13">
        <f>'5 Bränslen data'!M74/('5 Bränslen data'!M74+'5 Bränslen data'!AB74)</f>
        <v>0.32263008699455686</v>
      </c>
      <c r="M14" s="13">
        <f>'5 Bränslen data'!N74/('5 Bränslen data'!N74+'5 Bränslen data'!AC74)</f>
        <v>0.32089832902461995</v>
      </c>
      <c r="N14" s="13">
        <f>'5 Bränslen data'!O74/('5 Bränslen data'!O74+'5 Bränslen data'!AD74)</f>
        <v>0.32309050336303013</v>
      </c>
      <c r="O14" s="13">
        <f>'5 Bränslen data'!P74/('5 Bränslen data'!P74+'5 Bränslen data'!AE74)</f>
        <v>0.33906249331192945</v>
      </c>
      <c r="P14" s="13">
        <f>'5 Bränslen data'!Q74/('5 Bränslen data'!Q74+'5 Bränslen data'!AF74)</f>
        <v>0.35092155188041063</v>
      </c>
      <c r="Q14" s="13">
        <f>'5 Bränslen data'!R74/('5 Bränslen data'!R74+'5 Bränslen data'!AG74)</f>
        <v>0.39270129163080086</v>
      </c>
    </row>
    <row r="15" spans="2:17" x14ac:dyDescent="0.2">
      <c r="B15" s="85" t="s">
        <v>96</v>
      </c>
      <c r="C15" s="13">
        <f>'5 Bränslen data'!D75/('5 Bränslen data'!D75+'5 Bränslen data'!S75)</f>
        <v>0.39117825865925715</v>
      </c>
      <c r="D15" s="13">
        <f>'5 Bränslen data'!E75/('5 Bränslen data'!E75+'5 Bränslen data'!T75)</f>
        <v>0.40928006777954234</v>
      </c>
      <c r="E15" s="13">
        <f>'5 Bränslen data'!F75/('5 Bränslen data'!F75+'5 Bränslen data'!U75)</f>
        <v>0.4091318953617184</v>
      </c>
      <c r="F15" s="13">
        <f>'5 Bränslen data'!G75/('5 Bränslen data'!G75+'5 Bränslen data'!V75)</f>
        <v>0.42432904448775915</v>
      </c>
      <c r="G15" s="13">
        <f>'5 Bränslen data'!H75/('5 Bränslen data'!H75+'5 Bränslen data'!W75)</f>
        <v>0.4487808278790098</v>
      </c>
      <c r="H15" s="13">
        <f>'5 Bränslen data'!I75/('5 Bränslen data'!I75+'5 Bränslen data'!X75)</f>
        <v>0.45661346284319282</v>
      </c>
      <c r="I15" s="13">
        <f>'5 Bränslen data'!J75/('5 Bränslen data'!J75+'5 Bränslen data'!Y75)</f>
        <v>0.46866042782523154</v>
      </c>
      <c r="J15" s="13">
        <f>'5 Bränslen data'!K75/('5 Bränslen data'!K75+'5 Bränslen data'!Z75)</f>
        <v>0.46972895193674041</v>
      </c>
      <c r="K15" s="13">
        <f>'5 Bränslen data'!L75/('5 Bränslen data'!L75+'5 Bränslen data'!AA75)</f>
        <v>0.47925149582737625</v>
      </c>
      <c r="L15" s="13">
        <f>'5 Bränslen data'!M75/('5 Bränslen data'!M75+'5 Bränslen data'!AB75)</f>
        <v>0.49912425476203076</v>
      </c>
      <c r="M15" s="13">
        <f>'5 Bränslen data'!N75/('5 Bränslen data'!N75+'5 Bränslen data'!AC75)</f>
        <v>0.49850960390632387</v>
      </c>
      <c r="N15" s="13">
        <f>'5 Bränslen data'!O75/('5 Bränslen data'!O75+'5 Bränslen data'!AD75)</f>
        <v>0.5134943918962539</v>
      </c>
      <c r="O15" s="13">
        <f>'5 Bränslen data'!P75/('5 Bränslen data'!P75+'5 Bränslen data'!AE75)</f>
        <v>0.53406119222110737</v>
      </c>
      <c r="P15" s="13">
        <f>'5 Bränslen data'!Q75/('5 Bränslen data'!Q75+'5 Bränslen data'!AF75)</f>
        <v>0.54156020822828588</v>
      </c>
      <c r="Q15" s="13">
        <f>'5 Bränslen data'!R75/('5 Bränslen data'!R75+'5 Bränslen data'!AG75)</f>
        <v>0.55129070984810136</v>
      </c>
    </row>
    <row r="16" spans="2:17" x14ac:dyDescent="0.2">
      <c r="J16" s="74"/>
      <c r="K16" s="74"/>
    </row>
    <row r="17" spans="11:11" x14ac:dyDescent="0.2">
      <c r="K17" s="74"/>
    </row>
    <row r="38" spans="2:5" ht="15" x14ac:dyDescent="0.25">
      <c r="B38" s="64"/>
      <c r="C38" s="64"/>
      <c r="D38" s="15"/>
      <c r="E38" s="15"/>
    </row>
    <row r="39" spans="2:5" ht="15" x14ac:dyDescent="0.25">
      <c r="B39" s="64"/>
      <c r="C39" s="64"/>
      <c r="D39" s="5"/>
      <c r="E39" s="5"/>
    </row>
    <row r="40" spans="2:5" ht="15" x14ac:dyDescent="0.25">
      <c r="B40" s="33" t="s">
        <v>172</v>
      </c>
      <c r="C40" s="23" t="s">
        <v>297</v>
      </c>
      <c r="D40" s="5"/>
      <c r="E40" s="5"/>
    </row>
    <row r="41" spans="2:5" ht="15" x14ac:dyDescent="0.25">
      <c r="B41" s="63"/>
      <c r="C41" s="64"/>
      <c r="D41" s="5"/>
      <c r="E41" s="5"/>
    </row>
    <row r="42" spans="2:5" ht="15" x14ac:dyDescent="0.25">
      <c r="B42" s="33" t="s">
        <v>169</v>
      </c>
      <c r="C42" s="34" t="s">
        <v>170</v>
      </c>
      <c r="D42" s="5"/>
      <c r="E42" s="5"/>
    </row>
    <row r="43" spans="2:5" ht="15" x14ac:dyDescent="0.25">
      <c r="B43" s="33"/>
      <c r="C43" s="32"/>
      <c r="D43" s="5"/>
      <c r="E43" s="5"/>
    </row>
    <row r="44" spans="2:5" ht="15" x14ac:dyDescent="0.25">
      <c r="B44" s="33" t="s">
        <v>171</v>
      </c>
      <c r="C44" s="22" t="s">
        <v>294</v>
      </c>
      <c r="D44" s="5"/>
      <c r="E44" s="5"/>
    </row>
    <row r="45" spans="2:5" ht="15" x14ac:dyDescent="0.25">
      <c r="B45" s="32"/>
      <c r="C45" s="22" t="s">
        <v>296</v>
      </c>
      <c r="D45" s="5"/>
      <c r="E45" s="5"/>
    </row>
    <row r="46" spans="2:5" ht="15" x14ac:dyDescent="0.25">
      <c r="B46" s="32"/>
      <c r="C46" s="22" t="s">
        <v>295</v>
      </c>
      <c r="D46" s="5"/>
      <c r="E46" s="5"/>
    </row>
    <row r="47" spans="2:5" x14ac:dyDescent="0.2">
      <c r="E47" s="5"/>
    </row>
  </sheetData>
  <phoneticPr fontId="41" type="noConversion"/>
  <hyperlinks>
    <hyperlink ref="B1" location="'Innehåll-Content'!A1" display="Tillbaka till innehåll - Back to content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I91"/>
  <sheetViews>
    <sheetView zoomScale="85" zoomScaleNormal="85" workbookViewId="0">
      <pane xSplit="3" ySplit="5" topLeftCell="D6" activePane="bottomRight" state="frozen"/>
      <selection activeCell="C74" sqref="C74"/>
      <selection pane="topRight" activeCell="C74" sqref="C74"/>
      <selection pane="bottomLeft" activeCell="C74" sqref="C74"/>
      <selection pane="bottomRight" activeCell="C83" sqref="C83:C89"/>
    </sheetView>
  </sheetViews>
  <sheetFormatPr defaultRowHeight="12.75" x14ac:dyDescent="0.2"/>
  <cols>
    <col min="1" max="1" width="4.5703125" bestFit="1" customWidth="1"/>
    <col min="2" max="2" width="42.7109375" bestFit="1" customWidth="1"/>
    <col min="3" max="3" width="72.28515625" customWidth="1"/>
    <col min="4" max="4" width="7.28515625" bestFit="1" customWidth="1"/>
    <col min="5" max="8" width="7.7109375" bestFit="1" customWidth="1"/>
    <col min="9" max="9" width="8" customWidth="1"/>
    <col min="10" max="10" width="7.7109375" bestFit="1" customWidth="1"/>
    <col min="11" max="18" width="7.7109375" style="28" customWidth="1"/>
    <col min="19" max="19" width="7.28515625" bestFit="1" customWidth="1"/>
    <col min="20" max="23" width="7.7109375" bestFit="1" customWidth="1"/>
    <col min="24" max="24" width="7" customWidth="1"/>
    <col min="25" max="25" width="7.7109375" bestFit="1" customWidth="1"/>
    <col min="26" max="33" width="7.7109375" style="28" customWidth="1"/>
    <col min="34" max="34" width="8" customWidth="1"/>
    <col min="35" max="41" width="8.140625" bestFit="1" customWidth="1"/>
    <col min="42" max="46" width="8.140625" style="28" bestFit="1" customWidth="1"/>
    <col min="47" max="48" width="8.140625" style="28" customWidth="1"/>
    <col min="49" max="49" width="7.28515625" bestFit="1" customWidth="1"/>
    <col min="50" max="53" width="7.7109375" bestFit="1" customWidth="1"/>
    <col min="54" max="55" width="9.28515625" customWidth="1"/>
    <col min="56" max="56" width="7.7109375" bestFit="1" customWidth="1"/>
    <col min="57" max="63" width="7.7109375" style="28" customWidth="1"/>
    <col min="64" max="64" width="10.28515625" customWidth="1"/>
    <col min="65" max="65" width="9.5703125" customWidth="1"/>
    <col min="66" max="66" width="9.42578125" customWidth="1"/>
    <col min="67" max="67" width="9.5703125" customWidth="1"/>
    <col min="68" max="69" width="9.7109375" bestFit="1" customWidth="1"/>
    <col min="70" max="70" width="9.7109375" customWidth="1"/>
    <col min="71" max="71" width="9.7109375" bestFit="1" customWidth="1"/>
    <col min="72" max="73" width="9.7109375" style="28" bestFit="1" customWidth="1"/>
    <col min="74" max="74" width="9.7109375" style="28" customWidth="1"/>
    <col min="75" max="76" width="9.7109375" style="28" bestFit="1" customWidth="1"/>
    <col min="77" max="78" width="9.7109375" style="28" customWidth="1"/>
    <col min="79" max="79" width="8.42578125" customWidth="1"/>
    <col min="80" max="80" width="7.140625" bestFit="1" customWidth="1"/>
    <col min="81" max="82" width="8.140625" bestFit="1" customWidth="1"/>
    <col min="83" max="83" width="7.7109375" bestFit="1" customWidth="1"/>
    <col min="84" max="84" width="7.7109375" customWidth="1"/>
    <col min="85" max="85" width="9.28515625" customWidth="1"/>
    <col min="86" max="86" width="7.7109375" bestFit="1" customWidth="1"/>
    <col min="87" max="93" width="7.7109375" style="28" customWidth="1"/>
    <col min="94" max="94" width="7.28515625" bestFit="1" customWidth="1"/>
    <col min="95" max="95" width="7.7109375" bestFit="1" customWidth="1"/>
    <col min="96" max="96" width="7.7109375" customWidth="1"/>
    <col min="97" max="99" width="7.7109375" bestFit="1" customWidth="1"/>
    <col min="100" max="100" width="9.28515625" customWidth="1"/>
    <col min="101" max="101" width="7.7109375" bestFit="1" customWidth="1"/>
    <col min="102" max="108" width="7.7109375" style="28" customWidth="1"/>
    <col min="109" max="109" width="7.28515625" bestFit="1" customWidth="1"/>
    <col min="110" max="113" width="7.7109375" bestFit="1" customWidth="1"/>
    <col min="114" max="114" width="9.28515625" customWidth="1"/>
    <col min="115" max="115" width="7.7109375" bestFit="1" customWidth="1"/>
    <col min="116" max="116" width="7.7109375" customWidth="1"/>
    <col min="117" max="123" width="7.7109375" style="28" customWidth="1"/>
    <col min="124" max="124" width="8" customWidth="1"/>
    <col min="125" max="131" width="8.140625" bestFit="1" customWidth="1"/>
    <col min="132" max="136" width="8.140625" style="28" bestFit="1" customWidth="1"/>
    <col min="137" max="138" width="8.140625" style="28" customWidth="1"/>
    <col min="139" max="139" width="8.42578125" customWidth="1"/>
    <col min="140" max="146" width="8.140625" bestFit="1" customWidth="1"/>
    <col min="147" max="151" width="8.140625" style="28" bestFit="1" customWidth="1"/>
    <col min="152" max="153" width="8.140625" style="28" customWidth="1"/>
    <col min="154" max="154" width="7.28515625" bestFit="1" customWidth="1"/>
    <col min="155" max="158" width="7.7109375" bestFit="1" customWidth="1"/>
    <col min="159" max="160" width="9.28515625" customWidth="1"/>
    <col min="161" max="161" width="7.7109375" bestFit="1" customWidth="1"/>
    <col min="162" max="162" width="7.7109375" customWidth="1"/>
    <col min="163" max="168" width="7.7109375" style="28" customWidth="1"/>
    <col min="169" max="169" width="8" customWidth="1"/>
    <col min="170" max="176" width="8.140625" bestFit="1" customWidth="1"/>
    <col min="177" max="181" width="8.140625" style="28" bestFit="1" customWidth="1"/>
    <col min="182" max="183" width="8.140625" style="28" customWidth="1"/>
    <col min="184" max="184" width="7.28515625" bestFit="1" customWidth="1"/>
    <col min="185" max="186" width="7.7109375" bestFit="1" customWidth="1"/>
    <col min="187" max="187" width="7.7109375" customWidth="1"/>
    <col min="188" max="189" width="7.7109375" bestFit="1" customWidth="1"/>
    <col min="190" max="191" width="7.7109375" customWidth="1"/>
    <col min="192" max="192" width="7.7109375" bestFit="1" customWidth="1"/>
    <col min="193" max="198" width="7.7109375" style="28" customWidth="1"/>
    <col min="199" max="199" width="7.28515625" bestFit="1" customWidth="1"/>
    <col min="200" max="202" width="7.7109375" bestFit="1" customWidth="1"/>
    <col min="203" max="203" width="7.7109375" customWidth="1"/>
    <col min="204" max="204" width="7.7109375" bestFit="1" customWidth="1"/>
    <col min="205" max="206" width="7.7109375" customWidth="1"/>
    <col min="207" max="207" width="7.7109375" bestFit="1" customWidth="1"/>
    <col min="208" max="213" width="7.7109375" style="28" customWidth="1"/>
    <col min="214" max="214" width="7.85546875" customWidth="1"/>
    <col min="215" max="217" width="7.7109375" bestFit="1" customWidth="1"/>
    <col min="218" max="219" width="7.7109375" customWidth="1"/>
    <col min="220" max="220" width="8.28515625" customWidth="1"/>
    <col min="221" max="221" width="7.7109375" bestFit="1" customWidth="1"/>
    <col min="222" max="230" width="7.7109375" style="28" customWidth="1"/>
    <col min="231" max="234" width="8.28515625" bestFit="1" customWidth="1"/>
    <col min="235" max="235" width="8.28515625" customWidth="1"/>
    <col min="236" max="241" width="8.28515625" bestFit="1" customWidth="1"/>
    <col min="242" max="242" width="8.28515625" customWidth="1"/>
  </cols>
  <sheetData>
    <row r="1" spans="1:243" ht="15.75" x14ac:dyDescent="0.25">
      <c r="B1" s="127" t="s">
        <v>194</v>
      </c>
      <c r="C1" s="127"/>
      <c r="D1" s="130" t="s">
        <v>216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67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67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67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67"/>
      <c r="BM1" s="131"/>
      <c r="BN1" s="131"/>
      <c r="BO1" s="131"/>
      <c r="BP1" s="131"/>
      <c r="BQ1" s="131"/>
      <c r="BR1" s="131"/>
      <c r="BS1" s="131"/>
      <c r="BT1" s="131"/>
      <c r="BU1" s="131"/>
      <c r="BV1" s="131"/>
      <c r="BW1" s="131"/>
      <c r="BX1" s="131"/>
      <c r="BY1" s="131"/>
      <c r="BZ1" s="131"/>
      <c r="CA1" s="167"/>
      <c r="CB1" s="131"/>
      <c r="CC1" s="131"/>
      <c r="CD1" s="131"/>
      <c r="CE1" s="131"/>
      <c r="CF1" s="131"/>
      <c r="CG1" s="131"/>
      <c r="CH1" s="131"/>
      <c r="CI1" s="131"/>
      <c r="CJ1" s="131"/>
      <c r="CK1" s="131"/>
      <c r="CL1" s="131"/>
      <c r="CM1" s="131"/>
      <c r="CN1" s="131"/>
      <c r="CO1" s="131"/>
      <c r="CP1" s="167"/>
      <c r="CQ1" s="131"/>
      <c r="CR1" s="131"/>
      <c r="CS1" s="131"/>
      <c r="CT1" s="131"/>
      <c r="CU1" s="131"/>
      <c r="CV1" s="131"/>
      <c r="CW1" s="131"/>
      <c r="CX1" s="131"/>
      <c r="CY1" s="131"/>
      <c r="CZ1" s="131"/>
      <c r="DA1" s="131"/>
      <c r="DB1" s="131"/>
      <c r="DC1" s="131"/>
      <c r="DD1" s="131"/>
      <c r="DE1" s="130" t="s">
        <v>218</v>
      </c>
      <c r="DF1" s="131"/>
      <c r="DG1" s="131"/>
      <c r="DH1" s="131"/>
      <c r="DI1" s="131"/>
      <c r="DJ1" s="131"/>
      <c r="DK1" s="131"/>
      <c r="DL1" s="131"/>
      <c r="DM1" s="131"/>
      <c r="DN1" s="131"/>
      <c r="DO1" s="131"/>
      <c r="DP1" s="131"/>
      <c r="DQ1" s="131"/>
      <c r="DR1" s="131"/>
      <c r="DS1" s="131"/>
      <c r="DT1" s="130"/>
      <c r="DU1" s="131"/>
      <c r="DV1" s="131"/>
      <c r="DW1" s="131"/>
      <c r="DX1" s="131"/>
      <c r="DY1" s="131"/>
      <c r="DZ1" s="131"/>
      <c r="EA1" s="131"/>
      <c r="EB1" s="131"/>
      <c r="EC1" s="131"/>
      <c r="ED1" s="131"/>
      <c r="EE1" s="131"/>
      <c r="EF1" s="131"/>
      <c r="EG1" s="131"/>
      <c r="EH1" s="131"/>
      <c r="EI1" s="130"/>
      <c r="EJ1" s="131"/>
      <c r="EK1" s="131"/>
      <c r="EL1" s="131"/>
      <c r="EM1" s="131"/>
      <c r="EN1" s="131"/>
      <c r="EO1" s="131"/>
      <c r="EP1" s="131"/>
      <c r="EQ1" s="131"/>
      <c r="ER1" s="131"/>
      <c r="ES1" s="131"/>
      <c r="ET1" s="131"/>
      <c r="EU1" s="131"/>
      <c r="EV1" s="131"/>
      <c r="EW1" s="131"/>
      <c r="EX1" s="130"/>
      <c r="EY1" s="131"/>
      <c r="EZ1" s="131"/>
      <c r="FA1" s="131"/>
      <c r="FB1" s="131"/>
      <c r="FC1" s="131"/>
      <c r="FD1" s="131"/>
      <c r="FE1" s="131"/>
      <c r="FF1" s="131"/>
      <c r="FG1" s="131"/>
      <c r="FH1" s="131"/>
      <c r="FI1" s="131"/>
      <c r="FJ1" s="131"/>
      <c r="FK1" s="131"/>
      <c r="FL1" s="131"/>
      <c r="FM1" s="130"/>
      <c r="FN1" s="131"/>
      <c r="FO1" s="131"/>
      <c r="FP1" s="131"/>
      <c r="FQ1" s="131"/>
      <c r="FR1" s="131"/>
      <c r="FS1" s="131"/>
      <c r="FT1" s="131"/>
      <c r="FU1" s="131"/>
      <c r="FV1" s="131"/>
      <c r="FW1" s="131"/>
      <c r="FX1" s="131"/>
      <c r="FY1" s="131"/>
      <c r="FZ1" s="131"/>
      <c r="GA1" s="131"/>
      <c r="GB1" s="130"/>
      <c r="GC1" s="131"/>
      <c r="GD1" s="131"/>
      <c r="GE1" s="131"/>
      <c r="GF1" s="131"/>
      <c r="GG1" s="131"/>
      <c r="GH1" s="131"/>
      <c r="GI1" s="131"/>
      <c r="GJ1" s="131"/>
      <c r="GK1" s="131"/>
      <c r="GL1" s="131"/>
      <c r="GM1" s="131"/>
      <c r="GN1" s="131"/>
      <c r="GO1" s="131"/>
      <c r="GP1" s="131"/>
      <c r="GQ1" s="130"/>
      <c r="GR1" s="131"/>
      <c r="GS1" s="131"/>
      <c r="GT1" s="131"/>
      <c r="GU1" s="131"/>
      <c r="GV1" s="131"/>
      <c r="GW1" s="131"/>
      <c r="GX1" s="131"/>
      <c r="GY1" s="131"/>
      <c r="GZ1" s="131"/>
      <c r="HA1" s="131"/>
      <c r="HB1" s="131"/>
      <c r="HC1" s="131"/>
      <c r="HD1" s="131"/>
      <c r="HE1" s="131"/>
      <c r="HF1" s="130"/>
      <c r="HG1" s="131"/>
      <c r="HH1" s="131"/>
      <c r="HI1" s="131"/>
      <c r="HJ1" s="131"/>
      <c r="HK1" s="131"/>
      <c r="HL1" s="131"/>
      <c r="HM1" s="131"/>
      <c r="HN1" s="131"/>
      <c r="HO1" s="131"/>
      <c r="HP1" s="131"/>
      <c r="HQ1" s="174"/>
      <c r="HT1" s="175"/>
    </row>
    <row r="2" spans="1:243" ht="21" x14ac:dyDescent="0.35">
      <c r="B2" s="128" t="s">
        <v>288</v>
      </c>
      <c r="E2" s="123"/>
      <c r="F2" s="124"/>
      <c r="T2" s="123"/>
      <c r="U2" s="124"/>
      <c r="AI2" s="123"/>
      <c r="AJ2" s="124"/>
      <c r="AX2" s="123"/>
      <c r="AY2" s="124"/>
      <c r="BM2" s="123"/>
      <c r="BN2" s="124"/>
      <c r="CB2" s="123"/>
      <c r="CC2" s="124"/>
      <c r="CQ2" s="123"/>
      <c r="CR2" s="123"/>
      <c r="CS2" s="124"/>
      <c r="DF2" s="123"/>
      <c r="DG2" s="124"/>
      <c r="DU2" s="123"/>
      <c r="DV2" s="124"/>
      <c r="EJ2" s="123"/>
      <c r="EK2" s="124"/>
      <c r="EY2" s="123"/>
      <c r="EZ2" s="124"/>
      <c r="FN2" s="123"/>
      <c r="FO2" s="124"/>
      <c r="GC2" s="123"/>
      <c r="GD2" s="124"/>
      <c r="GE2" s="124"/>
      <c r="GR2" s="123"/>
      <c r="GS2" s="124"/>
      <c r="HG2" s="123"/>
      <c r="HH2" s="124"/>
      <c r="HQ2" s="131"/>
      <c r="HR2" s="131"/>
      <c r="HS2" s="131"/>
      <c r="HT2" s="131"/>
    </row>
    <row r="3" spans="1:243" ht="18" x14ac:dyDescent="0.35">
      <c r="A3" s="16"/>
      <c r="C3" s="26"/>
      <c r="D3" s="138" t="s">
        <v>72</v>
      </c>
      <c r="E3" s="139"/>
      <c r="F3" s="139"/>
      <c r="G3" s="139"/>
      <c r="H3" s="139"/>
      <c r="I3" s="139"/>
      <c r="J3" s="139"/>
      <c r="K3" s="139"/>
      <c r="L3" s="163"/>
      <c r="M3" s="168"/>
      <c r="N3" s="198"/>
      <c r="O3" s="182"/>
      <c r="P3" s="168"/>
      <c r="Q3" s="207"/>
      <c r="R3" s="214"/>
      <c r="S3" s="138" t="s">
        <v>249</v>
      </c>
      <c r="T3" s="139"/>
      <c r="U3" s="139"/>
      <c r="V3" s="139"/>
      <c r="W3" s="139"/>
      <c r="X3" s="139"/>
      <c r="Y3" s="139"/>
      <c r="Z3" s="139"/>
      <c r="AA3" s="163"/>
      <c r="AB3" s="182"/>
      <c r="AC3" s="198"/>
      <c r="AD3" s="163"/>
      <c r="AE3" s="168"/>
      <c r="AF3" s="207"/>
      <c r="AG3" s="214"/>
      <c r="AH3" s="138" t="s">
        <v>80</v>
      </c>
      <c r="AI3" s="139"/>
      <c r="AJ3" s="139"/>
      <c r="AK3" s="139"/>
      <c r="AL3" s="139"/>
      <c r="AM3" s="182"/>
      <c r="AN3" s="139"/>
      <c r="AO3" s="139"/>
      <c r="AP3" s="139"/>
      <c r="AQ3" s="163"/>
      <c r="AR3" s="201"/>
      <c r="AS3" s="163"/>
      <c r="AT3" s="168"/>
      <c r="AU3" s="207"/>
      <c r="AV3" s="214"/>
      <c r="AW3" s="138" t="s">
        <v>82</v>
      </c>
      <c r="AX3" s="139"/>
      <c r="AY3" s="139"/>
      <c r="AZ3" s="139"/>
      <c r="BA3" s="139"/>
      <c r="BB3" s="139"/>
      <c r="BC3" s="182"/>
      <c r="BD3" s="139"/>
      <c r="BE3" s="139"/>
      <c r="BF3" s="201"/>
      <c r="BG3" s="163"/>
      <c r="BH3" s="163"/>
      <c r="BI3" s="168"/>
      <c r="BJ3" s="207"/>
      <c r="BK3" s="214"/>
      <c r="BL3" s="138" t="s">
        <v>91</v>
      </c>
      <c r="BM3" s="139"/>
      <c r="BN3" s="139"/>
      <c r="BO3" s="139"/>
      <c r="BP3" s="139"/>
      <c r="BQ3" s="139"/>
      <c r="BR3" s="182"/>
      <c r="BS3" s="139"/>
      <c r="BT3" s="139"/>
      <c r="BU3" s="163"/>
      <c r="BV3" s="201"/>
      <c r="BW3" s="163"/>
      <c r="BX3" s="168"/>
      <c r="BY3" s="207"/>
      <c r="BZ3" s="214"/>
      <c r="CA3" s="138" t="s">
        <v>92</v>
      </c>
      <c r="CB3" s="139"/>
      <c r="CC3" s="139"/>
      <c r="CD3" s="139"/>
      <c r="CE3" s="139"/>
      <c r="CF3" s="182"/>
      <c r="CG3" s="139"/>
      <c r="CH3" s="139"/>
      <c r="CI3" s="139"/>
      <c r="CJ3" s="163"/>
      <c r="CK3" s="201"/>
      <c r="CL3" s="163"/>
      <c r="CM3" s="168"/>
      <c r="CN3" s="207"/>
      <c r="CO3" s="214"/>
      <c r="CP3" s="138" t="s">
        <v>93</v>
      </c>
      <c r="CQ3" s="139"/>
      <c r="CR3" s="182"/>
      <c r="CS3" s="139"/>
      <c r="CT3" s="139"/>
      <c r="CU3" s="139"/>
      <c r="CV3" s="139"/>
      <c r="CW3" s="139"/>
      <c r="CX3" s="139"/>
      <c r="CY3" s="201"/>
      <c r="CZ3" s="163"/>
      <c r="DA3" s="163"/>
      <c r="DB3" s="168"/>
      <c r="DC3" s="207"/>
      <c r="DD3" s="214"/>
      <c r="DE3" s="138" t="s">
        <v>78</v>
      </c>
      <c r="DF3" s="139"/>
      <c r="DG3" s="139"/>
      <c r="DH3" s="139"/>
      <c r="DI3" s="139"/>
      <c r="DJ3" s="139"/>
      <c r="DK3" s="139"/>
      <c r="DL3" s="182"/>
      <c r="DM3" s="139"/>
      <c r="DN3" s="201"/>
      <c r="DO3" s="163"/>
      <c r="DP3" s="163"/>
      <c r="DQ3" s="168"/>
      <c r="DR3" s="207"/>
      <c r="DS3" s="214"/>
      <c r="DT3" s="138" t="s">
        <v>79</v>
      </c>
      <c r="DU3" s="139"/>
      <c r="DV3" s="139"/>
      <c r="DW3" s="139"/>
      <c r="DX3" s="182"/>
      <c r="DY3" s="139"/>
      <c r="DZ3" s="139"/>
      <c r="EA3" s="139"/>
      <c r="EB3" s="139"/>
      <c r="EC3" s="163"/>
      <c r="ED3" s="201"/>
      <c r="EE3" s="163"/>
      <c r="EF3" s="168"/>
      <c r="EG3" s="207"/>
      <c r="EH3" s="214"/>
      <c r="EI3" s="138" t="s">
        <v>81</v>
      </c>
      <c r="EJ3" s="139"/>
      <c r="EK3" s="139"/>
      <c r="EL3" s="139"/>
      <c r="EM3" s="139"/>
      <c r="EN3" s="139"/>
      <c r="EO3" s="182"/>
      <c r="EP3" s="139"/>
      <c r="EQ3" s="139"/>
      <c r="ER3" s="163"/>
      <c r="ES3" s="201"/>
      <c r="ET3" s="163"/>
      <c r="EU3" s="168"/>
      <c r="EV3" s="207"/>
      <c r="EW3" s="214"/>
      <c r="EX3" s="138" t="s">
        <v>86</v>
      </c>
      <c r="EY3" s="139"/>
      <c r="EZ3" s="139"/>
      <c r="FA3" s="139"/>
      <c r="FB3" s="139"/>
      <c r="FC3" s="139"/>
      <c r="FD3" s="182"/>
      <c r="FE3" s="139"/>
      <c r="FF3" s="201"/>
      <c r="FG3" s="139"/>
      <c r="FH3" s="163"/>
      <c r="FI3" s="163"/>
      <c r="FJ3" s="168"/>
      <c r="FK3" s="207"/>
      <c r="FL3" s="214"/>
      <c r="FM3" s="138" t="s">
        <v>87</v>
      </c>
      <c r="FN3" s="139"/>
      <c r="FO3" s="139"/>
      <c r="FP3" s="139"/>
      <c r="FQ3" s="139"/>
      <c r="FR3" s="139"/>
      <c r="FS3" s="182"/>
      <c r="FT3" s="139"/>
      <c r="FU3" s="139"/>
      <c r="FV3" s="163"/>
      <c r="FW3" s="201"/>
      <c r="FX3" s="163"/>
      <c r="FY3" s="168"/>
      <c r="FZ3" s="207"/>
      <c r="GA3" s="214"/>
      <c r="GB3" s="138" t="s">
        <v>89</v>
      </c>
      <c r="GC3" s="139"/>
      <c r="GD3" s="139"/>
      <c r="GE3" s="182"/>
      <c r="GF3" s="139"/>
      <c r="GG3" s="139"/>
      <c r="GH3" s="139"/>
      <c r="GI3" s="201"/>
      <c r="GJ3" s="139"/>
      <c r="GK3" s="139"/>
      <c r="GL3" s="163"/>
      <c r="GM3" s="163"/>
      <c r="GN3" s="168"/>
      <c r="GO3" s="207"/>
      <c r="GP3" s="214"/>
      <c r="GQ3" s="138" t="s">
        <v>88</v>
      </c>
      <c r="GR3" s="139"/>
      <c r="GS3" s="139"/>
      <c r="GT3" s="139"/>
      <c r="GU3" s="182"/>
      <c r="GV3" s="139"/>
      <c r="GW3" s="139"/>
      <c r="GX3" s="201"/>
      <c r="GY3" s="139"/>
      <c r="GZ3" s="139"/>
      <c r="HA3" s="163"/>
      <c r="HB3" s="163"/>
      <c r="HC3" s="168"/>
      <c r="HD3" s="207"/>
      <c r="HE3" s="214"/>
      <c r="HF3" s="138" t="s">
        <v>90</v>
      </c>
      <c r="HG3" s="139"/>
      <c r="HH3" s="139"/>
      <c r="HI3" s="139"/>
      <c r="HJ3" s="182"/>
      <c r="HK3" s="139"/>
      <c r="HL3" s="139"/>
      <c r="HM3" s="139"/>
      <c r="HN3" s="139"/>
      <c r="HO3" s="201"/>
      <c r="HP3" s="163"/>
      <c r="HQ3" s="170"/>
      <c r="HR3" s="209"/>
      <c r="HS3" s="235"/>
      <c r="HT3" s="140"/>
      <c r="HU3" s="209"/>
      <c r="HV3" s="165"/>
      <c r="II3" s="16"/>
    </row>
    <row r="4" spans="1:243" ht="15" x14ac:dyDescent="0.25">
      <c r="A4" s="17"/>
      <c r="B4" s="31"/>
      <c r="C4" s="25"/>
      <c r="D4" s="132" t="s">
        <v>75</v>
      </c>
      <c r="E4" s="133"/>
      <c r="F4" s="133"/>
      <c r="G4" s="133"/>
      <c r="H4" s="133"/>
      <c r="I4" s="133"/>
      <c r="J4" s="133"/>
      <c r="K4" s="136"/>
      <c r="L4" s="164"/>
      <c r="M4" s="169"/>
      <c r="N4" s="200"/>
      <c r="O4" s="184"/>
      <c r="P4" s="170"/>
      <c r="Q4" s="209"/>
      <c r="R4" s="233"/>
      <c r="S4" s="132" t="s">
        <v>76</v>
      </c>
      <c r="T4" s="133"/>
      <c r="U4" s="133"/>
      <c r="V4" s="133"/>
      <c r="W4" s="133"/>
      <c r="X4" s="133"/>
      <c r="Y4" s="133"/>
      <c r="Z4" s="136"/>
      <c r="AA4" s="164"/>
      <c r="AB4" s="184"/>
      <c r="AC4" s="200"/>
      <c r="AD4" s="165"/>
      <c r="AE4" s="170"/>
      <c r="AF4" s="209"/>
      <c r="AG4" s="233"/>
      <c r="AH4" s="132" t="s">
        <v>181</v>
      </c>
      <c r="AI4" s="133"/>
      <c r="AJ4" s="133"/>
      <c r="AK4" s="133"/>
      <c r="AL4" s="133"/>
      <c r="AM4" s="184"/>
      <c r="AN4" s="133"/>
      <c r="AO4" s="133"/>
      <c r="AP4" s="136"/>
      <c r="AQ4" s="164"/>
      <c r="AR4" s="203"/>
      <c r="AS4" s="165"/>
      <c r="AT4" s="170"/>
      <c r="AU4" s="209"/>
      <c r="AV4" s="233"/>
      <c r="AW4" s="132" t="s">
        <v>181</v>
      </c>
      <c r="AX4" s="133"/>
      <c r="AY4" s="133"/>
      <c r="AZ4" s="133"/>
      <c r="BA4" s="133"/>
      <c r="BB4" s="133"/>
      <c r="BC4" s="184"/>
      <c r="BD4" s="133"/>
      <c r="BE4" s="136"/>
      <c r="BF4" s="202"/>
      <c r="BG4" s="164"/>
      <c r="BH4" s="165"/>
      <c r="BI4" s="170"/>
      <c r="BJ4" s="209"/>
      <c r="BK4" s="233"/>
      <c r="BL4" s="132" t="s">
        <v>71</v>
      </c>
      <c r="BM4" s="133"/>
      <c r="BN4" s="133"/>
      <c r="BO4" s="133"/>
      <c r="BP4" s="133"/>
      <c r="BQ4" s="133"/>
      <c r="BR4" s="184"/>
      <c r="BS4" s="133"/>
      <c r="BT4" s="136"/>
      <c r="BU4" s="164"/>
      <c r="BV4" s="203"/>
      <c r="BW4" s="165"/>
      <c r="BX4" s="170"/>
      <c r="BY4" s="209"/>
      <c r="BZ4" s="233"/>
      <c r="CA4" s="132" t="s">
        <v>71</v>
      </c>
      <c r="CB4" s="133"/>
      <c r="CC4" s="133"/>
      <c r="CD4" s="133"/>
      <c r="CE4" s="133"/>
      <c r="CF4" s="184"/>
      <c r="CG4" s="133"/>
      <c r="CH4" s="133"/>
      <c r="CI4" s="136"/>
      <c r="CJ4" s="164"/>
      <c r="CK4" s="203"/>
      <c r="CL4" s="165"/>
      <c r="CM4" s="170"/>
      <c r="CN4" s="209"/>
      <c r="CO4" s="233"/>
      <c r="CP4" s="132" t="s">
        <v>71</v>
      </c>
      <c r="CQ4" s="133"/>
      <c r="CR4" s="184"/>
      <c r="CS4" s="133"/>
      <c r="CT4" s="133"/>
      <c r="CU4" s="133"/>
      <c r="CV4" s="133"/>
      <c r="CW4" s="133"/>
      <c r="CX4" s="136"/>
      <c r="CY4" s="202"/>
      <c r="CZ4" s="164"/>
      <c r="DA4" s="165"/>
      <c r="DB4" s="170"/>
      <c r="DC4" s="209"/>
      <c r="DD4" s="233"/>
      <c r="DE4" s="132" t="s">
        <v>181</v>
      </c>
      <c r="DF4" s="133"/>
      <c r="DG4" s="133"/>
      <c r="DH4" s="133"/>
      <c r="DI4" s="133"/>
      <c r="DJ4" s="133"/>
      <c r="DK4" s="133"/>
      <c r="DL4" s="184"/>
      <c r="DM4" s="136"/>
      <c r="DN4" s="202"/>
      <c r="DO4" s="164"/>
      <c r="DP4" s="165"/>
      <c r="DQ4" s="170"/>
      <c r="DR4" s="209"/>
      <c r="DS4" s="233"/>
      <c r="DT4" s="132" t="s">
        <v>181</v>
      </c>
      <c r="DU4" s="133"/>
      <c r="DV4" s="133"/>
      <c r="DW4" s="133"/>
      <c r="DX4" s="184"/>
      <c r="DY4" s="133"/>
      <c r="DZ4" s="133"/>
      <c r="EA4" s="133"/>
      <c r="EB4" s="136"/>
      <c r="EC4" s="164"/>
      <c r="ED4" s="203"/>
      <c r="EE4" s="165"/>
      <c r="EF4" s="170"/>
      <c r="EG4" s="209"/>
      <c r="EH4" s="233"/>
      <c r="EI4" s="132" t="s">
        <v>181</v>
      </c>
      <c r="EJ4" s="133"/>
      <c r="EK4" s="133"/>
      <c r="EL4" s="133"/>
      <c r="EM4" s="133"/>
      <c r="EN4" s="133"/>
      <c r="EO4" s="184"/>
      <c r="EP4" s="133"/>
      <c r="EQ4" s="136"/>
      <c r="ER4" s="164"/>
      <c r="ES4" s="203"/>
      <c r="ET4" s="165"/>
      <c r="EU4" s="170"/>
      <c r="EV4" s="209"/>
      <c r="EW4" s="233"/>
      <c r="EX4" s="132" t="s">
        <v>181</v>
      </c>
      <c r="EY4" s="133"/>
      <c r="EZ4" s="133"/>
      <c r="FA4" s="133"/>
      <c r="FB4" s="133"/>
      <c r="FC4" s="133"/>
      <c r="FD4" s="184"/>
      <c r="FE4" s="133"/>
      <c r="FF4" s="203"/>
      <c r="FG4" s="136"/>
      <c r="FH4" s="164"/>
      <c r="FI4" s="165"/>
      <c r="FJ4" s="170"/>
      <c r="FK4" s="209"/>
      <c r="FL4" s="233"/>
      <c r="FM4" s="132" t="s">
        <v>181</v>
      </c>
      <c r="FN4" s="133"/>
      <c r="FO4" s="133"/>
      <c r="FP4" s="133"/>
      <c r="FQ4" s="133"/>
      <c r="FR4" s="133"/>
      <c r="FS4" s="184"/>
      <c r="FT4" s="133"/>
      <c r="FU4" s="136"/>
      <c r="FV4" s="164"/>
      <c r="FW4" s="203"/>
      <c r="FX4" s="165"/>
      <c r="FY4" s="170"/>
      <c r="FZ4" s="209"/>
      <c r="GA4" s="233"/>
      <c r="GB4" s="132" t="s">
        <v>181</v>
      </c>
      <c r="GC4" s="133"/>
      <c r="GD4" s="133"/>
      <c r="GE4" s="184"/>
      <c r="GF4" s="133"/>
      <c r="GG4" s="133"/>
      <c r="GH4" s="133"/>
      <c r="GI4" s="203"/>
      <c r="GJ4" s="133"/>
      <c r="GK4" s="136"/>
      <c r="GL4" s="164"/>
      <c r="GM4" s="165"/>
      <c r="GN4" s="170"/>
      <c r="GO4" s="209"/>
      <c r="GP4" s="233"/>
      <c r="GQ4" s="132" t="s">
        <v>181</v>
      </c>
      <c r="GR4" s="133"/>
      <c r="GS4" s="133"/>
      <c r="GT4" s="133"/>
      <c r="GU4" s="184"/>
      <c r="GV4" s="133"/>
      <c r="GW4" s="133"/>
      <c r="GX4" s="203"/>
      <c r="GY4" s="133"/>
      <c r="GZ4" s="136"/>
      <c r="HA4" s="164"/>
      <c r="HB4" s="165"/>
      <c r="HC4" s="170"/>
      <c r="HD4" s="209"/>
      <c r="HE4" s="233"/>
      <c r="HF4" s="132" t="s">
        <v>181</v>
      </c>
      <c r="HG4" s="133"/>
      <c r="HH4" s="133"/>
      <c r="HI4" s="133"/>
      <c r="HJ4" s="184"/>
      <c r="HK4" s="133"/>
      <c r="HL4" s="133"/>
      <c r="HM4" s="133"/>
      <c r="HN4" s="136"/>
      <c r="HO4" s="202"/>
      <c r="HP4" s="164"/>
      <c r="HQ4" s="169"/>
      <c r="HR4" s="208"/>
      <c r="HS4" s="235"/>
      <c r="HT4" s="134"/>
      <c r="HU4" s="209"/>
      <c r="HV4" s="165"/>
      <c r="II4" s="17"/>
    </row>
    <row r="5" spans="1:243" ht="15" x14ac:dyDescent="0.25">
      <c r="A5" s="35" t="s">
        <v>157</v>
      </c>
      <c r="B5" s="59" t="s">
        <v>212</v>
      </c>
      <c r="C5" s="36" t="s">
        <v>59</v>
      </c>
      <c r="D5" s="37" t="s">
        <v>60</v>
      </c>
      <c r="E5" s="37" t="s">
        <v>61</v>
      </c>
      <c r="F5" s="37" t="s">
        <v>62</v>
      </c>
      <c r="G5" s="37" t="s">
        <v>63</v>
      </c>
      <c r="H5" s="37" t="s">
        <v>64</v>
      </c>
      <c r="I5" s="37" t="s">
        <v>65</v>
      </c>
      <c r="J5" s="37" t="s">
        <v>163</v>
      </c>
      <c r="K5" s="37" t="s">
        <v>221</v>
      </c>
      <c r="L5" s="37" t="s">
        <v>222</v>
      </c>
      <c r="M5" s="37" t="s">
        <v>242</v>
      </c>
      <c r="N5" s="37" t="s">
        <v>247</v>
      </c>
      <c r="O5" s="37" t="s">
        <v>248</v>
      </c>
      <c r="P5" s="37" t="s">
        <v>250</v>
      </c>
      <c r="Q5" s="37" t="s">
        <v>255</v>
      </c>
      <c r="R5" s="37" t="s">
        <v>282</v>
      </c>
      <c r="S5" s="211" t="s">
        <v>60</v>
      </c>
      <c r="T5" s="37" t="s">
        <v>61</v>
      </c>
      <c r="U5" s="37" t="s">
        <v>62</v>
      </c>
      <c r="V5" s="37" t="s">
        <v>63</v>
      </c>
      <c r="W5" s="37" t="s">
        <v>64</v>
      </c>
      <c r="X5" s="37" t="s">
        <v>65</v>
      </c>
      <c r="Y5" s="37" t="s">
        <v>163</v>
      </c>
      <c r="Z5" s="37" t="s">
        <v>221</v>
      </c>
      <c r="AA5" s="37" t="s">
        <v>222</v>
      </c>
      <c r="AB5" s="37" t="s">
        <v>242</v>
      </c>
      <c r="AC5" s="37" t="s">
        <v>247</v>
      </c>
      <c r="AD5" s="37" t="s">
        <v>248</v>
      </c>
      <c r="AE5" s="37" t="s">
        <v>250</v>
      </c>
      <c r="AF5" s="37" t="s">
        <v>255</v>
      </c>
      <c r="AG5" s="37" t="s">
        <v>282</v>
      </c>
      <c r="AH5" s="211" t="s">
        <v>60</v>
      </c>
      <c r="AI5" s="37" t="s">
        <v>61</v>
      </c>
      <c r="AJ5" s="37" t="s">
        <v>62</v>
      </c>
      <c r="AK5" s="37" t="s">
        <v>63</v>
      </c>
      <c r="AL5" s="37" t="s">
        <v>64</v>
      </c>
      <c r="AM5" s="37" t="s">
        <v>65</v>
      </c>
      <c r="AN5" s="37" t="s">
        <v>163</v>
      </c>
      <c r="AO5" s="37" t="s">
        <v>221</v>
      </c>
      <c r="AP5" s="37" t="s">
        <v>222</v>
      </c>
      <c r="AQ5" s="37" t="s">
        <v>242</v>
      </c>
      <c r="AR5" s="37" t="s">
        <v>247</v>
      </c>
      <c r="AS5" s="37" t="s">
        <v>248</v>
      </c>
      <c r="AT5" s="37" t="s">
        <v>250</v>
      </c>
      <c r="AU5" s="37" t="s">
        <v>255</v>
      </c>
      <c r="AV5" s="37" t="s">
        <v>282</v>
      </c>
      <c r="AW5" s="211" t="s">
        <v>60</v>
      </c>
      <c r="AX5" s="37" t="s">
        <v>61</v>
      </c>
      <c r="AY5" s="37" t="s">
        <v>62</v>
      </c>
      <c r="AZ5" s="37" t="s">
        <v>63</v>
      </c>
      <c r="BA5" s="37" t="s">
        <v>64</v>
      </c>
      <c r="BB5" s="37" t="s">
        <v>65</v>
      </c>
      <c r="BC5" s="37" t="s">
        <v>163</v>
      </c>
      <c r="BD5" s="37" t="s">
        <v>221</v>
      </c>
      <c r="BE5" s="37" t="s">
        <v>222</v>
      </c>
      <c r="BF5" s="37" t="s">
        <v>242</v>
      </c>
      <c r="BG5" s="37" t="s">
        <v>247</v>
      </c>
      <c r="BH5" s="37" t="s">
        <v>248</v>
      </c>
      <c r="BI5" s="37" t="s">
        <v>250</v>
      </c>
      <c r="BJ5" s="37" t="s">
        <v>255</v>
      </c>
      <c r="BK5" s="37" t="s">
        <v>282</v>
      </c>
      <c r="BL5" s="211" t="s">
        <v>60</v>
      </c>
      <c r="BM5" s="37" t="s">
        <v>61</v>
      </c>
      <c r="BN5" s="37" t="s">
        <v>62</v>
      </c>
      <c r="BO5" s="37" t="s">
        <v>63</v>
      </c>
      <c r="BP5" s="37" t="s">
        <v>64</v>
      </c>
      <c r="BQ5" s="37" t="s">
        <v>65</v>
      </c>
      <c r="BR5" s="37" t="s">
        <v>163</v>
      </c>
      <c r="BS5" s="37" t="s">
        <v>221</v>
      </c>
      <c r="BT5" s="37" t="s">
        <v>222</v>
      </c>
      <c r="BU5" s="37" t="s">
        <v>242</v>
      </c>
      <c r="BV5" s="37" t="s">
        <v>247</v>
      </c>
      <c r="BW5" s="37" t="s">
        <v>248</v>
      </c>
      <c r="BX5" s="37" t="s">
        <v>250</v>
      </c>
      <c r="BY5" s="37" t="s">
        <v>255</v>
      </c>
      <c r="BZ5" s="37" t="s">
        <v>282</v>
      </c>
      <c r="CA5" s="211" t="s">
        <v>60</v>
      </c>
      <c r="CB5" s="37" t="s">
        <v>61</v>
      </c>
      <c r="CC5" s="37" t="s">
        <v>62</v>
      </c>
      <c r="CD5" s="37" t="s">
        <v>63</v>
      </c>
      <c r="CE5" s="37" t="s">
        <v>64</v>
      </c>
      <c r="CF5" s="37" t="s">
        <v>65</v>
      </c>
      <c r="CG5" s="37" t="s">
        <v>163</v>
      </c>
      <c r="CH5" s="37" t="s">
        <v>221</v>
      </c>
      <c r="CI5" s="37" t="s">
        <v>222</v>
      </c>
      <c r="CJ5" s="37" t="s">
        <v>242</v>
      </c>
      <c r="CK5" s="37" t="s">
        <v>247</v>
      </c>
      <c r="CL5" s="37" t="s">
        <v>248</v>
      </c>
      <c r="CM5" s="37" t="s">
        <v>250</v>
      </c>
      <c r="CN5" s="37" t="s">
        <v>255</v>
      </c>
      <c r="CO5" s="37" t="s">
        <v>282</v>
      </c>
      <c r="CP5" s="211" t="s">
        <v>60</v>
      </c>
      <c r="CQ5" s="37" t="s">
        <v>61</v>
      </c>
      <c r="CR5" s="37" t="s">
        <v>62</v>
      </c>
      <c r="CS5" s="37" t="s">
        <v>63</v>
      </c>
      <c r="CT5" s="37" t="s">
        <v>64</v>
      </c>
      <c r="CU5" s="37" t="s">
        <v>65</v>
      </c>
      <c r="CV5" s="37" t="s">
        <v>163</v>
      </c>
      <c r="CW5" s="37" t="s">
        <v>221</v>
      </c>
      <c r="CX5" s="37" t="s">
        <v>222</v>
      </c>
      <c r="CY5" s="37" t="s">
        <v>242</v>
      </c>
      <c r="CZ5" s="37" t="s">
        <v>247</v>
      </c>
      <c r="DA5" s="37" t="s">
        <v>248</v>
      </c>
      <c r="DB5" s="37" t="s">
        <v>250</v>
      </c>
      <c r="DC5" s="37" t="s">
        <v>255</v>
      </c>
      <c r="DD5" s="37" t="s">
        <v>282</v>
      </c>
      <c r="DE5" s="211" t="s">
        <v>60</v>
      </c>
      <c r="DF5" s="37" t="s">
        <v>61</v>
      </c>
      <c r="DG5" s="37" t="s">
        <v>62</v>
      </c>
      <c r="DH5" s="37" t="s">
        <v>63</v>
      </c>
      <c r="DI5" s="37" t="s">
        <v>64</v>
      </c>
      <c r="DJ5" s="37" t="s">
        <v>65</v>
      </c>
      <c r="DK5" s="37" t="s">
        <v>163</v>
      </c>
      <c r="DL5" s="37" t="s">
        <v>221</v>
      </c>
      <c r="DM5" s="37" t="s">
        <v>222</v>
      </c>
      <c r="DN5" s="37" t="s">
        <v>242</v>
      </c>
      <c r="DO5" s="37" t="s">
        <v>247</v>
      </c>
      <c r="DP5" s="37" t="s">
        <v>248</v>
      </c>
      <c r="DQ5" s="37" t="s">
        <v>250</v>
      </c>
      <c r="DR5" s="37" t="s">
        <v>255</v>
      </c>
      <c r="DS5" s="37" t="s">
        <v>282</v>
      </c>
      <c r="DT5" s="211" t="s">
        <v>60</v>
      </c>
      <c r="DU5" s="37" t="s">
        <v>61</v>
      </c>
      <c r="DV5" s="37" t="s">
        <v>62</v>
      </c>
      <c r="DW5" s="37" t="s">
        <v>63</v>
      </c>
      <c r="DX5" s="37" t="s">
        <v>64</v>
      </c>
      <c r="DY5" s="37" t="s">
        <v>65</v>
      </c>
      <c r="DZ5" s="37" t="s">
        <v>163</v>
      </c>
      <c r="EA5" s="37" t="s">
        <v>221</v>
      </c>
      <c r="EB5" s="37" t="s">
        <v>222</v>
      </c>
      <c r="EC5" s="37" t="s">
        <v>242</v>
      </c>
      <c r="ED5" s="37" t="s">
        <v>247</v>
      </c>
      <c r="EE5" s="37" t="s">
        <v>248</v>
      </c>
      <c r="EF5" s="37" t="s">
        <v>250</v>
      </c>
      <c r="EG5" s="37" t="s">
        <v>255</v>
      </c>
      <c r="EH5" s="37" t="s">
        <v>282</v>
      </c>
      <c r="EI5" s="211" t="s">
        <v>60</v>
      </c>
      <c r="EJ5" s="37" t="s">
        <v>61</v>
      </c>
      <c r="EK5" s="37" t="s">
        <v>62</v>
      </c>
      <c r="EL5" s="37" t="s">
        <v>63</v>
      </c>
      <c r="EM5" s="37" t="s">
        <v>64</v>
      </c>
      <c r="EN5" s="37" t="s">
        <v>65</v>
      </c>
      <c r="EO5" s="37" t="s">
        <v>163</v>
      </c>
      <c r="EP5" s="37" t="s">
        <v>221</v>
      </c>
      <c r="EQ5" s="37" t="s">
        <v>222</v>
      </c>
      <c r="ER5" s="37" t="s">
        <v>242</v>
      </c>
      <c r="ES5" s="37" t="s">
        <v>247</v>
      </c>
      <c r="ET5" s="37" t="s">
        <v>248</v>
      </c>
      <c r="EU5" s="37" t="s">
        <v>250</v>
      </c>
      <c r="EV5" s="37" t="s">
        <v>255</v>
      </c>
      <c r="EW5" s="37" t="s">
        <v>282</v>
      </c>
      <c r="EX5" s="211" t="s">
        <v>60</v>
      </c>
      <c r="EY5" s="37" t="s">
        <v>61</v>
      </c>
      <c r="EZ5" s="37" t="s">
        <v>62</v>
      </c>
      <c r="FA5" s="37" t="s">
        <v>63</v>
      </c>
      <c r="FB5" s="37" t="s">
        <v>64</v>
      </c>
      <c r="FC5" s="37" t="s">
        <v>65</v>
      </c>
      <c r="FD5" s="37" t="s">
        <v>163</v>
      </c>
      <c r="FE5" s="37" t="s">
        <v>221</v>
      </c>
      <c r="FF5" s="37" t="s">
        <v>222</v>
      </c>
      <c r="FG5" s="37" t="s">
        <v>242</v>
      </c>
      <c r="FH5" s="37" t="s">
        <v>247</v>
      </c>
      <c r="FI5" s="37" t="s">
        <v>248</v>
      </c>
      <c r="FJ5" s="37" t="s">
        <v>250</v>
      </c>
      <c r="FK5" s="37" t="s">
        <v>255</v>
      </c>
      <c r="FL5" s="37" t="s">
        <v>282</v>
      </c>
      <c r="FM5" s="211" t="s">
        <v>60</v>
      </c>
      <c r="FN5" s="37" t="s">
        <v>61</v>
      </c>
      <c r="FO5" s="37" t="s">
        <v>62</v>
      </c>
      <c r="FP5" s="37" t="s">
        <v>63</v>
      </c>
      <c r="FQ5" s="37" t="s">
        <v>64</v>
      </c>
      <c r="FR5" s="37" t="s">
        <v>65</v>
      </c>
      <c r="FS5" s="37" t="s">
        <v>163</v>
      </c>
      <c r="FT5" s="37" t="s">
        <v>221</v>
      </c>
      <c r="FU5" s="37" t="s">
        <v>222</v>
      </c>
      <c r="FV5" s="37" t="s">
        <v>242</v>
      </c>
      <c r="FW5" s="37" t="s">
        <v>247</v>
      </c>
      <c r="FX5" s="37" t="s">
        <v>248</v>
      </c>
      <c r="FY5" s="37" t="s">
        <v>250</v>
      </c>
      <c r="FZ5" s="37" t="s">
        <v>255</v>
      </c>
      <c r="GA5" s="37" t="s">
        <v>282</v>
      </c>
      <c r="GB5" s="211" t="s">
        <v>60</v>
      </c>
      <c r="GC5" s="37" t="s">
        <v>61</v>
      </c>
      <c r="GD5" s="37" t="s">
        <v>62</v>
      </c>
      <c r="GE5" s="37" t="s">
        <v>63</v>
      </c>
      <c r="GF5" s="37" t="s">
        <v>64</v>
      </c>
      <c r="GG5" s="37" t="s">
        <v>65</v>
      </c>
      <c r="GH5" s="37" t="s">
        <v>163</v>
      </c>
      <c r="GI5" s="37" t="s">
        <v>221</v>
      </c>
      <c r="GJ5" s="37" t="s">
        <v>222</v>
      </c>
      <c r="GK5" s="37" t="s">
        <v>242</v>
      </c>
      <c r="GL5" s="37" t="s">
        <v>247</v>
      </c>
      <c r="GM5" s="37" t="s">
        <v>248</v>
      </c>
      <c r="GN5" s="37" t="s">
        <v>250</v>
      </c>
      <c r="GO5" s="37" t="s">
        <v>255</v>
      </c>
      <c r="GP5" s="37" t="s">
        <v>282</v>
      </c>
      <c r="GQ5" s="211" t="s">
        <v>60</v>
      </c>
      <c r="GR5" s="37" t="s">
        <v>61</v>
      </c>
      <c r="GS5" s="37" t="s">
        <v>62</v>
      </c>
      <c r="GT5" s="37" t="s">
        <v>63</v>
      </c>
      <c r="GU5" s="37" t="s">
        <v>64</v>
      </c>
      <c r="GV5" s="37" t="s">
        <v>65</v>
      </c>
      <c r="GW5" s="37" t="s">
        <v>163</v>
      </c>
      <c r="GX5" s="37" t="s">
        <v>221</v>
      </c>
      <c r="GY5" s="37" t="s">
        <v>222</v>
      </c>
      <c r="GZ5" s="37" t="s">
        <v>242</v>
      </c>
      <c r="HA5" s="37" t="s">
        <v>247</v>
      </c>
      <c r="HB5" s="37" t="s">
        <v>248</v>
      </c>
      <c r="HC5" s="37" t="s">
        <v>250</v>
      </c>
      <c r="HD5" s="37" t="s">
        <v>255</v>
      </c>
      <c r="HE5" s="37" t="s">
        <v>282</v>
      </c>
      <c r="HF5" s="211" t="s">
        <v>60</v>
      </c>
      <c r="HG5" s="37" t="s">
        <v>61</v>
      </c>
      <c r="HH5" s="37" t="s">
        <v>62</v>
      </c>
      <c r="HI5" s="37" t="s">
        <v>63</v>
      </c>
      <c r="HJ5" s="37" t="s">
        <v>64</v>
      </c>
      <c r="HK5" s="37" t="s">
        <v>65</v>
      </c>
      <c r="HL5" s="37" t="s">
        <v>163</v>
      </c>
      <c r="HM5" s="37" t="s">
        <v>221</v>
      </c>
      <c r="HN5" s="37" t="s">
        <v>222</v>
      </c>
      <c r="HO5" s="37" t="s">
        <v>242</v>
      </c>
      <c r="HP5" s="37" t="s">
        <v>247</v>
      </c>
      <c r="HQ5" s="37" t="s">
        <v>248</v>
      </c>
      <c r="HR5" s="37" t="s">
        <v>250</v>
      </c>
      <c r="HS5" s="37" t="s">
        <v>255</v>
      </c>
      <c r="HT5" s="187" t="s">
        <v>282</v>
      </c>
      <c r="HV5" s="79"/>
      <c r="II5" s="16"/>
    </row>
    <row r="6" spans="1:243" ht="15" x14ac:dyDescent="0.25">
      <c r="A6" s="51">
        <v>1</v>
      </c>
      <c r="B6" s="49" t="s">
        <v>66</v>
      </c>
      <c r="C6" s="46" t="s">
        <v>7</v>
      </c>
      <c r="D6" s="38">
        <v>7907.6383179876148</v>
      </c>
      <c r="E6" s="2">
        <v>7621.2369595556056</v>
      </c>
      <c r="F6" s="2">
        <v>7841.4976492128071</v>
      </c>
      <c r="G6" s="2">
        <v>7788.6634690823848</v>
      </c>
      <c r="H6" s="2">
        <v>7666.9721108120939</v>
      </c>
      <c r="I6" s="2">
        <v>7695.5967269090288</v>
      </c>
      <c r="J6" s="2">
        <v>7703.7009224408494</v>
      </c>
      <c r="K6" s="2">
        <v>7694.1249114847215</v>
      </c>
      <c r="L6" s="2">
        <v>7606.7435917615057</v>
      </c>
      <c r="M6" s="2">
        <v>7692.5877179600766</v>
      </c>
      <c r="N6" s="2">
        <v>7372.5501564717506</v>
      </c>
      <c r="O6" s="2">
        <v>7414.0522006513047</v>
      </c>
      <c r="P6" s="2">
        <v>7458.0217257799104</v>
      </c>
      <c r="Q6" s="2">
        <v>7344.8849440955455</v>
      </c>
      <c r="R6" s="2">
        <v>7296.0556077041274</v>
      </c>
      <c r="S6" s="38">
        <v>1328.0434674989197</v>
      </c>
      <c r="T6" s="2">
        <v>1279.3607719991801</v>
      </c>
      <c r="U6" s="2">
        <v>1417.6454016350201</v>
      </c>
      <c r="V6" s="2">
        <v>1387.2427786414669</v>
      </c>
      <c r="W6" s="2">
        <v>1376.6444600794671</v>
      </c>
      <c r="X6" s="2">
        <v>1341.5062569841446</v>
      </c>
      <c r="Y6" s="2">
        <v>1255.6566439730238</v>
      </c>
      <c r="Z6" s="2">
        <v>1238.7596025799996</v>
      </c>
      <c r="AA6" s="2">
        <v>1188.8224096733688</v>
      </c>
      <c r="AB6" s="2">
        <v>1158.5370716739999</v>
      </c>
      <c r="AC6" s="2">
        <v>1026.5655337992273</v>
      </c>
      <c r="AD6" s="2">
        <v>1040.1366695005427</v>
      </c>
      <c r="AE6" s="2">
        <v>991.0071958368776</v>
      </c>
      <c r="AF6" s="2">
        <v>996.28379215712823</v>
      </c>
      <c r="AG6" s="2">
        <v>886.13777341420098</v>
      </c>
      <c r="AH6" s="38">
        <v>135363.95140060855</v>
      </c>
      <c r="AI6" s="2">
        <v>133392.85608098109</v>
      </c>
      <c r="AJ6" s="2">
        <v>133483.16119066766</v>
      </c>
      <c r="AK6" s="2">
        <v>132377.67792518536</v>
      </c>
      <c r="AL6" s="2">
        <v>130944.36626474067</v>
      </c>
      <c r="AM6" s="2">
        <v>131663.62243867872</v>
      </c>
      <c r="AN6" s="2">
        <v>131519.51841381262</v>
      </c>
      <c r="AO6" s="2">
        <v>131020.68362414549</v>
      </c>
      <c r="AP6" s="2">
        <v>130899.10398035961</v>
      </c>
      <c r="AQ6" s="2">
        <v>132187.10417856052</v>
      </c>
      <c r="AR6" s="2">
        <v>131657.57064421277</v>
      </c>
      <c r="AS6" s="2">
        <v>129720.59931556384</v>
      </c>
      <c r="AT6" s="2">
        <v>128812.20705812989</v>
      </c>
      <c r="AU6" s="2">
        <v>129254.83317815904</v>
      </c>
      <c r="AV6" s="2">
        <v>129524.0438337911</v>
      </c>
      <c r="AW6" s="38">
        <v>10485.756801162452</v>
      </c>
      <c r="AX6" s="2">
        <v>9797.5752829350149</v>
      </c>
      <c r="AY6" s="2">
        <v>10098.392550289111</v>
      </c>
      <c r="AZ6" s="2">
        <v>10131.500282514127</v>
      </c>
      <c r="BA6" s="2">
        <v>9865.2670403590437</v>
      </c>
      <c r="BB6" s="2">
        <v>10033.319606574947</v>
      </c>
      <c r="BC6" s="2">
        <v>10405.589036033769</v>
      </c>
      <c r="BD6" s="2">
        <v>10489.593190632851</v>
      </c>
      <c r="BE6" s="2">
        <v>10364.612246824425</v>
      </c>
      <c r="BF6" s="2">
        <v>10670.862879409706</v>
      </c>
      <c r="BG6" s="2">
        <v>10020.721872235314</v>
      </c>
      <c r="BH6" s="2">
        <v>10333.354710853453</v>
      </c>
      <c r="BI6" s="2">
        <v>10782.581298312154</v>
      </c>
      <c r="BJ6" s="2">
        <v>10290.855789462285</v>
      </c>
      <c r="BK6" s="2">
        <v>10495.029162438705</v>
      </c>
      <c r="BL6" s="38">
        <v>10678.6589636277</v>
      </c>
      <c r="BM6" s="2">
        <v>10518.767311183699</v>
      </c>
      <c r="BN6" s="2">
        <v>10249.7084124831</v>
      </c>
      <c r="BO6" s="2">
        <v>9998.1336694779093</v>
      </c>
      <c r="BP6" s="2">
        <v>9589.6296247289192</v>
      </c>
      <c r="BQ6" s="2">
        <v>8679.3458995323708</v>
      </c>
      <c r="BR6" s="2">
        <v>8016.6683321006603</v>
      </c>
      <c r="BS6" s="2">
        <v>7043.9719109572598</v>
      </c>
      <c r="BT6" s="2">
        <v>6124.0252296142899</v>
      </c>
      <c r="BU6" s="2">
        <v>5033.0662428023597</v>
      </c>
      <c r="BV6" s="2">
        <v>4081.3484922171001</v>
      </c>
      <c r="BW6" s="2">
        <v>3399.7519387920402</v>
      </c>
      <c r="BX6" s="2">
        <v>2888.6882626858201</v>
      </c>
      <c r="BY6" s="2">
        <v>2389.0387424640098</v>
      </c>
      <c r="BZ6" s="2">
        <v>2061.87889751081</v>
      </c>
      <c r="CA6" s="38">
        <v>0</v>
      </c>
      <c r="CB6" s="2">
        <v>0</v>
      </c>
      <c r="CC6" s="2">
        <v>0</v>
      </c>
      <c r="CD6" s="2">
        <v>0</v>
      </c>
      <c r="CE6" s="2">
        <v>0</v>
      </c>
      <c r="CF6" s="2">
        <v>0</v>
      </c>
      <c r="CG6" s="2">
        <v>0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0</v>
      </c>
      <c r="CO6" s="2">
        <v>0</v>
      </c>
      <c r="CP6" s="38">
        <v>0</v>
      </c>
      <c r="CQ6" s="2">
        <v>0</v>
      </c>
      <c r="CR6" s="2">
        <v>0</v>
      </c>
      <c r="CS6" s="2">
        <v>0</v>
      </c>
      <c r="CT6" s="2">
        <v>0</v>
      </c>
      <c r="CU6" s="2">
        <v>0</v>
      </c>
      <c r="CV6" s="2">
        <v>0</v>
      </c>
      <c r="CW6" s="2">
        <v>0</v>
      </c>
      <c r="CX6" s="2">
        <v>0</v>
      </c>
      <c r="CY6" s="2">
        <v>0</v>
      </c>
      <c r="CZ6" s="2">
        <v>0</v>
      </c>
      <c r="DA6" s="2">
        <v>0</v>
      </c>
      <c r="DB6" s="2">
        <v>0</v>
      </c>
      <c r="DC6" s="2">
        <v>0</v>
      </c>
      <c r="DD6" s="2">
        <v>0</v>
      </c>
      <c r="DE6" s="38">
        <v>215.50470277636842</v>
      </c>
      <c r="DF6" s="2">
        <v>158.66902731009688</v>
      </c>
      <c r="DG6" s="2">
        <v>188.91287012231882</v>
      </c>
      <c r="DH6" s="2">
        <v>171.45587569932323</v>
      </c>
      <c r="DI6" s="2">
        <v>170.99654459637614</v>
      </c>
      <c r="DJ6" s="2">
        <v>179.57799272501705</v>
      </c>
      <c r="DK6" s="2">
        <v>165.95526941053043</v>
      </c>
      <c r="DL6" s="2">
        <v>157.86337426802726</v>
      </c>
      <c r="DM6" s="2">
        <v>168.57589478711935</v>
      </c>
      <c r="DN6" s="2">
        <v>183.74580497763694</v>
      </c>
      <c r="DO6" s="2">
        <v>136.46011144753822</v>
      </c>
      <c r="DP6" s="2">
        <v>157.70249005625516</v>
      </c>
      <c r="DQ6" s="2">
        <v>146.40277043424811</v>
      </c>
      <c r="DR6" s="2">
        <v>118.71550504507024</v>
      </c>
      <c r="DS6" s="2">
        <v>116.2669134592547</v>
      </c>
      <c r="DT6" s="38">
        <v>19019.528691866148</v>
      </c>
      <c r="DU6" s="2">
        <v>16746.205507997649</v>
      </c>
      <c r="DV6" s="2">
        <v>18198.655080567522</v>
      </c>
      <c r="DW6" s="2">
        <v>18219.050684312093</v>
      </c>
      <c r="DX6" s="2">
        <v>17187.535219550613</v>
      </c>
      <c r="DY6" s="2">
        <v>17487.658844856265</v>
      </c>
      <c r="DZ6" s="2">
        <v>18025.096822738295</v>
      </c>
      <c r="EA6" s="2">
        <v>18055.60514887681</v>
      </c>
      <c r="EB6" s="2">
        <v>17708.191914977309</v>
      </c>
      <c r="EC6" s="2">
        <v>17933.537240567672</v>
      </c>
      <c r="ED6" s="2">
        <v>16968.116287637054</v>
      </c>
      <c r="EE6" s="2">
        <v>16614.160660391706</v>
      </c>
      <c r="EF6" s="2">
        <v>17658.230711733042</v>
      </c>
      <c r="EG6" s="2">
        <v>16515.466534269373</v>
      </c>
      <c r="EH6" s="2">
        <v>15949.572762387079</v>
      </c>
      <c r="EI6" s="38">
        <v>17361.115452780326</v>
      </c>
      <c r="EJ6" s="2">
        <v>14334.571443371922</v>
      </c>
      <c r="EK6" s="2">
        <v>15416.79603582279</v>
      </c>
      <c r="EL6" s="2">
        <v>14948.403877678058</v>
      </c>
      <c r="EM6" s="2">
        <v>14341.761092090099</v>
      </c>
      <c r="EN6" s="2">
        <v>13091.44105429887</v>
      </c>
      <c r="EO6" s="2">
        <v>12850.39893652838</v>
      </c>
      <c r="EP6" s="2">
        <v>12327.970418467266</v>
      </c>
      <c r="EQ6" s="2">
        <v>12472.449976157786</v>
      </c>
      <c r="ER6" s="2">
        <v>12898.761660686792</v>
      </c>
      <c r="ES6" s="2">
        <v>12421.331473961229</v>
      </c>
      <c r="ET6" s="2">
        <v>13070.241199140903</v>
      </c>
      <c r="EU6" s="2">
        <v>12523.467924520859</v>
      </c>
      <c r="EV6" s="2">
        <v>11401.580827681282</v>
      </c>
      <c r="EW6" s="2">
        <v>11270.796395559551</v>
      </c>
      <c r="EX6" s="38">
        <v>48776.180054202363</v>
      </c>
      <c r="EY6" s="2">
        <v>46249.97794187197</v>
      </c>
      <c r="EZ6" s="2">
        <v>46974.530807968571</v>
      </c>
      <c r="FA6" s="2">
        <v>47110.865513146309</v>
      </c>
      <c r="FB6" s="2">
        <v>46178.82288641607</v>
      </c>
      <c r="FC6" s="2">
        <v>47443.27130775727</v>
      </c>
      <c r="FD6" s="2">
        <v>47634.707212284702</v>
      </c>
      <c r="FE6" s="2">
        <v>47880.378049623636</v>
      </c>
      <c r="FF6" s="2">
        <v>46683.23072640779</v>
      </c>
      <c r="FG6" s="2">
        <v>46944.958439554022</v>
      </c>
      <c r="FH6" s="2">
        <v>46991.86720296261</v>
      </c>
      <c r="FI6" s="2">
        <v>46501.49218603105</v>
      </c>
      <c r="FJ6" s="2">
        <v>46990.701638237697</v>
      </c>
      <c r="FK6" s="2">
        <v>46013.944648759512</v>
      </c>
      <c r="FL6" s="2">
        <v>46091.230870150495</v>
      </c>
      <c r="FM6" s="38">
        <v>39366.487917490966</v>
      </c>
      <c r="FN6" s="2">
        <v>38656.126660016918</v>
      </c>
      <c r="FO6" s="2">
        <v>39038.226802360325</v>
      </c>
      <c r="FP6" s="2">
        <v>39196.759751030004</v>
      </c>
      <c r="FQ6" s="2">
        <v>38829.575803955842</v>
      </c>
      <c r="FR6" s="2">
        <v>38716.313479956989</v>
      </c>
      <c r="FS6" s="2">
        <v>39230.244153166794</v>
      </c>
      <c r="FT6" s="2">
        <v>39721.338475515717</v>
      </c>
      <c r="FU6" s="2">
        <v>37913.380456943436</v>
      </c>
      <c r="FV6" s="2">
        <v>37532.982646374236</v>
      </c>
      <c r="FW6" s="2">
        <v>37233.232595885733</v>
      </c>
      <c r="FX6" s="2">
        <v>37393.536345060878</v>
      </c>
      <c r="FY6" s="2">
        <v>37329.607164624678</v>
      </c>
      <c r="FZ6" s="2">
        <v>36228.992315931006</v>
      </c>
      <c r="GA6" s="2">
        <v>36254.168798820181</v>
      </c>
      <c r="GB6" s="38">
        <v>5106.7083349679142</v>
      </c>
      <c r="GC6" s="2">
        <v>4773.4851870799184</v>
      </c>
      <c r="GD6" s="2">
        <v>4821.7719158617492</v>
      </c>
      <c r="GE6" s="2">
        <v>4919.3376584967564</v>
      </c>
      <c r="GF6" s="2">
        <v>4777.1086554083122</v>
      </c>
      <c r="GG6" s="2">
        <v>4730.9138223975488</v>
      </c>
      <c r="GH6" s="2">
        <v>4708.3168722895025</v>
      </c>
      <c r="GI6" s="2">
        <v>4689.1799410116482</v>
      </c>
      <c r="GJ6" s="2">
        <v>4679.8201864622033</v>
      </c>
      <c r="GK6" s="2">
        <v>4686.1043120752565</v>
      </c>
      <c r="GL6" s="2">
        <v>4652.2342067709751</v>
      </c>
      <c r="GM6" s="2">
        <v>4724.2849336638574</v>
      </c>
      <c r="GN6" s="2">
        <v>4671.2494886733066</v>
      </c>
      <c r="GO6" s="2">
        <v>4464.9646441516825</v>
      </c>
      <c r="GP6" s="2">
        <v>4427.5418134868323</v>
      </c>
      <c r="GQ6" s="38">
        <v>1772.5045076861359</v>
      </c>
      <c r="GR6" s="2">
        <v>1502.1610488939104</v>
      </c>
      <c r="GS6" s="2">
        <v>1608.5214858776267</v>
      </c>
      <c r="GT6" s="2">
        <v>1597.5782089450552</v>
      </c>
      <c r="GU6" s="2">
        <v>1537.991690421097</v>
      </c>
      <c r="GV6" s="2">
        <v>1439.7613425800032</v>
      </c>
      <c r="GW6" s="2">
        <v>1414.1544486413127</v>
      </c>
      <c r="GX6" s="2">
        <v>1355.4623329192545</v>
      </c>
      <c r="GY6" s="2">
        <v>1367.2293655129076</v>
      </c>
      <c r="GZ6" s="2">
        <v>1398.0830776287257</v>
      </c>
      <c r="HA6" s="2">
        <v>1343.9157021867488</v>
      </c>
      <c r="HB6" s="2">
        <v>1386.0939256158413</v>
      </c>
      <c r="HC6" s="2">
        <v>1336.5379887293523</v>
      </c>
      <c r="HD6" s="2">
        <v>1219.5025434639701</v>
      </c>
      <c r="HE6" s="2">
        <v>1187.328723650035</v>
      </c>
      <c r="HF6" s="38">
        <v>7805.4425388742866</v>
      </c>
      <c r="HG6" s="2">
        <v>7448.0318227988819</v>
      </c>
      <c r="HH6" s="2">
        <v>7582.1280119594576</v>
      </c>
      <c r="HI6" s="2">
        <v>7805.5409760432394</v>
      </c>
      <c r="HJ6" s="2">
        <v>7569.9077105573506</v>
      </c>
      <c r="HK6" s="2">
        <v>7636.1949759096478</v>
      </c>
      <c r="HL6" s="2">
        <v>7536.5435158681094</v>
      </c>
      <c r="HM6" s="2">
        <v>7692.5559077050757</v>
      </c>
      <c r="HN6" s="2">
        <v>7740.4777634862157</v>
      </c>
      <c r="HO6" s="2">
        <v>7681.2556435698816</v>
      </c>
      <c r="HP6" s="2">
        <v>7690.8865267407709</v>
      </c>
      <c r="HQ6" s="2">
        <v>7925.7864155087909</v>
      </c>
      <c r="HR6" s="2">
        <v>7845.0730434457137</v>
      </c>
      <c r="HS6" s="2">
        <v>7332.67134933133</v>
      </c>
      <c r="HT6" s="39">
        <v>7429.9609909272958</v>
      </c>
      <c r="HU6" s="2"/>
      <c r="HV6" s="2"/>
      <c r="II6" s="3"/>
    </row>
    <row r="7" spans="1:243" ht="15" x14ac:dyDescent="0.25">
      <c r="A7" s="52">
        <v>2</v>
      </c>
      <c r="B7" s="49" t="s">
        <v>66</v>
      </c>
      <c r="C7" s="47" t="s">
        <v>8</v>
      </c>
      <c r="D7" s="38">
        <v>1053.3792343100965</v>
      </c>
      <c r="E7" s="2">
        <v>1031.5724866053947</v>
      </c>
      <c r="F7" s="2">
        <v>1050.9943965672303</v>
      </c>
      <c r="G7" s="2">
        <v>1102.6422942757276</v>
      </c>
      <c r="H7" s="2">
        <v>1058.1692817677913</v>
      </c>
      <c r="I7" s="2">
        <v>996.46635076077621</v>
      </c>
      <c r="J7" s="2">
        <v>971.40121200851911</v>
      </c>
      <c r="K7" s="2">
        <v>961.19931661552585</v>
      </c>
      <c r="L7" s="2">
        <v>890.6176628087303</v>
      </c>
      <c r="M7" s="2">
        <v>863.34275942118506</v>
      </c>
      <c r="N7" s="2">
        <v>809.44507578260766</v>
      </c>
      <c r="O7" s="2">
        <v>830.76198841803341</v>
      </c>
      <c r="P7" s="2">
        <v>804.24212189738284</v>
      </c>
      <c r="Q7" s="2">
        <v>790.9147583493633</v>
      </c>
      <c r="R7" s="2">
        <v>678.52102587495017</v>
      </c>
      <c r="S7" s="38">
        <v>1028.6090002443198</v>
      </c>
      <c r="T7" s="2">
        <v>1007.4287217690002</v>
      </c>
      <c r="U7" s="2">
        <v>1028.6565043991397</v>
      </c>
      <c r="V7" s="2">
        <v>1079.8156132967817</v>
      </c>
      <c r="W7" s="2">
        <v>1036.1521979766133</v>
      </c>
      <c r="X7" s="2">
        <v>975.90088874991</v>
      </c>
      <c r="Y7" s="2">
        <v>950.85068256430168</v>
      </c>
      <c r="Z7" s="2">
        <v>941.43897900786226</v>
      </c>
      <c r="AA7" s="2">
        <v>871.39488443307994</v>
      </c>
      <c r="AB7" s="2">
        <v>845.0700669404257</v>
      </c>
      <c r="AC7" s="2">
        <v>791.98131133927768</v>
      </c>
      <c r="AD7" s="2">
        <v>813.76264328565287</v>
      </c>
      <c r="AE7" s="2">
        <v>787.6836428062378</v>
      </c>
      <c r="AF7" s="2">
        <v>774.94259053956921</v>
      </c>
      <c r="AG7" s="2">
        <v>663.16634701064868</v>
      </c>
      <c r="AH7" s="38">
        <v>215.80042119093866</v>
      </c>
      <c r="AI7" s="2">
        <v>208.41213327291766</v>
      </c>
      <c r="AJ7" s="2">
        <v>189.19509063754259</v>
      </c>
      <c r="AK7" s="2">
        <v>170.1648537752958</v>
      </c>
      <c r="AL7" s="2">
        <v>144.29991742300791</v>
      </c>
      <c r="AM7" s="2">
        <v>128.46942894778164</v>
      </c>
      <c r="AN7" s="2">
        <v>130.54253295763212</v>
      </c>
      <c r="AO7" s="2">
        <v>129.81473808306455</v>
      </c>
      <c r="AP7" s="2">
        <v>133.78744984963407</v>
      </c>
      <c r="AQ7" s="2">
        <v>137.39392357529363</v>
      </c>
      <c r="AR7" s="2">
        <v>137.34101150878109</v>
      </c>
      <c r="AS7" s="2">
        <v>133.08117026274306</v>
      </c>
      <c r="AT7" s="2">
        <v>132.36712807204233</v>
      </c>
      <c r="AU7" s="2">
        <v>131.40230528251655</v>
      </c>
      <c r="AV7" s="2">
        <v>131.28966050971098</v>
      </c>
      <c r="AW7" s="38">
        <v>27.236219741812899</v>
      </c>
      <c r="AX7" s="2">
        <v>26.360341567538661</v>
      </c>
      <c r="AY7" s="2">
        <v>27.115973198592101</v>
      </c>
      <c r="AZ7" s="2">
        <v>28.848023850433258</v>
      </c>
      <c r="BA7" s="2">
        <v>29.639568277257098</v>
      </c>
      <c r="BB7" s="2">
        <v>28.926698020740524</v>
      </c>
      <c r="BC7" s="2">
        <v>29.562698708995782</v>
      </c>
      <c r="BD7" s="2">
        <v>30.132558876575178</v>
      </c>
      <c r="BE7" s="2">
        <v>31.183534074970456</v>
      </c>
      <c r="BF7" s="2">
        <v>31.805531781081676</v>
      </c>
      <c r="BG7" s="2">
        <v>32.652246675894013</v>
      </c>
      <c r="BH7" s="2">
        <v>34.103289054826689</v>
      </c>
      <c r="BI7" s="2">
        <v>34.72849471715864</v>
      </c>
      <c r="BJ7" s="2">
        <v>34.857537506310194</v>
      </c>
      <c r="BK7" s="2">
        <v>34.085924352094608</v>
      </c>
      <c r="BL7" s="38">
        <v>11510.22404085</v>
      </c>
      <c r="BM7" s="2">
        <v>11322.734589354301</v>
      </c>
      <c r="BN7" s="2">
        <v>9854.6967326142294</v>
      </c>
      <c r="BO7" s="2">
        <v>10417.3387528723</v>
      </c>
      <c r="BP7" s="2">
        <v>10122.200509860901</v>
      </c>
      <c r="BQ7" s="2">
        <v>9302.7430248316905</v>
      </c>
      <c r="BR7" s="2">
        <v>9061.22336352001</v>
      </c>
      <c r="BS7" s="2">
        <v>8140.3968390457603</v>
      </c>
      <c r="BT7" s="2">
        <v>7213.0932499938899</v>
      </c>
      <c r="BU7" s="2">
        <v>5997.19669866408</v>
      </c>
      <c r="BV7" s="2">
        <v>4965.3707519726004</v>
      </c>
      <c r="BW7" s="2">
        <v>4235.7007654950103</v>
      </c>
      <c r="BX7" s="2">
        <v>3649.1484050806098</v>
      </c>
      <c r="BY7" s="2">
        <v>3055.6558227118098</v>
      </c>
      <c r="BZ7" s="2">
        <v>2645.7984167251302</v>
      </c>
      <c r="CA7" s="38">
        <v>0</v>
      </c>
      <c r="CB7" s="2">
        <v>0</v>
      </c>
      <c r="CC7" s="2">
        <v>0</v>
      </c>
      <c r="CD7" s="2">
        <v>0</v>
      </c>
      <c r="CE7" s="2">
        <v>0</v>
      </c>
      <c r="CF7" s="2">
        <v>0</v>
      </c>
      <c r="CG7" s="2">
        <v>0</v>
      </c>
      <c r="CH7" s="2">
        <v>0</v>
      </c>
      <c r="CI7" s="2">
        <v>0</v>
      </c>
      <c r="CJ7" s="2">
        <v>0</v>
      </c>
      <c r="CK7" s="2">
        <v>0</v>
      </c>
      <c r="CL7" s="2">
        <v>0</v>
      </c>
      <c r="CM7" s="2">
        <v>0</v>
      </c>
      <c r="CN7" s="2">
        <v>0</v>
      </c>
      <c r="CO7" s="2">
        <v>0</v>
      </c>
      <c r="CP7" s="38">
        <v>0</v>
      </c>
      <c r="CQ7" s="2">
        <v>0</v>
      </c>
      <c r="CR7" s="2">
        <v>0</v>
      </c>
      <c r="CS7" s="2">
        <v>0</v>
      </c>
      <c r="CT7" s="2">
        <v>0</v>
      </c>
      <c r="CU7" s="2">
        <v>0</v>
      </c>
      <c r="CV7" s="2">
        <v>0</v>
      </c>
      <c r="CW7" s="2">
        <v>0</v>
      </c>
      <c r="CX7" s="2">
        <v>0</v>
      </c>
      <c r="CY7" s="2">
        <v>0</v>
      </c>
      <c r="CZ7" s="2">
        <v>0</v>
      </c>
      <c r="DA7" s="2">
        <v>0</v>
      </c>
      <c r="DB7" s="2">
        <v>0</v>
      </c>
      <c r="DC7" s="2">
        <v>0</v>
      </c>
      <c r="DD7" s="2">
        <v>0</v>
      </c>
      <c r="DE7" s="38">
        <v>3.4554602834251824</v>
      </c>
      <c r="DF7" s="2">
        <v>3.5808920271489777</v>
      </c>
      <c r="DG7" s="2">
        <v>3.3986928152162212</v>
      </c>
      <c r="DH7" s="2">
        <v>3.7115446466220212</v>
      </c>
      <c r="DI7" s="2">
        <v>3.5918803325903115</v>
      </c>
      <c r="DJ7" s="2">
        <v>3.4113863301598748</v>
      </c>
      <c r="DK7" s="2">
        <v>3.4728498792119868</v>
      </c>
      <c r="DL7" s="2">
        <v>3.2194655352038426</v>
      </c>
      <c r="DM7" s="2">
        <v>3.903685456703176</v>
      </c>
      <c r="DN7" s="2">
        <v>3.0920751324802613</v>
      </c>
      <c r="DO7" s="2">
        <v>3.8474894131000759</v>
      </c>
      <c r="DP7" s="2">
        <v>3.3797732436731107</v>
      </c>
      <c r="DQ7" s="2">
        <v>3.4795458966063628</v>
      </c>
      <c r="DR7" s="2">
        <v>3.458030870922614</v>
      </c>
      <c r="DS7" s="2">
        <v>3.4112096903430422</v>
      </c>
      <c r="DT7" s="38">
        <v>4506.3068557125653</v>
      </c>
      <c r="DU7" s="2">
        <v>4171.5444949617204</v>
      </c>
      <c r="DV7" s="2">
        <v>4139.8873581174093</v>
      </c>
      <c r="DW7" s="2">
        <v>4176.7143672157454</v>
      </c>
      <c r="DX7" s="2">
        <v>4028.2276015441844</v>
      </c>
      <c r="DY7" s="2">
        <v>3806.233707664599</v>
      </c>
      <c r="DZ7" s="2">
        <v>3635.174745934286</v>
      </c>
      <c r="EA7" s="2">
        <v>3345.8187837888263</v>
      </c>
      <c r="EB7" s="2">
        <v>3174.8700342646912</v>
      </c>
      <c r="EC7" s="2">
        <v>2881.8006718166512</v>
      </c>
      <c r="ED7" s="2">
        <v>2565.7920302412904</v>
      </c>
      <c r="EE7" s="2">
        <v>2293.7370176858249</v>
      </c>
      <c r="EF7" s="2">
        <v>2066.4946213773492</v>
      </c>
      <c r="EG7" s="2">
        <v>1888.0465799653764</v>
      </c>
      <c r="EH7" s="2">
        <v>1695.4301668283217</v>
      </c>
      <c r="EI7" s="38">
        <v>12105.892985097693</v>
      </c>
      <c r="EJ7" s="2">
        <v>12313.797721580864</v>
      </c>
      <c r="EK7" s="2">
        <v>11965.326903299709</v>
      </c>
      <c r="EL7" s="2">
        <v>11878.767864186342</v>
      </c>
      <c r="EM7" s="2">
        <v>11146.871873925285</v>
      </c>
      <c r="EN7" s="2">
        <v>10623.668373188488</v>
      </c>
      <c r="EO7" s="2">
        <v>11104.206387707432</v>
      </c>
      <c r="EP7" s="2">
        <v>11038.514362665735</v>
      </c>
      <c r="EQ7" s="2">
        <v>11372.760158657649</v>
      </c>
      <c r="ER7" s="2">
        <v>11572.971899130087</v>
      </c>
      <c r="ES7" s="2">
        <v>11443.944713008643</v>
      </c>
      <c r="ET7" s="2">
        <v>11113.153200552038</v>
      </c>
      <c r="EU7" s="2">
        <v>11074.629326656701</v>
      </c>
      <c r="EV7" s="2">
        <v>11004.654538838848</v>
      </c>
      <c r="EW7" s="2">
        <v>11006.744514161997</v>
      </c>
      <c r="EX7" s="38">
        <v>93.444352003124862</v>
      </c>
      <c r="EY7" s="2">
        <v>81.145082789089869</v>
      </c>
      <c r="EZ7" s="2">
        <v>65.516946446659333</v>
      </c>
      <c r="FA7" s="2">
        <v>65.425352807059596</v>
      </c>
      <c r="FB7" s="2">
        <v>64.071386556330964</v>
      </c>
      <c r="FC7" s="2">
        <v>55.639895143840199</v>
      </c>
      <c r="FD7" s="2">
        <v>54.612275827567601</v>
      </c>
      <c r="FE7" s="2">
        <v>48.169027514543465</v>
      </c>
      <c r="FF7" s="2">
        <v>46.81191090805887</v>
      </c>
      <c r="FG7" s="2">
        <v>43.338949462890525</v>
      </c>
      <c r="FH7" s="2">
        <v>38.80686762754619</v>
      </c>
      <c r="FI7" s="2">
        <v>34.052510978994349</v>
      </c>
      <c r="FJ7" s="2">
        <v>28.961120581779277</v>
      </c>
      <c r="FK7" s="2">
        <v>26.662254071492956</v>
      </c>
      <c r="FL7" s="2">
        <v>25.832709590074369</v>
      </c>
      <c r="FM7" s="38">
        <v>3371.2056775926994</v>
      </c>
      <c r="FN7" s="2">
        <v>3293.3510050052646</v>
      </c>
      <c r="FO7" s="2">
        <v>3046.923776245028</v>
      </c>
      <c r="FP7" s="2">
        <v>2756.7103444271579</v>
      </c>
      <c r="FQ7" s="2">
        <v>2322.4340051932677</v>
      </c>
      <c r="FR7" s="2">
        <v>2049.8727502521424</v>
      </c>
      <c r="FS7" s="2">
        <v>2050.4312880369698</v>
      </c>
      <c r="FT7" s="2">
        <v>2001.798262709774</v>
      </c>
      <c r="FU7" s="2">
        <v>2045.8395399043634</v>
      </c>
      <c r="FV7" s="2">
        <v>2070.5086979530274</v>
      </c>
      <c r="FW7" s="2">
        <v>2037.3245491855037</v>
      </c>
      <c r="FX7" s="2">
        <v>1969.705619797903</v>
      </c>
      <c r="FY7" s="2">
        <v>1950.8504074701557</v>
      </c>
      <c r="FZ7" s="2">
        <v>1926.9976499713441</v>
      </c>
      <c r="GA7" s="2">
        <v>1912.5345761378599</v>
      </c>
      <c r="GB7" s="38">
        <v>714.43864513255289</v>
      </c>
      <c r="GC7" s="2">
        <v>693.63781216646612</v>
      </c>
      <c r="GD7" s="2">
        <v>667.05046381838622</v>
      </c>
      <c r="GE7" s="2">
        <v>767.54253865056808</v>
      </c>
      <c r="GF7" s="2">
        <v>695.91227414926266</v>
      </c>
      <c r="GG7" s="2">
        <v>724.71505017873471</v>
      </c>
      <c r="GH7" s="2">
        <v>690.96619288728584</v>
      </c>
      <c r="GI7" s="2">
        <v>672.06149649824999</v>
      </c>
      <c r="GJ7" s="2">
        <v>681.14855884249516</v>
      </c>
      <c r="GK7" s="2">
        <v>665.38502629898187</v>
      </c>
      <c r="GL7" s="2">
        <v>648.92786565511699</v>
      </c>
      <c r="GM7" s="2">
        <v>626.438456283954</v>
      </c>
      <c r="GN7" s="2">
        <v>602.0868243598195</v>
      </c>
      <c r="GO7" s="2">
        <v>595.30646913976182</v>
      </c>
      <c r="GP7" s="2">
        <v>586.65527152002585</v>
      </c>
      <c r="GQ7" s="38">
        <v>376.0470358303333</v>
      </c>
      <c r="GR7" s="2">
        <v>366.57284190866631</v>
      </c>
      <c r="GS7" s="2">
        <v>371.91454937326938</v>
      </c>
      <c r="GT7" s="2">
        <v>386.18378907231988</v>
      </c>
      <c r="GU7" s="2">
        <v>354.68189481685408</v>
      </c>
      <c r="GV7" s="2">
        <v>341.69563244729648</v>
      </c>
      <c r="GW7" s="2">
        <v>324.07125061629574</v>
      </c>
      <c r="GX7" s="2">
        <v>300.86198123168657</v>
      </c>
      <c r="GY7" s="2">
        <v>302.63877838780155</v>
      </c>
      <c r="GZ7" s="2">
        <v>287.0926415557733</v>
      </c>
      <c r="HA7" s="2">
        <v>268.21922479917669</v>
      </c>
      <c r="HB7" s="2">
        <v>254.10309064047519</v>
      </c>
      <c r="HC7" s="2">
        <v>242.60205946128954</v>
      </c>
      <c r="HD7" s="2">
        <v>237.40133869938165</v>
      </c>
      <c r="HE7" s="2">
        <v>224.7930853783316</v>
      </c>
      <c r="HF7" s="38">
        <v>1112.6508700328247</v>
      </c>
      <c r="HG7" s="2">
        <v>1078.439256375666</v>
      </c>
      <c r="HH7" s="2">
        <v>1013.3419135519664</v>
      </c>
      <c r="HI7" s="2">
        <v>1218.7980684295951</v>
      </c>
      <c r="HJ7" s="2">
        <v>1097.1435568178249</v>
      </c>
      <c r="HK7" s="2">
        <v>1178.9512516680954</v>
      </c>
      <c r="HL7" s="2">
        <v>1123.8532871313948</v>
      </c>
      <c r="HM7" s="2">
        <v>1110.3082534438449</v>
      </c>
      <c r="HN7" s="2">
        <v>1128.1752180575704</v>
      </c>
      <c r="HO7" s="2">
        <v>1112.4097441558627</v>
      </c>
      <c r="HP7" s="2">
        <v>1099.263518206777</v>
      </c>
      <c r="HQ7" s="2">
        <v>1066.7796659516871</v>
      </c>
      <c r="HR7" s="2">
        <v>1027.4392640687165</v>
      </c>
      <c r="HS7" s="2">
        <v>1018.5854245745138</v>
      </c>
      <c r="HT7" s="39">
        <v>1014.7567830080718</v>
      </c>
      <c r="HU7" s="2"/>
      <c r="HV7" s="2"/>
      <c r="II7" s="3"/>
    </row>
    <row r="8" spans="1:243" ht="15" x14ac:dyDescent="0.25">
      <c r="A8" s="52">
        <v>3</v>
      </c>
      <c r="B8" s="49" t="s">
        <v>66</v>
      </c>
      <c r="C8" s="47" t="s">
        <v>9</v>
      </c>
      <c r="D8" s="38">
        <v>163.01441102225189</v>
      </c>
      <c r="E8" s="2">
        <v>148.81826263141224</v>
      </c>
      <c r="F8" s="2">
        <v>138.11809830525277</v>
      </c>
      <c r="G8" s="2">
        <v>126.50989657731928</v>
      </c>
      <c r="H8" s="2">
        <v>124.82929255093555</v>
      </c>
      <c r="I8" s="2">
        <v>122.4152828643754</v>
      </c>
      <c r="J8" s="2">
        <v>118.77978594353863</v>
      </c>
      <c r="K8" s="2">
        <v>114.98123621876827</v>
      </c>
      <c r="L8" s="2">
        <v>109.46498409934901</v>
      </c>
      <c r="M8" s="2">
        <v>102.10770467197997</v>
      </c>
      <c r="N8" s="2">
        <v>96.228942351120793</v>
      </c>
      <c r="O8" s="2">
        <v>91.252320805132328</v>
      </c>
      <c r="P8" s="2">
        <v>87.405344628518478</v>
      </c>
      <c r="Q8" s="2">
        <v>88.671964125914329</v>
      </c>
      <c r="R8" s="2">
        <v>87.897936281081996</v>
      </c>
      <c r="S8" s="38">
        <v>160.82638061815757</v>
      </c>
      <c r="T8" s="2">
        <v>146.80857481735296</v>
      </c>
      <c r="U8" s="2">
        <v>136.25733903083636</v>
      </c>
      <c r="V8" s="2">
        <v>124.79456819754031</v>
      </c>
      <c r="W8" s="2">
        <v>123.13996820578971</v>
      </c>
      <c r="X8" s="2">
        <v>120.77000188143072</v>
      </c>
      <c r="Y8" s="2">
        <v>117.18548534245501</v>
      </c>
      <c r="Z8" s="2">
        <v>113.44680592268047</v>
      </c>
      <c r="AA8" s="2">
        <v>108.00482919906257</v>
      </c>
      <c r="AB8" s="2">
        <v>100.75500417471845</v>
      </c>
      <c r="AC8" s="2">
        <v>94.955451802628971</v>
      </c>
      <c r="AD8" s="2">
        <v>90.051899506528756</v>
      </c>
      <c r="AE8" s="2">
        <v>86.255881378415523</v>
      </c>
      <c r="AF8" s="2">
        <v>87.51312108053898</v>
      </c>
      <c r="AG8" s="2">
        <v>86.746561078395374</v>
      </c>
      <c r="AH8" s="38">
        <v>1.4686686439227403</v>
      </c>
      <c r="AI8" s="2">
        <v>1.3270492392480471</v>
      </c>
      <c r="AJ8" s="2">
        <v>1.2312954835807948</v>
      </c>
      <c r="AK8" s="2">
        <v>1.1553198020251125</v>
      </c>
      <c r="AL8" s="2">
        <v>1.0379268387813261</v>
      </c>
      <c r="AM8" s="2">
        <v>0.99802121709180314</v>
      </c>
      <c r="AN8" s="2">
        <v>0.95564906065698851</v>
      </c>
      <c r="AO8" s="2">
        <v>0.91819790961620307</v>
      </c>
      <c r="AP8" s="2">
        <v>0.8931316754876949</v>
      </c>
      <c r="AQ8" s="2">
        <v>0.83949165960322125</v>
      </c>
      <c r="AR8" s="2">
        <v>0.78147480505160238</v>
      </c>
      <c r="AS8" s="2">
        <v>0.73952481112324731</v>
      </c>
      <c r="AT8" s="2">
        <v>0.72301450382881471</v>
      </c>
      <c r="AU8" s="2">
        <v>0.72565161827346369</v>
      </c>
      <c r="AV8" s="2">
        <v>0.72250523894368091</v>
      </c>
      <c r="AW8" s="38">
        <v>7.4481113067288955</v>
      </c>
      <c r="AX8" s="2">
        <v>6.7883119677200314</v>
      </c>
      <c r="AY8" s="2">
        <v>6.2770603786707575</v>
      </c>
      <c r="AZ8" s="2">
        <v>5.7328773749024462</v>
      </c>
      <c r="BA8" s="2">
        <v>5.6833875047817353</v>
      </c>
      <c r="BB8" s="2">
        <v>5.6034920991806256</v>
      </c>
      <c r="BC8" s="2">
        <v>5.4599049552773078</v>
      </c>
      <c r="BD8" s="2">
        <v>5.2985777237908644</v>
      </c>
      <c r="BE8" s="2">
        <v>5.0723020163360761</v>
      </c>
      <c r="BF8" s="2">
        <v>4.741323314031483</v>
      </c>
      <c r="BG8" s="2">
        <v>4.5080700195869712</v>
      </c>
      <c r="BH8" s="2">
        <v>4.2808627501155572</v>
      </c>
      <c r="BI8" s="2">
        <v>4.1114020313285158</v>
      </c>
      <c r="BJ8" s="2">
        <v>4.1732189580513577</v>
      </c>
      <c r="BK8" s="2">
        <v>4.1626832133346134</v>
      </c>
      <c r="BL8" s="38">
        <v>173.158185781588</v>
      </c>
      <c r="BM8" s="2">
        <v>173.62776391488799</v>
      </c>
      <c r="BN8" s="2">
        <v>162.86200052794601</v>
      </c>
      <c r="BO8" s="2">
        <v>163.766920972961</v>
      </c>
      <c r="BP8" s="2">
        <v>154.16470489286701</v>
      </c>
      <c r="BQ8" s="2">
        <v>132.41098258340301</v>
      </c>
      <c r="BR8" s="2">
        <v>120.667614236395</v>
      </c>
      <c r="BS8" s="2">
        <v>104.597657814108</v>
      </c>
      <c r="BT8" s="2">
        <v>90.987179044005501</v>
      </c>
      <c r="BU8" s="2">
        <v>72.744052574283103</v>
      </c>
      <c r="BV8" s="2">
        <v>56.970698759805302</v>
      </c>
      <c r="BW8" s="2">
        <v>45.285975111469803</v>
      </c>
      <c r="BX8" s="2">
        <v>39.697305693621203</v>
      </c>
      <c r="BY8" s="2">
        <v>32.621776180107297</v>
      </c>
      <c r="BZ8" s="2">
        <v>28.034004462566401</v>
      </c>
      <c r="CA8" s="38">
        <v>0</v>
      </c>
      <c r="CB8" s="2">
        <v>0</v>
      </c>
      <c r="CC8" s="2">
        <v>0</v>
      </c>
      <c r="CD8" s="2">
        <v>0</v>
      </c>
      <c r="CE8" s="2">
        <v>0</v>
      </c>
      <c r="CF8" s="2">
        <v>0</v>
      </c>
      <c r="CG8" s="2">
        <v>0</v>
      </c>
      <c r="CH8" s="2">
        <v>0</v>
      </c>
      <c r="CI8" s="2">
        <v>0</v>
      </c>
      <c r="CJ8" s="2">
        <v>0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38">
        <v>0</v>
      </c>
      <c r="CQ8" s="2">
        <v>0</v>
      </c>
      <c r="CR8" s="2">
        <v>0</v>
      </c>
      <c r="CS8" s="2">
        <v>0</v>
      </c>
      <c r="CT8" s="2">
        <v>0</v>
      </c>
      <c r="CU8" s="2">
        <v>0</v>
      </c>
      <c r="CV8" s="2">
        <v>0</v>
      </c>
      <c r="CW8" s="2">
        <v>0</v>
      </c>
      <c r="CX8" s="2">
        <v>0</v>
      </c>
      <c r="CY8" s="2">
        <v>0</v>
      </c>
      <c r="CZ8" s="2">
        <v>0</v>
      </c>
      <c r="DA8" s="2">
        <v>0</v>
      </c>
      <c r="DB8" s="2">
        <v>0</v>
      </c>
      <c r="DC8" s="2">
        <v>0</v>
      </c>
      <c r="DD8" s="2">
        <v>0</v>
      </c>
      <c r="DE8" s="38">
        <v>76.937482372165647</v>
      </c>
      <c r="DF8" s="2">
        <v>69.935360353565869</v>
      </c>
      <c r="DG8" s="2">
        <v>64.602327959832692</v>
      </c>
      <c r="DH8" s="2">
        <v>52.405901962487107</v>
      </c>
      <c r="DI8" s="2">
        <v>45.595698879893881</v>
      </c>
      <c r="DJ8" s="2">
        <v>45.011525901151494</v>
      </c>
      <c r="DK8" s="2">
        <v>43.689670786031925</v>
      </c>
      <c r="DL8" s="2">
        <v>56.743966214291412</v>
      </c>
      <c r="DM8" s="2">
        <v>59.601108347640789</v>
      </c>
      <c r="DN8" s="2">
        <v>47.905869023940902</v>
      </c>
      <c r="DO8" s="2">
        <v>42.890925102127689</v>
      </c>
      <c r="DP8" s="2">
        <v>41.777128173896685</v>
      </c>
      <c r="DQ8" s="2">
        <v>35.616678162763733</v>
      </c>
      <c r="DR8" s="2">
        <v>29.455853055194094</v>
      </c>
      <c r="DS8" s="2">
        <v>30.517533633453574</v>
      </c>
      <c r="DT8" s="38">
        <v>2925.5752816314184</v>
      </c>
      <c r="DU8" s="2">
        <v>2663.552695253753</v>
      </c>
      <c r="DV8" s="2">
        <v>2458.1896929536829</v>
      </c>
      <c r="DW8" s="2">
        <v>2239.999004017634</v>
      </c>
      <c r="DX8" s="2">
        <v>2215.1656821332072</v>
      </c>
      <c r="DY8" s="2">
        <v>2185.0500783748612</v>
      </c>
      <c r="DZ8" s="2">
        <v>2124.6809981439164</v>
      </c>
      <c r="EA8" s="2">
        <v>2055.8581053827093</v>
      </c>
      <c r="EB8" s="2">
        <v>1958.3717972833497</v>
      </c>
      <c r="EC8" s="2">
        <v>1825.4187772893561</v>
      </c>
      <c r="ED8" s="2">
        <v>1730.9641302208679</v>
      </c>
      <c r="EE8" s="2">
        <v>1636.4933508285758</v>
      </c>
      <c r="EF8" s="2">
        <v>1568.2625941560318</v>
      </c>
      <c r="EG8" s="2">
        <v>1588.6676737474813</v>
      </c>
      <c r="EH8" s="2">
        <v>1584.092423366958</v>
      </c>
      <c r="EI8" s="38">
        <v>315.25402077122976</v>
      </c>
      <c r="EJ8" s="2">
        <v>285.7839956239016</v>
      </c>
      <c r="EK8" s="2">
        <v>261.64723564665883</v>
      </c>
      <c r="EL8" s="2">
        <v>241.5621984932724</v>
      </c>
      <c r="EM8" s="2">
        <v>229.83006260614766</v>
      </c>
      <c r="EN8" s="2">
        <v>221.92157119553656</v>
      </c>
      <c r="EO8" s="2">
        <v>214.67599800577986</v>
      </c>
      <c r="EP8" s="2">
        <v>205.00943662624468</v>
      </c>
      <c r="EQ8" s="2">
        <v>193.79829667317034</v>
      </c>
      <c r="ER8" s="2">
        <v>179.46422124127693</v>
      </c>
      <c r="ES8" s="2">
        <v>168.7708368911033</v>
      </c>
      <c r="ET8" s="2">
        <v>158.91792160343942</v>
      </c>
      <c r="EU8" s="2">
        <v>151.63914823164365</v>
      </c>
      <c r="EV8" s="2">
        <v>152.06638221045361</v>
      </c>
      <c r="EW8" s="2">
        <v>151.0952337134928</v>
      </c>
      <c r="EX8" s="38">
        <v>1.6084091887535863</v>
      </c>
      <c r="EY8" s="2">
        <v>1.4784601437043792</v>
      </c>
      <c r="EZ8" s="2">
        <v>1.3594007030037962</v>
      </c>
      <c r="FA8" s="2">
        <v>1.261540192855148</v>
      </c>
      <c r="FB8" s="2">
        <v>1.186287286097403</v>
      </c>
      <c r="FC8" s="2">
        <v>1.0420739917825639</v>
      </c>
      <c r="FD8" s="2">
        <v>0.96265038281727444</v>
      </c>
      <c r="FE8" s="2">
        <v>0.87641537619503174</v>
      </c>
      <c r="FF8" s="2">
        <v>0.80179315708849408</v>
      </c>
      <c r="FG8" s="2">
        <v>0.74683682883090685</v>
      </c>
      <c r="FH8" s="2">
        <v>0.68698226435564436</v>
      </c>
      <c r="FI8" s="2">
        <v>0.6369353416743615</v>
      </c>
      <c r="FJ8" s="2">
        <v>0.59873398435096303</v>
      </c>
      <c r="FK8" s="2">
        <v>0.59371945135735071</v>
      </c>
      <c r="FL8" s="2">
        <v>0.58640456315712919</v>
      </c>
      <c r="FM8" s="38">
        <v>54.918224246590434</v>
      </c>
      <c r="FN8" s="2">
        <v>49.87455379618352</v>
      </c>
      <c r="FO8" s="2">
        <v>45.875775275040994</v>
      </c>
      <c r="FP8" s="2">
        <v>41.978940406039769</v>
      </c>
      <c r="FQ8" s="2">
        <v>39.711950034817818</v>
      </c>
      <c r="FR8" s="2">
        <v>38.562617738589964</v>
      </c>
      <c r="FS8" s="2">
        <v>37.254438295532985</v>
      </c>
      <c r="FT8" s="2">
        <v>35.697575046054503</v>
      </c>
      <c r="FU8" s="2">
        <v>33.862342833791949</v>
      </c>
      <c r="FV8" s="2">
        <v>31.461037043219683</v>
      </c>
      <c r="FW8" s="2">
        <v>29.662993161849339</v>
      </c>
      <c r="FX8" s="2">
        <v>27.976345323322047</v>
      </c>
      <c r="FY8" s="2">
        <v>26.805931222705546</v>
      </c>
      <c r="FZ8" s="2">
        <v>26.974043328204463</v>
      </c>
      <c r="GA8" s="2">
        <v>26.809130995411387</v>
      </c>
      <c r="GB8" s="38">
        <v>54.718171353256096</v>
      </c>
      <c r="GC8" s="2">
        <v>50.219119568184837</v>
      </c>
      <c r="GD8" s="2">
        <v>46.575325667765334</v>
      </c>
      <c r="GE8" s="2">
        <v>44.341554730647552</v>
      </c>
      <c r="GF8" s="2">
        <v>42.776235977001271</v>
      </c>
      <c r="GG8" s="2">
        <v>42.528313706108385</v>
      </c>
      <c r="GH8" s="2">
        <v>40.770477413960116</v>
      </c>
      <c r="GI8" s="2">
        <v>39.465480980277107</v>
      </c>
      <c r="GJ8" s="2">
        <v>37.831820666996556</v>
      </c>
      <c r="GK8" s="2">
        <v>35.409681578208051</v>
      </c>
      <c r="GL8" s="2">
        <v>33.582079191153426</v>
      </c>
      <c r="GM8" s="2">
        <v>31.57421835147958</v>
      </c>
      <c r="GN8" s="2">
        <v>30.370728539376906</v>
      </c>
      <c r="GO8" s="2">
        <v>30.605463884647033</v>
      </c>
      <c r="GP8" s="2">
        <v>30.554341221443028</v>
      </c>
      <c r="GQ8" s="38">
        <v>49.773199792251731</v>
      </c>
      <c r="GR8" s="2">
        <v>45.351475504825608</v>
      </c>
      <c r="GS8" s="2">
        <v>41.872498667408344</v>
      </c>
      <c r="GT8" s="2">
        <v>38.518389989339504</v>
      </c>
      <c r="GU8" s="2">
        <v>37.732986702775435</v>
      </c>
      <c r="GV8" s="2">
        <v>37.203785381108453</v>
      </c>
      <c r="GW8" s="2">
        <v>36.00078011754897</v>
      </c>
      <c r="GX8" s="2">
        <v>34.794454575101419</v>
      </c>
      <c r="GY8" s="2">
        <v>33.152716199247074</v>
      </c>
      <c r="GZ8" s="2">
        <v>30.905649585582584</v>
      </c>
      <c r="HA8" s="2">
        <v>29.277903959836138</v>
      </c>
      <c r="HB8" s="2">
        <v>27.644838990451667</v>
      </c>
      <c r="HC8" s="2">
        <v>26.509681023504115</v>
      </c>
      <c r="HD8" s="2">
        <v>26.831312553389068</v>
      </c>
      <c r="HE8" s="2">
        <v>26.76124644328171</v>
      </c>
      <c r="HF8" s="38">
        <v>60.528543811529339</v>
      </c>
      <c r="HG8" s="2">
        <v>55.939139972753104</v>
      </c>
      <c r="HH8" s="2">
        <v>52.0894220827822</v>
      </c>
      <c r="HI8" s="2">
        <v>51.242975501806995</v>
      </c>
      <c r="HJ8" s="2">
        <v>48.712368295999468</v>
      </c>
      <c r="HK8" s="2">
        <v>48.841046030133263</v>
      </c>
      <c r="HL8" s="2">
        <v>46.403722290218887</v>
      </c>
      <c r="HM8" s="2">
        <v>44.98345819974945</v>
      </c>
      <c r="HN8" s="2">
        <v>43.359995353705571</v>
      </c>
      <c r="HO8" s="2">
        <v>40.735079400461707</v>
      </c>
      <c r="HP8" s="2">
        <v>38.666733073180652</v>
      </c>
      <c r="HQ8" s="2">
        <v>36.20927932815502</v>
      </c>
      <c r="HR8" s="2">
        <v>34.928010283648597</v>
      </c>
      <c r="HS8" s="2">
        <v>35.061050448957062</v>
      </c>
      <c r="HT8" s="39">
        <v>35.032798921048965</v>
      </c>
      <c r="HU8" s="2"/>
      <c r="HV8" s="2"/>
      <c r="II8" s="3"/>
    </row>
    <row r="9" spans="1:243" ht="15" x14ac:dyDescent="0.25">
      <c r="A9" s="52">
        <v>4</v>
      </c>
      <c r="B9" s="49" t="s">
        <v>67</v>
      </c>
      <c r="C9" s="47" t="s">
        <v>10</v>
      </c>
      <c r="D9" s="38">
        <v>776.38816466701144</v>
      </c>
      <c r="E9" s="2">
        <v>640.97817430819259</v>
      </c>
      <c r="F9" s="2">
        <v>877.13114096562072</v>
      </c>
      <c r="G9" s="2">
        <v>884.91872952160656</v>
      </c>
      <c r="H9" s="2">
        <v>912.17100988095092</v>
      </c>
      <c r="I9" s="2">
        <v>897.12087233265697</v>
      </c>
      <c r="J9" s="2">
        <v>939.71420164620201</v>
      </c>
      <c r="K9" s="2">
        <v>918.41268671547914</v>
      </c>
      <c r="L9" s="2">
        <v>915.66619318425512</v>
      </c>
      <c r="M9" s="2">
        <v>928.50495507995049</v>
      </c>
      <c r="N9" s="2">
        <v>881.72982938474536</v>
      </c>
      <c r="O9" s="2">
        <v>894.34570350613512</v>
      </c>
      <c r="P9" s="2">
        <v>904.66504623137132</v>
      </c>
      <c r="Q9" s="2">
        <v>882.00300353646185</v>
      </c>
      <c r="R9" s="2">
        <v>820.76937580408173</v>
      </c>
      <c r="S9" s="38">
        <v>771.5301472548914</v>
      </c>
      <c r="T9" s="2">
        <v>636.58916353373593</v>
      </c>
      <c r="U9" s="2">
        <v>871.84427224118144</v>
      </c>
      <c r="V9" s="2">
        <v>879.53775988895848</v>
      </c>
      <c r="W9" s="2">
        <v>906.4022440577985</v>
      </c>
      <c r="X9" s="2">
        <v>891.15899489454478</v>
      </c>
      <c r="Y9" s="2">
        <v>933.3306102176922</v>
      </c>
      <c r="Z9" s="2">
        <v>911.99108772990098</v>
      </c>
      <c r="AA9" s="2">
        <v>909.20096771791304</v>
      </c>
      <c r="AB9" s="2">
        <v>922.02407237504644</v>
      </c>
      <c r="AC9" s="2">
        <v>875.58901448826418</v>
      </c>
      <c r="AD9" s="2">
        <v>888.34165238024093</v>
      </c>
      <c r="AE9" s="2">
        <v>898.15479263894656</v>
      </c>
      <c r="AF9" s="2">
        <v>875.41788469981623</v>
      </c>
      <c r="AG9" s="2">
        <v>814.23611887886295</v>
      </c>
      <c r="AH9" s="38">
        <v>59.928346252029854</v>
      </c>
      <c r="AI9" s="2">
        <v>53.498375656630081</v>
      </c>
      <c r="AJ9" s="2">
        <v>58.973666708164586</v>
      </c>
      <c r="AK9" s="2">
        <v>56.65062650396461</v>
      </c>
      <c r="AL9" s="2">
        <v>61.248300952204445</v>
      </c>
      <c r="AM9" s="2">
        <v>52.563012377422396</v>
      </c>
      <c r="AN9" s="2">
        <v>57.679945695962111</v>
      </c>
      <c r="AO9" s="2">
        <v>60.639148560349909</v>
      </c>
      <c r="AP9" s="2">
        <v>60.055867593187685</v>
      </c>
      <c r="AQ9" s="2">
        <v>62.529492140345241</v>
      </c>
      <c r="AR9" s="2">
        <v>59.614183081653088</v>
      </c>
      <c r="AS9" s="2">
        <v>52.169672428055783</v>
      </c>
      <c r="AT9" s="2">
        <v>55.241785602005315</v>
      </c>
      <c r="AU9" s="2">
        <v>58.548242847812126</v>
      </c>
      <c r="AV9" s="2">
        <v>56.629437615815192</v>
      </c>
      <c r="AW9" s="38">
        <v>14.500378228684408</v>
      </c>
      <c r="AX9" s="2">
        <v>12.85676940130783</v>
      </c>
      <c r="AY9" s="2">
        <v>15.111403966491499</v>
      </c>
      <c r="AZ9" s="2">
        <v>15.668223378054895</v>
      </c>
      <c r="BA9" s="2">
        <v>16.623552034328672</v>
      </c>
      <c r="BB9" s="2">
        <v>19.695708402087892</v>
      </c>
      <c r="BC9" s="2">
        <v>22.040346477969099</v>
      </c>
      <c r="BD9" s="2">
        <v>22.312106362587652</v>
      </c>
      <c r="BE9" s="2">
        <v>22.935914378234919</v>
      </c>
      <c r="BF9" s="2">
        <v>22.372390160548459</v>
      </c>
      <c r="BG9" s="2">
        <v>21.01889435628749</v>
      </c>
      <c r="BH9" s="2">
        <v>21.426132863363698</v>
      </c>
      <c r="BI9" s="2">
        <v>23.632159762496652</v>
      </c>
      <c r="BJ9" s="2">
        <v>23.698941323687873</v>
      </c>
      <c r="BK9" s="2">
        <v>23.737205356178986</v>
      </c>
      <c r="BL9" s="38">
        <v>368.71157130298553</v>
      </c>
      <c r="BM9" s="2">
        <v>349.0254492094258</v>
      </c>
      <c r="BN9" s="2">
        <v>327.10397645978082</v>
      </c>
      <c r="BO9" s="2">
        <v>324.87410077728839</v>
      </c>
      <c r="BP9" s="2">
        <v>316.01310901517786</v>
      </c>
      <c r="BQ9" s="2">
        <v>265.45988337531492</v>
      </c>
      <c r="BR9" s="2">
        <v>247.95231010283399</v>
      </c>
      <c r="BS9" s="2">
        <v>201.2925924692168</v>
      </c>
      <c r="BT9" s="2">
        <v>172.12757979829848</v>
      </c>
      <c r="BU9" s="2">
        <v>141.02839339072881</v>
      </c>
      <c r="BV9" s="2">
        <v>118.2473920071443</v>
      </c>
      <c r="BW9" s="2">
        <v>96.047745119935797</v>
      </c>
      <c r="BX9" s="2">
        <v>86.386703877683601</v>
      </c>
      <c r="BY9" s="2">
        <v>74.383286401706698</v>
      </c>
      <c r="BZ9" s="2">
        <v>66.107952860068792</v>
      </c>
      <c r="CA9" s="38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38">
        <v>0</v>
      </c>
      <c r="CQ9" s="2">
        <v>0</v>
      </c>
      <c r="CR9" s="2">
        <v>0</v>
      </c>
      <c r="CS9" s="2">
        <v>0</v>
      </c>
      <c r="CT9" s="2">
        <v>0</v>
      </c>
      <c r="CU9" s="2">
        <v>0</v>
      </c>
      <c r="CV9" s="2">
        <v>0</v>
      </c>
      <c r="CW9" s="2">
        <v>0</v>
      </c>
      <c r="CX9" s="2">
        <v>0</v>
      </c>
      <c r="CY9" s="2">
        <v>0</v>
      </c>
      <c r="CZ9" s="2">
        <v>0</v>
      </c>
      <c r="DA9" s="2">
        <v>0</v>
      </c>
      <c r="DB9" s="2">
        <v>0</v>
      </c>
      <c r="DC9" s="2">
        <v>0</v>
      </c>
      <c r="DD9" s="2">
        <v>0</v>
      </c>
      <c r="DE9" s="38">
        <v>2199.1091711056711</v>
      </c>
      <c r="DF9" s="2">
        <v>1576.7178380036823</v>
      </c>
      <c r="DG9" s="2">
        <v>2465.1389995921313</v>
      </c>
      <c r="DH9" s="2">
        <v>2336.0440917977198</v>
      </c>
      <c r="DI9" s="2">
        <v>2104.802615326229</v>
      </c>
      <c r="DJ9" s="2">
        <v>2100.704965545508</v>
      </c>
      <c r="DK9" s="2">
        <v>1285.4774981487863</v>
      </c>
      <c r="DL9" s="2">
        <v>1164.4993238341515</v>
      </c>
      <c r="DM9" s="2">
        <v>575.76178031175357</v>
      </c>
      <c r="DN9" s="2">
        <v>623.94089307487673</v>
      </c>
      <c r="DO9" s="2">
        <v>603.02881580624512</v>
      </c>
      <c r="DP9" s="2">
        <v>625.17521909713219</v>
      </c>
      <c r="DQ9" s="2">
        <v>619.38571986163606</v>
      </c>
      <c r="DR9" s="2">
        <v>638.13228154000717</v>
      </c>
      <c r="DS9" s="2">
        <v>601.18142366944903</v>
      </c>
      <c r="DT9" s="38">
        <v>4271.2947692212774</v>
      </c>
      <c r="DU9" s="2">
        <v>3536.0092976728274</v>
      </c>
      <c r="DV9" s="2">
        <v>4806.477466395575</v>
      </c>
      <c r="DW9" s="2">
        <v>4869.0030123396491</v>
      </c>
      <c r="DX9" s="2">
        <v>4976.0677018571223</v>
      </c>
      <c r="DY9" s="2">
        <v>5003.8175725076298</v>
      </c>
      <c r="DZ9" s="2">
        <v>5087.682055055614</v>
      </c>
      <c r="EA9" s="2">
        <v>4698.0752472992172</v>
      </c>
      <c r="EB9" s="2">
        <v>4765.4821565741331</v>
      </c>
      <c r="EC9" s="2">
        <v>4696.6948085523618</v>
      </c>
      <c r="ED9" s="2">
        <v>4466.797453362261</v>
      </c>
      <c r="EE9" s="2">
        <v>4330.2717991752061</v>
      </c>
      <c r="EF9" s="2">
        <v>4401.818267370938</v>
      </c>
      <c r="EG9" s="2">
        <v>3989.0810588260097</v>
      </c>
      <c r="EH9" s="2">
        <v>3727.899631796306</v>
      </c>
      <c r="EI9" s="38">
        <v>536.61003476472547</v>
      </c>
      <c r="EJ9" s="2">
        <v>514.30745187250602</v>
      </c>
      <c r="EK9" s="2">
        <v>625.81953418281239</v>
      </c>
      <c r="EL9" s="2">
        <v>681.09124948132512</v>
      </c>
      <c r="EM9" s="2">
        <v>792.23602807173484</v>
      </c>
      <c r="EN9" s="2">
        <v>1130.4298889749796</v>
      </c>
      <c r="EO9" s="2">
        <v>1282.3654573251422</v>
      </c>
      <c r="EP9" s="2">
        <v>1299.3869482528355</v>
      </c>
      <c r="EQ9" s="2">
        <v>1275.562917809277</v>
      </c>
      <c r="ER9" s="2">
        <v>1127.3590113431526</v>
      </c>
      <c r="ES9" s="2">
        <v>1015.3866730897855</v>
      </c>
      <c r="ET9" s="2">
        <v>1070.6105719979873</v>
      </c>
      <c r="EU9" s="2">
        <v>1129.093870183802</v>
      </c>
      <c r="EV9" s="2">
        <v>1084.9012547748241</v>
      </c>
      <c r="EW9" s="2">
        <v>1053.4065797621627</v>
      </c>
      <c r="EX9" s="38">
        <v>10.456905329457941</v>
      </c>
      <c r="EY9" s="2">
        <v>8.597087512642668</v>
      </c>
      <c r="EZ9" s="2">
        <v>12.216168227894498</v>
      </c>
      <c r="FA9" s="2">
        <v>12.222059051590165</v>
      </c>
      <c r="FB9" s="2">
        <v>12.32666396673986</v>
      </c>
      <c r="FC9" s="2">
        <v>12.141114902654126</v>
      </c>
      <c r="FD9" s="2">
        <v>12.591243983040988</v>
      </c>
      <c r="FE9" s="2">
        <v>12.190578727640585</v>
      </c>
      <c r="FF9" s="2">
        <v>12.388440750143973</v>
      </c>
      <c r="FG9" s="2">
        <v>12.778251192447767</v>
      </c>
      <c r="FH9" s="2">
        <v>11.8156782864642</v>
      </c>
      <c r="FI9" s="2">
        <v>11.509316419821905</v>
      </c>
      <c r="FJ9" s="2">
        <v>12.347830251410231</v>
      </c>
      <c r="FK9" s="2">
        <v>12.63119622531206</v>
      </c>
      <c r="FL9" s="2">
        <v>12.244470268648948</v>
      </c>
      <c r="FM9" s="38">
        <v>102.73421337924012</v>
      </c>
      <c r="FN9" s="2">
        <v>96.473978022486889</v>
      </c>
      <c r="FO9" s="2">
        <v>112.96328954199461</v>
      </c>
      <c r="FP9" s="2">
        <v>119.70511077341288</v>
      </c>
      <c r="FQ9" s="2">
        <v>132.93862608906184</v>
      </c>
      <c r="FR9" s="2">
        <v>174.33845873796915</v>
      </c>
      <c r="FS9" s="2">
        <v>190.59409272651712</v>
      </c>
      <c r="FT9" s="2">
        <v>190.77511713833871</v>
      </c>
      <c r="FU9" s="2">
        <v>188.0621076512391</v>
      </c>
      <c r="FV9" s="2">
        <v>170.71091359764125</v>
      </c>
      <c r="FW9" s="2">
        <v>155.88966461080182</v>
      </c>
      <c r="FX9" s="2">
        <v>160.23842672523867</v>
      </c>
      <c r="FY9" s="2">
        <v>166.97233161479181</v>
      </c>
      <c r="FZ9" s="2">
        <v>158.01093462742972</v>
      </c>
      <c r="GA9" s="2">
        <v>150.94343569366566</v>
      </c>
      <c r="GB9" s="38">
        <v>2782.5606818481569</v>
      </c>
      <c r="GC9" s="2">
        <v>1786.5890075878642</v>
      </c>
      <c r="GD9" s="2">
        <v>1745.231401625281</v>
      </c>
      <c r="GE9" s="2">
        <v>2181.3590177988226</v>
      </c>
      <c r="GF9" s="2">
        <v>2276.8758404611863</v>
      </c>
      <c r="GG9" s="2">
        <v>2222.5977255635939</v>
      </c>
      <c r="GH9" s="2">
        <v>922.21139989855033</v>
      </c>
      <c r="GI9" s="2">
        <v>738.3249386474896</v>
      </c>
      <c r="GJ9" s="2">
        <v>1024.0794517694037</v>
      </c>
      <c r="GK9" s="2">
        <v>1507.4379162257474</v>
      </c>
      <c r="GL9" s="2">
        <v>1444.2345578914114</v>
      </c>
      <c r="GM9" s="2">
        <v>982.5175895303945</v>
      </c>
      <c r="GN9" s="2">
        <v>1146.9384492799004</v>
      </c>
      <c r="GO9" s="2">
        <v>826.08934788303759</v>
      </c>
      <c r="GP9" s="2">
        <v>920.91469044222458</v>
      </c>
      <c r="GQ9" s="38">
        <v>2218.3276699765133</v>
      </c>
      <c r="GR9" s="2">
        <v>1395.9926899564443</v>
      </c>
      <c r="GS9" s="2">
        <v>1348.2702412794729</v>
      </c>
      <c r="GT9" s="2">
        <v>1794.9209663076465</v>
      </c>
      <c r="GU9" s="2">
        <v>1992.7028072593407</v>
      </c>
      <c r="GV9" s="2">
        <v>1877.5178344156973</v>
      </c>
      <c r="GW9" s="2">
        <v>665.39634587041121</v>
      </c>
      <c r="GX9" s="2">
        <v>545.84711054343848</v>
      </c>
      <c r="GY9" s="2">
        <v>803.5772750215084</v>
      </c>
      <c r="GZ9" s="2">
        <v>1238.2195083144866</v>
      </c>
      <c r="HA9" s="2">
        <v>1246.043539509619</v>
      </c>
      <c r="HB9" s="2">
        <v>734.2435610563922</v>
      </c>
      <c r="HC9" s="2">
        <v>982.94091096716636</v>
      </c>
      <c r="HD9" s="2">
        <v>576.35529632588168</v>
      </c>
      <c r="HE9" s="2">
        <v>617.92184240245513</v>
      </c>
      <c r="HF9" s="38">
        <v>3530.0916775151181</v>
      </c>
      <c r="HG9" s="2">
        <v>2274.8668113098884</v>
      </c>
      <c r="HH9" s="2">
        <v>2240.0783622220879</v>
      </c>
      <c r="HI9" s="2">
        <v>2662.2802560553218</v>
      </c>
      <c r="HJ9" s="2">
        <v>2640.1768531642301</v>
      </c>
      <c r="HK9" s="2">
        <v>2664.0271008478485</v>
      </c>
      <c r="HL9" s="2">
        <v>1250.2388538846947</v>
      </c>
      <c r="HM9" s="2">
        <v>974.39167049091009</v>
      </c>
      <c r="HN9" s="2">
        <v>1311.3740358575221</v>
      </c>
      <c r="HO9" s="2">
        <v>1912.6570735166902</v>
      </c>
      <c r="HP9" s="2">
        <v>1765.6103844802103</v>
      </c>
      <c r="HQ9" s="2">
        <v>1315.508760067502</v>
      </c>
      <c r="HR9" s="2">
        <v>1358.4725871945004</v>
      </c>
      <c r="HS9" s="2">
        <v>1148.1849916487231</v>
      </c>
      <c r="HT9" s="39">
        <v>1308.8886415148229</v>
      </c>
      <c r="HU9" s="2"/>
      <c r="HV9" s="2"/>
      <c r="II9" s="3"/>
    </row>
    <row r="10" spans="1:243" ht="15" x14ac:dyDescent="0.25">
      <c r="A10" s="52">
        <v>5</v>
      </c>
      <c r="B10" s="49" t="s">
        <v>6</v>
      </c>
      <c r="C10" s="47" t="s">
        <v>11</v>
      </c>
      <c r="D10" s="38">
        <v>866.30910802265043</v>
      </c>
      <c r="E10" s="2">
        <v>885.96015515479235</v>
      </c>
      <c r="F10" s="2">
        <v>859.38556871645721</v>
      </c>
      <c r="G10" s="2">
        <v>853.22832477372128</v>
      </c>
      <c r="H10" s="2">
        <v>825.67269837243828</v>
      </c>
      <c r="I10" s="2">
        <v>782.43202636128285</v>
      </c>
      <c r="J10" s="2">
        <v>756.84025851455351</v>
      </c>
      <c r="K10" s="2">
        <v>693.52296289135757</v>
      </c>
      <c r="L10" s="2">
        <v>715.00489738009333</v>
      </c>
      <c r="M10" s="2">
        <v>681.8974097440946</v>
      </c>
      <c r="N10" s="2">
        <v>648.91757181155219</v>
      </c>
      <c r="O10" s="2">
        <v>628.71526315129574</v>
      </c>
      <c r="P10" s="2">
        <v>616.77028182801428</v>
      </c>
      <c r="Q10" s="2">
        <v>557.76866636468549</v>
      </c>
      <c r="R10" s="2">
        <v>536.71612500332435</v>
      </c>
      <c r="S10" s="38">
        <v>635.82876853346704</v>
      </c>
      <c r="T10" s="2">
        <v>649.25513250541837</v>
      </c>
      <c r="U10" s="2">
        <v>619.21211989173719</v>
      </c>
      <c r="V10" s="2">
        <v>615.24789289058322</v>
      </c>
      <c r="W10" s="2">
        <v>587.60409741821286</v>
      </c>
      <c r="X10" s="2">
        <v>546.74020557356687</v>
      </c>
      <c r="Y10" s="2">
        <v>514.14404679301947</v>
      </c>
      <c r="Z10" s="2">
        <v>442.04838433208062</v>
      </c>
      <c r="AA10" s="2">
        <v>452.05095500450801</v>
      </c>
      <c r="AB10" s="2">
        <v>422.95864893753048</v>
      </c>
      <c r="AC10" s="2">
        <v>396.13473371126634</v>
      </c>
      <c r="AD10" s="2">
        <v>378.06433065191226</v>
      </c>
      <c r="AE10" s="2">
        <v>365.26859289021678</v>
      </c>
      <c r="AF10" s="2">
        <v>309.16025355727061</v>
      </c>
      <c r="AG10" s="2">
        <v>287.15344247017657</v>
      </c>
      <c r="AH10" s="38">
        <v>52.722694807708343</v>
      </c>
      <c r="AI10" s="2">
        <v>42.362107249768172</v>
      </c>
      <c r="AJ10" s="2">
        <v>41.980655551708487</v>
      </c>
      <c r="AK10" s="2">
        <v>38.41190582411344</v>
      </c>
      <c r="AL10" s="2">
        <v>37.686572453279233</v>
      </c>
      <c r="AM10" s="2">
        <v>38.242580982205794</v>
      </c>
      <c r="AN10" s="2">
        <v>39.455301548008883</v>
      </c>
      <c r="AO10" s="2">
        <v>38.435714522771612</v>
      </c>
      <c r="AP10" s="2">
        <v>43.487810349221</v>
      </c>
      <c r="AQ10" s="2">
        <v>46.540662623769151</v>
      </c>
      <c r="AR10" s="2">
        <v>46.58587190076387</v>
      </c>
      <c r="AS10" s="2">
        <v>48.920402994529233</v>
      </c>
      <c r="AT10" s="2">
        <v>59.657694204632335</v>
      </c>
      <c r="AU10" s="2">
        <v>55.89801362153613</v>
      </c>
      <c r="AV10" s="2">
        <v>62.543594609488522</v>
      </c>
      <c r="AW10" s="38">
        <v>11.647577673383188</v>
      </c>
      <c r="AX10" s="2">
        <v>10.309538199975432</v>
      </c>
      <c r="AY10" s="2">
        <v>10.891876168932024</v>
      </c>
      <c r="AZ10" s="2">
        <v>8.9553631951616577</v>
      </c>
      <c r="BA10" s="2">
        <v>9.5303686653100641</v>
      </c>
      <c r="BB10" s="2">
        <v>9.7439427645176142</v>
      </c>
      <c r="BC10" s="2">
        <v>10.054246722547232</v>
      </c>
      <c r="BD10" s="2">
        <v>9.6080950580732107</v>
      </c>
      <c r="BE10" s="2">
        <v>11.341948471158206</v>
      </c>
      <c r="BF10" s="2">
        <v>12.937320083395289</v>
      </c>
      <c r="BG10" s="2">
        <v>11.114263141002459</v>
      </c>
      <c r="BH10" s="2">
        <v>10.892185148841151</v>
      </c>
      <c r="BI10" s="2">
        <v>14.108477315186434</v>
      </c>
      <c r="BJ10" s="2">
        <v>12.161777827519213</v>
      </c>
      <c r="BK10" s="2">
        <v>11.829290744726684</v>
      </c>
      <c r="BL10" s="38">
        <v>226476.52058545619</v>
      </c>
      <c r="BM10" s="2">
        <v>233174.9284389125</v>
      </c>
      <c r="BN10" s="2">
        <v>236473.90791851562</v>
      </c>
      <c r="BO10" s="2">
        <v>234953.38287097958</v>
      </c>
      <c r="BP10" s="2">
        <v>234879.45720357404</v>
      </c>
      <c r="BQ10" s="2">
        <v>232418.28666472968</v>
      </c>
      <c r="BR10" s="2">
        <v>239325.95888300394</v>
      </c>
      <c r="BS10" s="2">
        <v>248242.193366119</v>
      </c>
      <c r="BT10" s="2">
        <v>259152.93179252071</v>
      </c>
      <c r="BU10" s="2">
        <v>254618.66459597062</v>
      </c>
      <c r="BV10" s="2">
        <v>249017.54097371735</v>
      </c>
      <c r="BW10" s="2">
        <v>246881.88347227397</v>
      </c>
      <c r="BX10" s="2">
        <v>246546.91403450762</v>
      </c>
      <c r="BY10" s="2">
        <v>244330.57343901228</v>
      </c>
      <c r="BZ10" s="2">
        <v>245376.00910095757</v>
      </c>
      <c r="CA10" s="38">
        <v>0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G10" s="2">
        <v>0</v>
      </c>
      <c r="CH10" s="2">
        <v>0</v>
      </c>
      <c r="CI10" s="2">
        <v>0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38">
        <v>0</v>
      </c>
      <c r="CQ10" s="2">
        <v>0</v>
      </c>
      <c r="CR10" s="2">
        <v>0</v>
      </c>
      <c r="CS10" s="2">
        <v>0</v>
      </c>
      <c r="CT10" s="2">
        <v>0</v>
      </c>
      <c r="CU10" s="2">
        <v>0</v>
      </c>
      <c r="CV10" s="2">
        <v>0</v>
      </c>
      <c r="CW10" s="2">
        <v>0</v>
      </c>
      <c r="CX10" s="2">
        <v>0</v>
      </c>
      <c r="CY10" s="2">
        <v>0</v>
      </c>
      <c r="CZ10" s="2">
        <v>0</v>
      </c>
      <c r="DA10" s="2">
        <v>0</v>
      </c>
      <c r="DB10" s="2">
        <v>0</v>
      </c>
      <c r="DC10" s="2">
        <v>0</v>
      </c>
      <c r="DD10" s="2">
        <v>0</v>
      </c>
      <c r="DE10" s="38">
        <v>225.91310679063147</v>
      </c>
      <c r="DF10" s="2">
        <v>219.65493305448609</v>
      </c>
      <c r="DG10" s="2">
        <v>204.94549136793751</v>
      </c>
      <c r="DH10" s="2">
        <v>179.42904647499819</v>
      </c>
      <c r="DI10" s="2">
        <v>164.73398820941244</v>
      </c>
      <c r="DJ10" s="2">
        <v>150.8803211831578</v>
      </c>
      <c r="DK10" s="2">
        <v>138.7102260767625</v>
      </c>
      <c r="DL10" s="2">
        <v>105.47694847343971</v>
      </c>
      <c r="DM10" s="2">
        <v>108.93604358450693</v>
      </c>
      <c r="DN10" s="2">
        <v>114.63380890236564</v>
      </c>
      <c r="DO10" s="2">
        <v>103.1121927039591</v>
      </c>
      <c r="DP10" s="2">
        <v>112.90351637469108</v>
      </c>
      <c r="DQ10" s="2">
        <v>138.72720482177129</v>
      </c>
      <c r="DR10" s="2">
        <v>127.23426508894376</v>
      </c>
      <c r="DS10" s="2">
        <v>91.170146071480858</v>
      </c>
      <c r="DT10" s="38">
        <v>1686.1670657586731</v>
      </c>
      <c r="DU10" s="2">
        <v>1513.0655574541383</v>
      </c>
      <c r="DV10" s="2">
        <v>1346.2986289416181</v>
      </c>
      <c r="DW10" s="2">
        <v>1202.3352032646214</v>
      </c>
      <c r="DX10" s="2">
        <v>1102.0064482918772</v>
      </c>
      <c r="DY10" s="2">
        <v>1022.9506625797275</v>
      </c>
      <c r="DZ10" s="2">
        <v>935.29272720425161</v>
      </c>
      <c r="EA10" s="2">
        <v>810.15933546812937</v>
      </c>
      <c r="EB10" s="2">
        <v>790.66804680322798</v>
      </c>
      <c r="EC10" s="2">
        <v>740.83808632139551</v>
      </c>
      <c r="ED10" s="2">
        <v>666.92672263139582</v>
      </c>
      <c r="EE10" s="2">
        <v>616.93514460280687</v>
      </c>
      <c r="EF10" s="2">
        <v>652.28503117493585</v>
      </c>
      <c r="EG10" s="2">
        <v>553.74377814915317</v>
      </c>
      <c r="EH10" s="2">
        <v>526.88658344636644</v>
      </c>
      <c r="EI10" s="38">
        <v>708.70881670943061</v>
      </c>
      <c r="EJ10" s="2">
        <v>676.27078861720054</v>
      </c>
      <c r="EK10" s="2">
        <v>607.94223562089553</v>
      </c>
      <c r="EL10" s="2">
        <v>565.75280439595338</v>
      </c>
      <c r="EM10" s="2">
        <v>544.92983924089413</v>
      </c>
      <c r="EN10" s="2">
        <v>548.17662547139821</v>
      </c>
      <c r="EO10" s="2">
        <v>532.53647532416312</v>
      </c>
      <c r="EP10" s="2">
        <v>491.04215624142785</v>
      </c>
      <c r="EQ10" s="2">
        <v>482.1459800130246</v>
      </c>
      <c r="ER10" s="2">
        <v>452.39929770147722</v>
      </c>
      <c r="ES10" s="2">
        <v>411.19166629670929</v>
      </c>
      <c r="ET10" s="2">
        <v>388.17065562389394</v>
      </c>
      <c r="EU10" s="2">
        <v>393.65973218828111</v>
      </c>
      <c r="EV10" s="2">
        <v>353.00201126284992</v>
      </c>
      <c r="EW10" s="2">
        <v>336.09171464151655</v>
      </c>
      <c r="EX10" s="38">
        <v>13.693686538387992</v>
      </c>
      <c r="EY10" s="2">
        <v>13.507256034119555</v>
      </c>
      <c r="EZ10" s="2">
        <v>12.274012066722797</v>
      </c>
      <c r="FA10" s="2">
        <v>11.305425662640673</v>
      </c>
      <c r="FB10" s="2">
        <v>10.891100135370138</v>
      </c>
      <c r="FC10" s="2">
        <v>10.31302880021814</v>
      </c>
      <c r="FD10" s="2">
        <v>10.06689151766343</v>
      </c>
      <c r="FE10" s="2">
        <v>8.8154273851965694</v>
      </c>
      <c r="FF10" s="2">
        <v>9.4902808770896527</v>
      </c>
      <c r="FG10" s="2">
        <v>9.5824176082759376</v>
      </c>
      <c r="FH10" s="2">
        <v>9.1909581760476868</v>
      </c>
      <c r="FI10" s="2">
        <v>9.2822868758509429</v>
      </c>
      <c r="FJ10" s="2">
        <v>10.693791566740547</v>
      </c>
      <c r="FK10" s="2">
        <v>9.2753736060301275</v>
      </c>
      <c r="FL10" s="2">
        <v>9.0607570367932535</v>
      </c>
      <c r="FM10" s="38">
        <v>1520.69889020244</v>
      </c>
      <c r="FN10" s="2">
        <v>1540.1009953468408</v>
      </c>
      <c r="FO10" s="2">
        <v>1660.4389725697417</v>
      </c>
      <c r="FP10" s="2">
        <v>1459.6236799508074</v>
      </c>
      <c r="FQ10" s="2">
        <v>1644.930434028603</v>
      </c>
      <c r="FR10" s="2">
        <v>1689.3200098910895</v>
      </c>
      <c r="FS10" s="2">
        <v>1505.851642894964</v>
      </c>
      <c r="FT10" s="2">
        <v>1442.0336984671953</v>
      </c>
      <c r="FU10" s="2">
        <v>1541.0527173981523</v>
      </c>
      <c r="FV10" s="2">
        <v>1554.5879661646807</v>
      </c>
      <c r="FW10" s="2">
        <v>1501.9687767095461</v>
      </c>
      <c r="FX10" s="2">
        <v>1470.615712536598</v>
      </c>
      <c r="FY10" s="2">
        <v>1506.0781828981615</v>
      </c>
      <c r="FZ10" s="2">
        <v>1471.0489705187654</v>
      </c>
      <c r="GA10" s="2">
        <v>1465.0714032261421</v>
      </c>
      <c r="GB10" s="38">
        <v>133.34091801441858</v>
      </c>
      <c r="GC10" s="2">
        <v>118.9024460244087</v>
      </c>
      <c r="GD10" s="2">
        <v>108.70018936712022</v>
      </c>
      <c r="GE10" s="2">
        <v>97.743706245990253</v>
      </c>
      <c r="GF10" s="2">
        <v>89.088823105020083</v>
      </c>
      <c r="GG10" s="2">
        <v>89.226827236266359</v>
      </c>
      <c r="GH10" s="2">
        <v>76.950719376332316</v>
      </c>
      <c r="GI10" s="2">
        <v>69.728944823105948</v>
      </c>
      <c r="GJ10" s="2">
        <v>70.464703862441482</v>
      </c>
      <c r="GK10" s="2">
        <v>71.721633065512563</v>
      </c>
      <c r="GL10" s="2">
        <v>66.892421339202755</v>
      </c>
      <c r="GM10" s="2">
        <v>64.874712415228402</v>
      </c>
      <c r="GN10" s="2">
        <v>67.996889200126091</v>
      </c>
      <c r="GO10" s="2">
        <v>60.40670534771531</v>
      </c>
      <c r="GP10" s="2">
        <v>58.550005066034196</v>
      </c>
      <c r="GQ10" s="38">
        <v>80.104382652902217</v>
      </c>
      <c r="GR10" s="2">
        <v>68.687685677463307</v>
      </c>
      <c r="GS10" s="2">
        <v>63.934753392321333</v>
      </c>
      <c r="GT10" s="2">
        <v>52.944618075991052</v>
      </c>
      <c r="GU10" s="2">
        <v>48.77247215525577</v>
      </c>
      <c r="GV10" s="2">
        <v>45.846485459092648</v>
      </c>
      <c r="GW10" s="2">
        <v>40.641239273660418</v>
      </c>
      <c r="GX10" s="2">
        <v>35.483749478666816</v>
      </c>
      <c r="GY10" s="2">
        <v>35.632751182876675</v>
      </c>
      <c r="GZ10" s="2">
        <v>36.199332284537178</v>
      </c>
      <c r="HA10" s="2">
        <v>32.177916271360289</v>
      </c>
      <c r="HB10" s="2">
        <v>31.573198789089183</v>
      </c>
      <c r="HC10" s="2">
        <v>34.837151343399213</v>
      </c>
      <c r="HD10" s="2">
        <v>30.347782757106479</v>
      </c>
      <c r="HE10" s="2">
        <v>29.179249106284658</v>
      </c>
      <c r="HF10" s="38">
        <v>186.96373251872996</v>
      </c>
      <c r="HG10" s="2">
        <v>170.05924735847211</v>
      </c>
      <c r="HH10" s="2">
        <v>152.51338237379636</v>
      </c>
      <c r="HI10" s="2">
        <v>146.19609753779275</v>
      </c>
      <c r="HJ10" s="2">
        <v>131.55178904939632</v>
      </c>
      <c r="HK10" s="2">
        <v>135.37689327559966</v>
      </c>
      <c r="HL10" s="2">
        <v>114.89881112859679</v>
      </c>
      <c r="HM10" s="2">
        <v>106.8696294451446</v>
      </c>
      <c r="HN10" s="2">
        <v>107.84774725045054</v>
      </c>
      <c r="HO10" s="2">
        <v>109.177016124782</v>
      </c>
      <c r="HP10" s="2">
        <v>104.42299952815989</v>
      </c>
      <c r="HQ10" s="2">
        <v>100.30129712634829</v>
      </c>
      <c r="HR10" s="2">
        <v>101.46707116678286</v>
      </c>
      <c r="HS10" s="2">
        <v>91.092565809526647</v>
      </c>
      <c r="HT10" s="39">
        <v>88.525828203359012</v>
      </c>
      <c r="HU10" s="2"/>
      <c r="HV10" s="2"/>
      <c r="II10" s="3"/>
    </row>
    <row r="11" spans="1:243" ht="15" x14ac:dyDescent="0.25">
      <c r="A11" s="52">
        <v>6</v>
      </c>
      <c r="B11" s="49" t="s">
        <v>6</v>
      </c>
      <c r="C11" s="47" t="s">
        <v>12</v>
      </c>
      <c r="D11" s="38">
        <v>54.36857007385359</v>
      </c>
      <c r="E11" s="2">
        <v>49.422269414197096</v>
      </c>
      <c r="F11" s="2">
        <v>50.213080852213281</v>
      </c>
      <c r="G11" s="2">
        <v>45.358723486927396</v>
      </c>
      <c r="H11" s="2">
        <v>42.061546025805022</v>
      </c>
      <c r="I11" s="2">
        <v>38.954220481373305</v>
      </c>
      <c r="J11" s="2">
        <v>34.337501062045803</v>
      </c>
      <c r="K11" s="2">
        <v>30.076033438323847</v>
      </c>
      <c r="L11" s="2">
        <v>28.87884392170556</v>
      </c>
      <c r="M11" s="2">
        <v>26.466626869502143</v>
      </c>
      <c r="N11" s="2">
        <v>21.241330749597417</v>
      </c>
      <c r="O11" s="2">
        <v>20.667400168229019</v>
      </c>
      <c r="P11" s="2">
        <v>18.581784858785586</v>
      </c>
      <c r="Q11" s="2">
        <v>18.069653012270962</v>
      </c>
      <c r="R11" s="2">
        <v>19.649154477170519</v>
      </c>
      <c r="S11" s="38">
        <v>53.698494941137227</v>
      </c>
      <c r="T11" s="2">
        <v>48.774182337325641</v>
      </c>
      <c r="U11" s="2">
        <v>49.606553489995918</v>
      </c>
      <c r="V11" s="2">
        <v>44.818722703221084</v>
      </c>
      <c r="W11" s="2">
        <v>41.544643662107845</v>
      </c>
      <c r="X11" s="2">
        <v>38.491378602071151</v>
      </c>
      <c r="Y11" s="2">
        <v>33.893303607431882</v>
      </c>
      <c r="Z11" s="2">
        <v>29.622645317402604</v>
      </c>
      <c r="AA11" s="2">
        <v>28.466043134533084</v>
      </c>
      <c r="AB11" s="2">
        <v>26.063093846838264</v>
      </c>
      <c r="AC11" s="2">
        <v>20.873274906289858</v>
      </c>
      <c r="AD11" s="2">
        <v>20.360326247098985</v>
      </c>
      <c r="AE11" s="2">
        <v>18.322547213076525</v>
      </c>
      <c r="AF11" s="2">
        <v>17.823257284491511</v>
      </c>
      <c r="AG11" s="2">
        <v>19.408603097624312</v>
      </c>
      <c r="AH11" s="38">
        <v>1.7894828677861563</v>
      </c>
      <c r="AI11" s="2">
        <v>1.5885788144840989</v>
      </c>
      <c r="AJ11" s="2">
        <v>1.4509015189131464</v>
      </c>
      <c r="AK11" s="2">
        <v>1.2992653944779908</v>
      </c>
      <c r="AL11" s="2">
        <v>1.9193365744173987</v>
      </c>
      <c r="AM11" s="2">
        <v>1.1659320314846602</v>
      </c>
      <c r="AN11" s="2">
        <v>1.2909386111306422</v>
      </c>
      <c r="AO11" s="2">
        <v>1.7087876828524191</v>
      </c>
      <c r="AP11" s="2">
        <v>1.3854656895109376</v>
      </c>
      <c r="AQ11" s="2">
        <v>1.6931486818450174</v>
      </c>
      <c r="AR11" s="2">
        <v>1.4542408167932053</v>
      </c>
      <c r="AS11" s="2">
        <v>1.416801103332272</v>
      </c>
      <c r="AT11" s="2">
        <v>1.4372890020049924</v>
      </c>
      <c r="AU11" s="2">
        <v>1.5432352091195574</v>
      </c>
      <c r="AV11" s="2">
        <v>1.4890859401363652</v>
      </c>
      <c r="AW11" s="38">
        <v>0.52491007885601959</v>
      </c>
      <c r="AX11" s="2">
        <v>0.48581977573623264</v>
      </c>
      <c r="AY11" s="2">
        <v>0.49178477863734821</v>
      </c>
      <c r="AZ11" s="2">
        <v>0.46667397656457005</v>
      </c>
      <c r="BA11" s="2">
        <v>0.51095668393056159</v>
      </c>
      <c r="BB11" s="2">
        <v>0.48187386993133813</v>
      </c>
      <c r="BC11" s="2">
        <v>0.4712565832500677</v>
      </c>
      <c r="BD11" s="2">
        <v>0.51896112511594961</v>
      </c>
      <c r="BE11" s="2">
        <v>0.51012840255112968</v>
      </c>
      <c r="BF11" s="2">
        <v>0.54344545386667231</v>
      </c>
      <c r="BG11" s="2">
        <v>0.549904682356813</v>
      </c>
      <c r="BH11" s="2">
        <v>0.54266568352401734</v>
      </c>
      <c r="BI11" s="2">
        <v>0.55140573373222534</v>
      </c>
      <c r="BJ11" s="2">
        <v>0.55245227959169296</v>
      </c>
      <c r="BK11" s="2">
        <v>0.56692143175275733</v>
      </c>
      <c r="BL11" s="38">
        <v>480.86844152155902</v>
      </c>
      <c r="BM11" s="2">
        <v>474.864629495803</v>
      </c>
      <c r="BN11" s="2">
        <v>435.57915334886701</v>
      </c>
      <c r="BO11" s="2">
        <v>379.95274887132803</v>
      </c>
      <c r="BP11" s="2">
        <v>327.757418371879</v>
      </c>
      <c r="BQ11" s="2">
        <v>302.49920688877302</v>
      </c>
      <c r="BR11" s="2">
        <v>283.16817894098</v>
      </c>
      <c r="BS11" s="2">
        <v>268.01736764566198</v>
      </c>
      <c r="BT11" s="2">
        <v>238.82372119010901</v>
      </c>
      <c r="BU11" s="2">
        <v>212.111814297546</v>
      </c>
      <c r="BV11" s="2">
        <v>181.612359612793</v>
      </c>
      <c r="BW11" s="2">
        <v>123.59708410285501</v>
      </c>
      <c r="BX11" s="2">
        <v>72.871034213880193</v>
      </c>
      <c r="BY11" s="2">
        <v>56.785287832279998</v>
      </c>
      <c r="BZ11" s="2">
        <v>48.622793807915798</v>
      </c>
      <c r="CA11" s="38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0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  <c r="CP11" s="38">
        <v>0</v>
      </c>
      <c r="CQ11" s="2">
        <v>0</v>
      </c>
      <c r="CR11" s="2">
        <v>0</v>
      </c>
      <c r="CS11" s="2">
        <v>0</v>
      </c>
      <c r="CT11" s="2">
        <v>0</v>
      </c>
      <c r="CU11" s="2">
        <v>0</v>
      </c>
      <c r="CV11" s="2">
        <v>0</v>
      </c>
      <c r="CW11" s="2">
        <v>0</v>
      </c>
      <c r="CX11" s="2">
        <v>0</v>
      </c>
      <c r="CY11" s="2">
        <v>0</v>
      </c>
      <c r="CZ11" s="2">
        <v>0</v>
      </c>
      <c r="DA11" s="2">
        <v>0</v>
      </c>
      <c r="DB11" s="2">
        <v>0</v>
      </c>
      <c r="DC11" s="2">
        <v>0</v>
      </c>
      <c r="DD11" s="2">
        <v>0</v>
      </c>
      <c r="DE11" s="38">
        <v>17.860533479475052</v>
      </c>
      <c r="DF11" s="2">
        <v>15.029350307330981</v>
      </c>
      <c r="DG11" s="2">
        <v>14.086184001775903</v>
      </c>
      <c r="DH11" s="2">
        <v>11.951675582815042</v>
      </c>
      <c r="DI11" s="2">
        <v>12.557785359419409</v>
      </c>
      <c r="DJ11" s="2">
        <v>10.398247836335582</v>
      </c>
      <c r="DK11" s="2">
        <v>6.941644543007583</v>
      </c>
      <c r="DL11" s="2">
        <v>5.2867904699023933</v>
      </c>
      <c r="DM11" s="2">
        <v>4.2166091454822388</v>
      </c>
      <c r="DN11" s="2">
        <v>4.82633646333149</v>
      </c>
      <c r="DO11" s="2">
        <v>3.9017191411671344</v>
      </c>
      <c r="DP11" s="2">
        <v>3.6551017801038572</v>
      </c>
      <c r="DQ11" s="2">
        <v>3.5398528936778901</v>
      </c>
      <c r="DR11" s="2">
        <v>4.0228937270566885</v>
      </c>
      <c r="DS11" s="2">
        <v>4.043422852126854</v>
      </c>
      <c r="DT11" s="38">
        <v>104.40346118911441</v>
      </c>
      <c r="DU11" s="2">
        <v>96.686649453019868</v>
      </c>
      <c r="DV11" s="2">
        <v>95.169939856067316</v>
      </c>
      <c r="DW11" s="2">
        <v>88.608547847480921</v>
      </c>
      <c r="DX11" s="2">
        <v>93.115670772550786</v>
      </c>
      <c r="DY11" s="2">
        <v>80.895328461108406</v>
      </c>
      <c r="DZ11" s="2">
        <v>73.699740756294531</v>
      </c>
      <c r="EA11" s="2">
        <v>71.805979538236727</v>
      </c>
      <c r="EB11" s="2">
        <v>66.408275338968721</v>
      </c>
      <c r="EC11" s="2">
        <v>62.012735012958878</v>
      </c>
      <c r="ED11" s="2">
        <v>55.115920521405592</v>
      </c>
      <c r="EE11" s="2">
        <v>49.654702062358844</v>
      </c>
      <c r="EF11" s="2">
        <v>44.327534480889661</v>
      </c>
      <c r="EG11" s="2">
        <v>41.652527998367631</v>
      </c>
      <c r="EH11" s="2">
        <v>40.938332492980216</v>
      </c>
      <c r="EI11" s="38">
        <v>144.283591814305</v>
      </c>
      <c r="EJ11" s="2">
        <v>128.8077015522945</v>
      </c>
      <c r="EK11" s="2">
        <v>114.65588583147301</v>
      </c>
      <c r="EL11" s="2">
        <v>103.04832362553653</v>
      </c>
      <c r="EM11" s="2">
        <v>180.1754878250282</v>
      </c>
      <c r="EN11" s="2">
        <v>81.333674067695512</v>
      </c>
      <c r="EO11" s="2">
        <v>77.459178669422613</v>
      </c>
      <c r="EP11" s="2">
        <v>76.250662662719222</v>
      </c>
      <c r="EQ11" s="2">
        <v>71.76876641740003</v>
      </c>
      <c r="ER11" s="2">
        <v>67.631383512256008</v>
      </c>
      <c r="ES11" s="2">
        <v>60.351918076609543</v>
      </c>
      <c r="ET11" s="2">
        <v>58.233581830061752</v>
      </c>
      <c r="EU11" s="2">
        <v>53.334820899502461</v>
      </c>
      <c r="EV11" s="2">
        <v>49.430355237805855</v>
      </c>
      <c r="EW11" s="2">
        <v>48.718645729476975</v>
      </c>
      <c r="EX11" s="38">
        <v>3.1054340265127238</v>
      </c>
      <c r="EY11" s="2">
        <v>2.7440905796891224</v>
      </c>
      <c r="EZ11" s="2">
        <v>2.4677155061285498</v>
      </c>
      <c r="FA11" s="2">
        <v>2.1174081853150257</v>
      </c>
      <c r="FB11" s="2">
        <v>6.8180885477067985</v>
      </c>
      <c r="FC11" s="2">
        <v>1.6839999283425673</v>
      </c>
      <c r="FD11" s="2">
        <v>1.523511449401461</v>
      </c>
      <c r="FE11" s="2">
        <v>1.460249833389661</v>
      </c>
      <c r="FF11" s="2">
        <v>1.2919691859117217</v>
      </c>
      <c r="FG11" s="2">
        <v>1.2640238957935885</v>
      </c>
      <c r="FH11" s="2">
        <v>1.0389269016538472</v>
      </c>
      <c r="FI11" s="2">
        <v>0.96605821864592833</v>
      </c>
      <c r="FJ11" s="2">
        <v>0.87021112308705606</v>
      </c>
      <c r="FK11" s="2">
        <v>0.83817258214486901</v>
      </c>
      <c r="FL11" s="2">
        <v>0.84893519822063213</v>
      </c>
      <c r="FM11" s="38">
        <v>50.76479465236266</v>
      </c>
      <c r="FN11" s="2">
        <v>40.50442639676902</v>
      </c>
      <c r="FO11" s="2">
        <v>40.213320605434468</v>
      </c>
      <c r="FP11" s="2">
        <v>43.334284737368556</v>
      </c>
      <c r="FQ11" s="2">
        <v>51.282220254950587</v>
      </c>
      <c r="FR11" s="2">
        <v>34.331142817367493</v>
      </c>
      <c r="FS11" s="2">
        <v>37.762550018973222</v>
      </c>
      <c r="FT11" s="2">
        <v>35.67953003208072</v>
      </c>
      <c r="FU11" s="2">
        <v>46.210576506847794</v>
      </c>
      <c r="FV11" s="2">
        <v>29.28038023464179</v>
      </c>
      <c r="FW11" s="2">
        <v>28.397166293675703</v>
      </c>
      <c r="FX11" s="2">
        <v>26.960917915496815</v>
      </c>
      <c r="FY11" s="2">
        <v>25.651714239464503</v>
      </c>
      <c r="FZ11" s="2">
        <v>26.506724014533205</v>
      </c>
      <c r="GA11" s="2">
        <v>26.418079870152305</v>
      </c>
      <c r="GB11" s="38">
        <v>15.572142864335953</v>
      </c>
      <c r="GC11" s="2">
        <v>14.946423850173282</v>
      </c>
      <c r="GD11" s="2">
        <v>13.822044415526966</v>
      </c>
      <c r="GE11" s="2">
        <v>15.102118238126252</v>
      </c>
      <c r="GF11" s="2">
        <v>13.213207684250907</v>
      </c>
      <c r="GG11" s="2">
        <v>13.678745420847164</v>
      </c>
      <c r="GH11" s="2">
        <v>11.83488690245138</v>
      </c>
      <c r="GI11" s="2">
        <v>12.050848374456097</v>
      </c>
      <c r="GJ11" s="2">
        <v>11.706199869040322</v>
      </c>
      <c r="GK11" s="2">
        <v>11.521417673242022</v>
      </c>
      <c r="GL11" s="2">
        <v>11.596186985094525</v>
      </c>
      <c r="GM11" s="2">
        <v>10.987892440372834</v>
      </c>
      <c r="GN11" s="2">
        <v>10.189376085689545</v>
      </c>
      <c r="GO11" s="2">
        <v>9.5060442862858725</v>
      </c>
      <c r="GP11" s="2">
        <v>9.4149259411308126</v>
      </c>
      <c r="GQ11" s="38">
        <v>6.5976548463789371</v>
      </c>
      <c r="GR11" s="2">
        <v>6.1767091202939337</v>
      </c>
      <c r="GS11" s="2">
        <v>5.7633106498190712</v>
      </c>
      <c r="GT11" s="2">
        <v>5.7508399113805364</v>
      </c>
      <c r="GU11" s="2">
        <v>5.3139632095683069</v>
      </c>
      <c r="GV11" s="2">
        <v>5.0656034309204889</v>
      </c>
      <c r="GW11" s="2">
        <v>4.3300889214324929</v>
      </c>
      <c r="GX11" s="2">
        <v>4.1464307213154843</v>
      </c>
      <c r="GY11" s="2">
        <v>3.9545631657802933</v>
      </c>
      <c r="GZ11" s="2">
        <v>3.8476906790592311</v>
      </c>
      <c r="HA11" s="2">
        <v>3.7282392195228913</v>
      </c>
      <c r="HB11" s="2">
        <v>3.5090371762285404</v>
      </c>
      <c r="HC11" s="2">
        <v>3.2464920710465677</v>
      </c>
      <c r="HD11" s="2">
        <v>3.0643124153787462</v>
      </c>
      <c r="HE11" s="2">
        <v>2.9557624598976404</v>
      </c>
      <c r="HF11" s="38">
        <v>25.821803087845005</v>
      </c>
      <c r="HG11" s="2">
        <v>25.009290228895175</v>
      </c>
      <c r="HH11" s="2">
        <v>23.068576327752673</v>
      </c>
      <c r="HI11" s="2">
        <v>25.989312698160166</v>
      </c>
      <c r="HJ11" s="2">
        <v>22.302791451195674</v>
      </c>
      <c r="HK11" s="2">
        <v>23.738527823176057</v>
      </c>
      <c r="HL11" s="2">
        <v>20.587881163607271</v>
      </c>
      <c r="HM11" s="2">
        <v>21.294870083306392</v>
      </c>
      <c r="HN11" s="2">
        <v>20.810150266057754</v>
      </c>
      <c r="HO11" s="2">
        <v>20.495009455820391</v>
      </c>
      <c r="HP11" s="2">
        <v>20.822752626581877</v>
      </c>
      <c r="HQ11" s="2">
        <v>19.75162474684538</v>
      </c>
      <c r="HR11" s="2">
        <v>18.308094523306089</v>
      </c>
      <c r="HS11" s="2">
        <v>17.009295243201183</v>
      </c>
      <c r="HT11" s="39">
        <v>16.945074145928967</v>
      </c>
      <c r="HU11" s="2"/>
      <c r="HV11" s="2"/>
      <c r="II11" s="3"/>
    </row>
    <row r="12" spans="1:243" ht="15" x14ac:dyDescent="0.25">
      <c r="A12" s="52">
        <v>7</v>
      </c>
      <c r="B12" s="49" t="s">
        <v>6</v>
      </c>
      <c r="C12" s="47" t="s">
        <v>13</v>
      </c>
      <c r="D12" s="38">
        <v>255.26402446749262</v>
      </c>
      <c r="E12" s="2">
        <v>245.09200977050813</v>
      </c>
      <c r="F12" s="2">
        <v>254.81001536088564</v>
      </c>
      <c r="G12" s="2">
        <v>248.85207486692562</v>
      </c>
      <c r="H12" s="2">
        <v>231.39641669820799</v>
      </c>
      <c r="I12" s="2">
        <v>213.00170410577149</v>
      </c>
      <c r="J12" s="2">
        <v>204.33272986691046</v>
      </c>
      <c r="K12" s="2">
        <v>208.20089399516661</v>
      </c>
      <c r="L12" s="2">
        <v>279.86587515667281</v>
      </c>
      <c r="M12" s="2">
        <v>290.63260846899806</v>
      </c>
      <c r="N12" s="2">
        <v>302.09664136256521</v>
      </c>
      <c r="O12" s="2">
        <v>304.00801725169038</v>
      </c>
      <c r="P12" s="2">
        <v>296.0257190699071</v>
      </c>
      <c r="Q12" s="2">
        <v>298.88103884395366</v>
      </c>
      <c r="R12" s="2">
        <v>285.94748731549709</v>
      </c>
      <c r="S12" s="38">
        <v>222.71686443427285</v>
      </c>
      <c r="T12" s="2">
        <v>215.10395944954706</v>
      </c>
      <c r="U12" s="2">
        <v>223.77148746632079</v>
      </c>
      <c r="V12" s="2">
        <v>220.50821610448162</v>
      </c>
      <c r="W12" s="2">
        <v>201.34589835722801</v>
      </c>
      <c r="X12" s="2">
        <v>184.6246792369092</v>
      </c>
      <c r="Y12" s="2">
        <v>174.53262664940851</v>
      </c>
      <c r="Z12" s="2">
        <v>178.45818949922409</v>
      </c>
      <c r="AA12" s="2">
        <v>250.83925993705384</v>
      </c>
      <c r="AB12" s="2">
        <v>259.45411141677067</v>
      </c>
      <c r="AC12" s="2">
        <v>274.01878463962191</v>
      </c>
      <c r="AD12" s="2">
        <v>272.80748316142768</v>
      </c>
      <c r="AE12" s="2">
        <v>267.83995962057969</v>
      </c>
      <c r="AF12" s="2">
        <v>272.52273805838485</v>
      </c>
      <c r="AG12" s="2">
        <v>258.83823571837871</v>
      </c>
      <c r="AH12" s="38">
        <v>201.21116009253601</v>
      </c>
      <c r="AI12" s="2">
        <v>183.97778307794667</v>
      </c>
      <c r="AJ12" s="2">
        <v>191.37598062310127</v>
      </c>
      <c r="AK12" s="2">
        <v>174.16207403913606</v>
      </c>
      <c r="AL12" s="2">
        <v>186.45642693630205</v>
      </c>
      <c r="AM12" s="2">
        <v>175.68555726679895</v>
      </c>
      <c r="AN12" s="2">
        <v>184.7364957956714</v>
      </c>
      <c r="AO12" s="2">
        <v>184.37590615914311</v>
      </c>
      <c r="AP12" s="2">
        <v>179.92989575194602</v>
      </c>
      <c r="AQ12" s="2">
        <v>194.38048915228072</v>
      </c>
      <c r="AR12" s="2">
        <v>173.50601473828553</v>
      </c>
      <c r="AS12" s="2">
        <v>195.6184212054979</v>
      </c>
      <c r="AT12" s="2">
        <v>176.19120369895785</v>
      </c>
      <c r="AU12" s="2">
        <v>163.67798969742341</v>
      </c>
      <c r="AV12" s="2">
        <v>168.01566145011284</v>
      </c>
      <c r="AW12" s="38">
        <v>94.702986869427903</v>
      </c>
      <c r="AX12" s="2">
        <v>87.020927388672931</v>
      </c>
      <c r="AY12" s="2">
        <v>90.714172571939002</v>
      </c>
      <c r="AZ12" s="2">
        <v>83.178621160621773</v>
      </c>
      <c r="BA12" s="2">
        <v>89.150529529417625</v>
      </c>
      <c r="BB12" s="2">
        <v>84.421897839937429</v>
      </c>
      <c r="BC12" s="2">
        <v>88.887882215648077</v>
      </c>
      <c r="BD12" s="2">
        <v>89.021634966286584</v>
      </c>
      <c r="BE12" s="2">
        <v>87.277523734989884</v>
      </c>
      <c r="BF12" s="2">
        <v>94.161717798224643</v>
      </c>
      <c r="BG12" s="2">
        <v>85.029765699110399</v>
      </c>
      <c r="BH12" s="2">
        <v>95.389045852830861</v>
      </c>
      <c r="BI12" s="2">
        <v>86.765312361555459</v>
      </c>
      <c r="BJ12" s="2">
        <v>81.36333803950437</v>
      </c>
      <c r="BK12" s="2">
        <v>83.851391557969507</v>
      </c>
      <c r="BL12" s="38">
        <v>1816.9560302304531</v>
      </c>
      <c r="BM12" s="2">
        <v>1776.1266367808312</v>
      </c>
      <c r="BN12" s="2">
        <v>1640.744705553991</v>
      </c>
      <c r="BO12" s="2">
        <v>1424.9860817835352</v>
      </c>
      <c r="BP12" s="2">
        <v>1204.848061467786</v>
      </c>
      <c r="BQ12" s="2">
        <v>1086.026337808659</v>
      </c>
      <c r="BR12" s="2">
        <v>1072.192548076046</v>
      </c>
      <c r="BS12" s="2">
        <v>989.44585742082404</v>
      </c>
      <c r="BT12" s="2">
        <v>860.03434879220595</v>
      </c>
      <c r="BU12" s="2">
        <v>782.98813943382299</v>
      </c>
      <c r="BV12" s="2">
        <v>686.80040000720999</v>
      </c>
      <c r="BW12" s="2">
        <v>445.12114550851697</v>
      </c>
      <c r="BX12" s="2">
        <v>259.59796994458338</v>
      </c>
      <c r="BY12" s="2">
        <v>214.03249357182889</v>
      </c>
      <c r="BZ12" s="2">
        <v>184.1943136534276</v>
      </c>
      <c r="CA12" s="38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38">
        <v>0</v>
      </c>
      <c r="CQ12" s="2">
        <v>0</v>
      </c>
      <c r="CR12" s="2">
        <v>0</v>
      </c>
      <c r="CS12" s="2">
        <v>0</v>
      </c>
      <c r="CT12" s="2">
        <v>0</v>
      </c>
      <c r="CU12" s="2">
        <v>0</v>
      </c>
      <c r="CV12" s="2">
        <v>0</v>
      </c>
      <c r="CW12" s="2">
        <v>0</v>
      </c>
      <c r="CX12" s="2">
        <v>0</v>
      </c>
      <c r="CY12" s="2">
        <v>0</v>
      </c>
      <c r="CZ12" s="2">
        <v>0</v>
      </c>
      <c r="DA12" s="2">
        <v>0</v>
      </c>
      <c r="DB12" s="2">
        <v>0</v>
      </c>
      <c r="DC12" s="2">
        <v>0</v>
      </c>
      <c r="DD12" s="2">
        <v>0</v>
      </c>
      <c r="DE12" s="38">
        <v>292.92381057081349</v>
      </c>
      <c r="DF12" s="2">
        <v>254.31190339690619</v>
      </c>
      <c r="DG12" s="2">
        <v>268.18673564461494</v>
      </c>
      <c r="DH12" s="2">
        <v>227.42954796835645</v>
      </c>
      <c r="DI12" s="2">
        <v>233.61329126619128</v>
      </c>
      <c r="DJ12" s="2">
        <v>188.22640771321397</v>
      </c>
      <c r="DK12" s="2">
        <v>192.72649995786975</v>
      </c>
      <c r="DL12" s="2">
        <v>173.17033832783559</v>
      </c>
      <c r="DM12" s="2">
        <v>169.09052551609284</v>
      </c>
      <c r="DN12" s="2">
        <v>178.96400314142616</v>
      </c>
      <c r="DO12" s="2">
        <v>166.45056536841065</v>
      </c>
      <c r="DP12" s="2">
        <v>183.75157469037813</v>
      </c>
      <c r="DQ12" s="2">
        <v>164.68832151854619</v>
      </c>
      <c r="DR12" s="2">
        <v>154.35524594085709</v>
      </c>
      <c r="DS12" s="2">
        <v>157.08923282511569</v>
      </c>
      <c r="DT12" s="38">
        <v>2293.1017542314216</v>
      </c>
      <c r="DU12" s="2">
        <v>2098.5684352711187</v>
      </c>
      <c r="DV12" s="2">
        <v>2095.918817266474</v>
      </c>
      <c r="DW12" s="2">
        <v>2189.1725171658441</v>
      </c>
      <c r="DX12" s="2">
        <v>1953.879036310811</v>
      </c>
      <c r="DY12" s="2">
        <v>1857.0303907938094</v>
      </c>
      <c r="DZ12" s="2">
        <v>1872.9993831474126</v>
      </c>
      <c r="EA12" s="2">
        <v>1808.4319419385756</v>
      </c>
      <c r="EB12" s="2">
        <v>1790.3408091696692</v>
      </c>
      <c r="EC12" s="2">
        <v>1819.0600149802954</v>
      </c>
      <c r="ED12" s="2">
        <v>1688.1714341806703</v>
      </c>
      <c r="EE12" s="2">
        <v>1772.2650831152991</v>
      </c>
      <c r="EF12" s="2">
        <v>1628.2511555581259</v>
      </c>
      <c r="EG12" s="2">
        <v>1534.6853537029917</v>
      </c>
      <c r="EH12" s="2">
        <v>1532.6267103818407</v>
      </c>
      <c r="EI12" s="38">
        <v>1212.4895263833355</v>
      </c>
      <c r="EJ12" s="2">
        <v>1130.7003816687156</v>
      </c>
      <c r="EK12" s="2">
        <v>1126.0896510557186</v>
      </c>
      <c r="EL12" s="2">
        <v>1080.6472427579899</v>
      </c>
      <c r="EM12" s="2">
        <v>1114.7206181884196</v>
      </c>
      <c r="EN12" s="2">
        <v>1181.8111813270009</v>
      </c>
      <c r="EO12" s="2">
        <v>1248.4559102883341</v>
      </c>
      <c r="EP12" s="2">
        <v>1244.5546467454135</v>
      </c>
      <c r="EQ12" s="2">
        <v>1213.5895734372159</v>
      </c>
      <c r="ER12" s="2">
        <v>1200.5744187836817</v>
      </c>
      <c r="ES12" s="2">
        <v>1119.8565631014083</v>
      </c>
      <c r="ET12" s="2">
        <v>1205.4465209893779</v>
      </c>
      <c r="EU12" s="2">
        <v>1125.5965933456037</v>
      </c>
      <c r="EV12" s="2">
        <v>1080.0157043073903</v>
      </c>
      <c r="EW12" s="2">
        <v>1082.5342732822755</v>
      </c>
      <c r="EX12" s="38">
        <v>23.154387286138444</v>
      </c>
      <c r="EY12" s="2">
        <v>21.199708872669429</v>
      </c>
      <c r="EZ12" s="2">
        <v>21.217203322251017</v>
      </c>
      <c r="FA12" s="2">
        <v>19.223153473663324</v>
      </c>
      <c r="FB12" s="2">
        <v>19.816677010120152</v>
      </c>
      <c r="FC12" s="2">
        <v>18.392709551858012</v>
      </c>
      <c r="FD12" s="2">
        <v>18.929287390875473</v>
      </c>
      <c r="FE12" s="2">
        <v>18.795215502368499</v>
      </c>
      <c r="FF12" s="2">
        <v>19.334245353845084</v>
      </c>
      <c r="FG12" s="2">
        <v>20.716615932940755</v>
      </c>
      <c r="FH12" s="2">
        <v>19.040131943408618</v>
      </c>
      <c r="FI12" s="2">
        <v>20.911896811972049</v>
      </c>
      <c r="FJ12" s="2">
        <v>19.042130334587238</v>
      </c>
      <c r="FK12" s="2">
        <v>17.940557989049271</v>
      </c>
      <c r="FL12" s="2">
        <v>18.36354457164413</v>
      </c>
      <c r="FM12" s="38">
        <v>1328.2700046765638</v>
      </c>
      <c r="FN12" s="2">
        <v>1157.5328736761599</v>
      </c>
      <c r="FO12" s="2">
        <v>1093.2400428304757</v>
      </c>
      <c r="FP12" s="2">
        <v>968.51603062716663</v>
      </c>
      <c r="FQ12" s="2">
        <v>921.8069535226465</v>
      </c>
      <c r="FR12" s="2">
        <v>873.93637097528426</v>
      </c>
      <c r="FS12" s="2">
        <v>952.86667703822354</v>
      </c>
      <c r="FT12" s="2">
        <v>999.17439242543958</v>
      </c>
      <c r="FU12" s="2">
        <v>902.57900318130419</v>
      </c>
      <c r="FV12" s="2">
        <v>885.10967312199818</v>
      </c>
      <c r="FW12" s="2">
        <v>869.20148392391286</v>
      </c>
      <c r="FX12" s="2">
        <v>968.4462472851975</v>
      </c>
      <c r="FY12" s="2">
        <v>938.86433811364293</v>
      </c>
      <c r="FZ12" s="2">
        <v>870.10897833438764</v>
      </c>
      <c r="GA12" s="2">
        <v>865.30884833189464</v>
      </c>
      <c r="GB12" s="38">
        <v>512.59876129170641</v>
      </c>
      <c r="GC12" s="2">
        <v>441.33412180808574</v>
      </c>
      <c r="GD12" s="2">
        <v>418.97475397745285</v>
      </c>
      <c r="GE12" s="2">
        <v>360.74463710175206</v>
      </c>
      <c r="GF12" s="2">
        <v>337.97465973302627</v>
      </c>
      <c r="GG12" s="2">
        <v>294.31684053880139</v>
      </c>
      <c r="GH12" s="2">
        <v>269.27718909058558</v>
      </c>
      <c r="GI12" s="2">
        <v>227.21671573038472</v>
      </c>
      <c r="GJ12" s="2">
        <v>220.83419474534426</v>
      </c>
      <c r="GK12" s="2">
        <v>228.87201085459728</v>
      </c>
      <c r="GL12" s="2">
        <v>212.01060422068247</v>
      </c>
      <c r="GM12" s="2">
        <v>227.74199191442861</v>
      </c>
      <c r="GN12" s="2">
        <v>208.55394027805932</v>
      </c>
      <c r="GO12" s="2">
        <v>195.71578651377516</v>
      </c>
      <c r="GP12" s="2">
        <v>195.64797819702218</v>
      </c>
      <c r="GQ12" s="38">
        <v>370.3729170304477</v>
      </c>
      <c r="GR12" s="2">
        <v>325.36113401356079</v>
      </c>
      <c r="GS12" s="2">
        <v>302.03981194070985</v>
      </c>
      <c r="GT12" s="2">
        <v>263.50636066151429</v>
      </c>
      <c r="GU12" s="2">
        <v>242.05975785846644</v>
      </c>
      <c r="GV12" s="2">
        <v>206.18831134092574</v>
      </c>
      <c r="GW12" s="2">
        <v>188.25780006091892</v>
      </c>
      <c r="GX12" s="2">
        <v>159.82279549733531</v>
      </c>
      <c r="GY12" s="2">
        <v>157.27396049279091</v>
      </c>
      <c r="GZ12" s="2">
        <v>162.91294761314649</v>
      </c>
      <c r="HA12" s="2">
        <v>150.2176651813792</v>
      </c>
      <c r="HB12" s="2">
        <v>162.00613252104648</v>
      </c>
      <c r="HC12" s="2">
        <v>147.0247348744891</v>
      </c>
      <c r="HD12" s="2">
        <v>137.41602516001447</v>
      </c>
      <c r="HE12" s="2">
        <v>136.30181182567418</v>
      </c>
      <c r="HF12" s="38">
        <v>1105.5755614940792</v>
      </c>
      <c r="HG12" s="2">
        <v>975.31310080204833</v>
      </c>
      <c r="HH12" s="2">
        <v>902.62169634870054</v>
      </c>
      <c r="HI12" s="2">
        <v>814.31855231409588</v>
      </c>
      <c r="HJ12" s="2">
        <v>789.16050862877591</v>
      </c>
      <c r="HK12" s="2">
        <v>713.88988256538767</v>
      </c>
      <c r="HL12" s="2">
        <v>657.68064117997721</v>
      </c>
      <c r="HM12" s="2">
        <v>651.91145667546652</v>
      </c>
      <c r="HN12" s="2">
        <v>645.19710651730122</v>
      </c>
      <c r="HO12" s="2">
        <v>677.04636166858427</v>
      </c>
      <c r="HP12" s="2">
        <v>661.60257495384985</v>
      </c>
      <c r="HQ12" s="2">
        <v>671.17150323947806</v>
      </c>
      <c r="HR12" s="2">
        <v>643.82503192446291</v>
      </c>
      <c r="HS12" s="2">
        <v>675.78243069273663</v>
      </c>
      <c r="HT12" s="39">
        <v>676.00575102151868</v>
      </c>
      <c r="HU12" s="2"/>
      <c r="HV12" s="2"/>
      <c r="II12" s="3"/>
    </row>
    <row r="13" spans="1:243" ht="15" x14ac:dyDescent="0.25">
      <c r="A13" s="52">
        <v>8</v>
      </c>
      <c r="B13" s="49" t="s">
        <v>6</v>
      </c>
      <c r="C13" s="47" t="s">
        <v>14</v>
      </c>
      <c r="D13" s="38">
        <v>1868.9006045546662</v>
      </c>
      <c r="E13" s="2">
        <v>1566.2769347142271</v>
      </c>
      <c r="F13" s="2">
        <v>1639.5701462414495</v>
      </c>
      <c r="G13" s="2">
        <v>1498.9712324759173</v>
      </c>
      <c r="H13" s="2">
        <v>1392.0400574869709</v>
      </c>
      <c r="I13" s="2">
        <v>1151.8445245460823</v>
      </c>
      <c r="J13" s="2">
        <v>994.02818947374237</v>
      </c>
      <c r="K13" s="2">
        <v>926.97188430256733</v>
      </c>
      <c r="L13" s="2">
        <v>1063.2458504110623</v>
      </c>
      <c r="M13" s="2">
        <v>1044.0723310257229</v>
      </c>
      <c r="N13" s="2">
        <v>1106.2329600639816</v>
      </c>
      <c r="O13" s="2">
        <v>1052.6750212493089</v>
      </c>
      <c r="P13" s="2">
        <v>987.43027903816233</v>
      </c>
      <c r="Q13" s="2">
        <v>1020.16452211861</v>
      </c>
      <c r="R13" s="2">
        <v>932.44127331799109</v>
      </c>
      <c r="S13" s="38">
        <v>1694.4281184940844</v>
      </c>
      <c r="T13" s="2">
        <v>1400.4010036870368</v>
      </c>
      <c r="U13" s="2">
        <v>1464.1511836038526</v>
      </c>
      <c r="V13" s="2">
        <v>1324.0623418599016</v>
      </c>
      <c r="W13" s="2">
        <v>1217.9609083164714</v>
      </c>
      <c r="X13" s="2">
        <v>982.9108228923883</v>
      </c>
      <c r="Y13" s="2">
        <v>827.3801908148555</v>
      </c>
      <c r="Z13" s="2">
        <v>762.19210508677816</v>
      </c>
      <c r="AA13" s="2">
        <v>899.43901451312888</v>
      </c>
      <c r="AB13" s="2">
        <v>876.80705096550946</v>
      </c>
      <c r="AC13" s="2">
        <v>942.54328702449595</v>
      </c>
      <c r="AD13" s="2">
        <v>880.89876788034928</v>
      </c>
      <c r="AE13" s="2">
        <v>819.07236884782969</v>
      </c>
      <c r="AF13" s="2">
        <v>847.53330457115987</v>
      </c>
      <c r="AG13" s="2">
        <v>757.18800356216889</v>
      </c>
      <c r="AH13" s="38">
        <v>1058.9540244898719</v>
      </c>
      <c r="AI13" s="2">
        <v>962.17487864966392</v>
      </c>
      <c r="AJ13" s="2">
        <v>1019.7823903342961</v>
      </c>
      <c r="AK13" s="2">
        <v>1046.594764438544</v>
      </c>
      <c r="AL13" s="2">
        <v>1023.5051882979673</v>
      </c>
      <c r="AM13" s="2">
        <v>988.89741170525781</v>
      </c>
      <c r="AN13" s="2">
        <v>981.91682381125599</v>
      </c>
      <c r="AO13" s="2">
        <v>958.96099275286235</v>
      </c>
      <c r="AP13" s="2">
        <v>969.59219720892293</v>
      </c>
      <c r="AQ13" s="2">
        <v>981.03536709722414</v>
      </c>
      <c r="AR13" s="2">
        <v>972.1905293472031</v>
      </c>
      <c r="AS13" s="2">
        <v>1026.16378677888</v>
      </c>
      <c r="AT13" s="2">
        <v>986.18181262336657</v>
      </c>
      <c r="AU13" s="2">
        <v>1049.1574203888085</v>
      </c>
      <c r="AV13" s="2">
        <v>1104.8245711420791</v>
      </c>
      <c r="AW13" s="38">
        <v>538.8532768834699</v>
      </c>
      <c r="AX13" s="2">
        <v>516.32876616932811</v>
      </c>
      <c r="AY13" s="2">
        <v>547.0973003253747</v>
      </c>
      <c r="AZ13" s="2">
        <v>543.298777612712</v>
      </c>
      <c r="BA13" s="2">
        <v>543.35464166590987</v>
      </c>
      <c r="BB13" s="2">
        <v>527.03031123434516</v>
      </c>
      <c r="BC13" s="2">
        <v>519.18181812473381</v>
      </c>
      <c r="BD13" s="2">
        <v>514.72460692505967</v>
      </c>
      <c r="BE13" s="2">
        <v>509.32488677375096</v>
      </c>
      <c r="BF13" s="2">
        <v>522.28093970565919</v>
      </c>
      <c r="BG13" s="2">
        <v>510.76684994382845</v>
      </c>
      <c r="BH13" s="2">
        <v>535.43013794562876</v>
      </c>
      <c r="BI13" s="2">
        <v>526.46894094651691</v>
      </c>
      <c r="BJ13" s="2">
        <v>536.10055350003302</v>
      </c>
      <c r="BK13" s="2">
        <v>540.85516954843956</v>
      </c>
      <c r="BL13" s="38">
        <v>792.81658767032422</v>
      </c>
      <c r="BM13" s="2">
        <v>794.89939781353178</v>
      </c>
      <c r="BN13" s="2">
        <v>734.8063985151706</v>
      </c>
      <c r="BO13" s="2">
        <v>603.8500949269287</v>
      </c>
      <c r="BP13" s="2">
        <v>505.99411170816211</v>
      </c>
      <c r="BQ13" s="2">
        <v>458.80350847763191</v>
      </c>
      <c r="BR13" s="2">
        <v>452.56114617155441</v>
      </c>
      <c r="BS13" s="2">
        <v>424.31979380770071</v>
      </c>
      <c r="BT13" s="2">
        <v>442.78783361529162</v>
      </c>
      <c r="BU13" s="2">
        <v>410.81098982062264</v>
      </c>
      <c r="BV13" s="2">
        <v>360.31897095812087</v>
      </c>
      <c r="BW13" s="2">
        <v>202.31802832482771</v>
      </c>
      <c r="BX13" s="2">
        <v>64.409163824768399</v>
      </c>
      <c r="BY13" s="2">
        <v>50.429556637042523</v>
      </c>
      <c r="BZ13" s="2">
        <v>42.96141802485073</v>
      </c>
      <c r="CA13" s="38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38">
        <v>0</v>
      </c>
      <c r="CQ13" s="2">
        <v>0</v>
      </c>
      <c r="CR13" s="2">
        <v>0</v>
      </c>
      <c r="CS13" s="2">
        <v>0</v>
      </c>
      <c r="CT13" s="2">
        <v>0</v>
      </c>
      <c r="CU13" s="2">
        <v>0</v>
      </c>
      <c r="CV13" s="2">
        <v>0</v>
      </c>
      <c r="CW13" s="2">
        <v>0</v>
      </c>
      <c r="CX13" s="2">
        <v>0</v>
      </c>
      <c r="CY13" s="2">
        <v>0</v>
      </c>
      <c r="CZ13" s="2">
        <v>0</v>
      </c>
      <c r="DA13" s="2">
        <v>0</v>
      </c>
      <c r="DB13" s="2">
        <v>0</v>
      </c>
      <c r="DC13" s="2">
        <v>0</v>
      </c>
      <c r="DD13" s="2">
        <v>0</v>
      </c>
      <c r="DE13" s="38">
        <v>7342.0111155493496</v>
      </c>
      <c r="DF13" s="2">
        <v>6557.0071233714498</v>
      </c>
      <c r="DG13" s="2">
        <v>6168.7198546686986</v>
      </c>
      <c r="DH13" s="2">
        <v>5859.1630756970981</v>
      </c>
      <c r="DI13" s="2">
        <v>5860.8501009569391</v>
      </c>
      <c r="DJ13" s="2">
        <v>5566.0760014214766</v>
      </c>
      <c r="DK13" s="2">
        <v>5226.6575987088818</v>
      </c>
      <c r="DL13" s="2">
        <v>4583.9932744156295</v>
      </c>
      <c r="DM13" s="2">
        <v>5700.4521309709062</v>
      </c>
      <c r="DN13" s="2">
        <v>5676.6942502926122</v>
      </c>
      <c r="DO13" s="2">
        <v>4815.6905328849743</v>
      </c>
      <c r="DP13" s="2">
        <v>4760.2887647117259</v>
      </c>
      <c r="DQ13" s="2">
        <v>4485.3882109339102</v>
      </c>
      <c r="DR13" s="2">
        <v>4625.5478265603197</v>
      </c>
      <c r="DS13" s="2">
        <v>4165.0179820219601</v>
      </c>
      <c r="DT13" s="38">
        <v>16511.283856179129</v>
      </c>
      <c r="DU13" s="2">
        <v>15096.865752381085</v>
      </c>
      <c r="DV13" s="2">
        <v>15609.183428353355</v>
      </c>
      <c r="DW13" s="2">
        <v>15409.268991375231</v>
      </c>
      <c r="DX13" s="2">
        <v>14729.299555369455</v>
      </c>
      <c r="DY13" s="2">
        <v>14513.182399487434</v>
      </c>
      <c r="DZ13" s="2">
        <v>14288.129924462502</v>
      </c>
      <c r="EA13" s="2">
        <v>14011.570737220949</v>
      </c>
      <c r="EB13" s="2">
        <v>15105.5978604868</v>
      </c>
      <c r="EC13" s="2">
        <v>15538.21901563465</v>
      </c>
      <c r="ED13" s="2">
        <v>15484.201493237364</v>
      </c>
      <c r="EE13" s="2">
        <v>15485.520209801698</v>
      </c>
      <c r="EF13" s="2">
        <v>15325.643454400399</v>
      </c>
      <c r="EG13" s="2">
        <v>16020.420449813155</v>
      </c>
      <c r="EH13" s="2">
        <v>15633.288436692857</v>
      </c>
      <c r="EI13" s="38">
        <v>16485.681168326591</v>
      </c>
      <c r="EJ13" s="2">
        <v>15885.750223118348</v>
      </c>
      <c r="EK13" s="2">
        <v>16391.001635641565</v>
      </c>
      <c r="EL13" s="2">
        <v>16059.12765049221</v>
      </c>
      <c r="EM13" s="2">
        <v>16596.592819326925</v>
      </c>
      <c r="EN13" s="2">
        <v>16535.074942437466</v>
      </c>
      <c r="EO13" s="2">
        <v>16733.543153218736</v>
      </c>
      <c r="EP13" s="2">
        <v>16709.313101469052</v>
      </c>
      <c r="EQ13" s="2">
        <v>16744.755080330862</v>
      </c>
      <c r="ER13" s="2">
        <v>17099.241950648673</v>
      </c>
      <c r="ES13" s="2">
        <v>17157.563287801113</v>
      </c>
      <c r="ET13" s="2">
        <v>17835.482290238808</v>
      </c>
      <c r="EU13" s="2">
        <v>18114.376793836247</v>
      </c>
      <c r="EV13" s="2">
        <v>18141.833109584124</v>
      </c>
      <c r="EW13" s="2">
        <v>18174.305491191055</v>
      </c>
      <c r="EX13" s="38">
        <v>1644.994017442408</v>
      </c>
      <c r="EY13" s="2">
        <v>1576.7079683664338</v>
      </c>
      <c r="EZ13" s="2">
        <v>1616.8583901337252</v>
      </c>
      <c r="FA13" s="2">
        <v>1583.3242612221732</v>
      </c>
      <c r="FB13" s="2">
        <v>1560.0428133202033</v>
      </c>
      <c r="FC13" s="2">
        <v>1441.4806685800588</v>
      </c>
      <c r="FD13" s="2">
        <v>1428.7772389676784</v>
      </c>
      <c r="FE13" s="2">
        <v>1404.3107875955905</v>
      </c>
      <c r="FF13" s="2">
        <v>1377.6114146489847</v>
      </c>
      <c r="FG13" s="2">
        <v>1413.9862053994891</v>
      </c>
      <c r="FH13" s="2">
        <v>1369.1717570613546</v>
      </c>
      <c r="FI13" s="2">
        <v>1294.9042094342105</v>
      </c>
      <c r="FJ13" s="2">
        <v>1225.4748809783882</v>
      </c>
      <c r="FK13" s="2">
        <v>1163.5926691968145</v>
      </c>
      <c r="FL13" s="2">
        <v>1166.3870251977687</v>
      </c>
      <c r="FM13" s="38">
        <v>7551.0417851897773</v>
      </c>
      <c r="FN13" s="2">
        <v>7307.7014863125632</v>
      </c>
      <c r="FO13" s="2">
        <v>7546.3076345269274</v>
      </c>
      <c r="FP13" s="2">
        <v>7474.4298958183526</v>
      </c>
      <c r="FQ13" s="2">
        <v>7643.9157530146831</v>
      </c>
      <c r="FR13" s="2">
        <v>7425.775697752365</v>
      </c>
      <c r="FS13" s="2">
        <v>7432.9075152512523</v>
      </c>
      <c r="FT13" s="2">
        <v>7315.5479198448247</v>
      </c>
      <c r="FU13" s="2">
        <v>7108.4861528381816</v>
      </c>
      <c r="FV13" s="2">
        <v>7268.3616731036827</v>
      </c>
      <c r="FW13" s="2">
        <v>7034.6821925214781</v>
      </c>
      <c r="FX13" s="2">
        <v>7177.9670922965679</v>
      </c>
      <c r="FY13" s="2">
        <v>7222.5483916093699</v>
      </c>
      <c r="FZ13" s="2">
        <v>7212.5309443687838</v>
      </c>
      <c r="GA13" s="2">
        <v>7214.4187636314891</v>
      </c>
      <c r="GB13" s="38">
        <v>4490.3518719105923</v>
      </c>
      <c r="GC13" s="2">
        <v>4492.0159745569244</v>
      </c>
      <c r="GD13" s="2">
        <v>4922.6913871397683</v>
      </c>
      <c r="GE13" s="2">
        <v>4130.1687528406746</v>
      </c>
      <c r="GF13" s="2">
        <v>3652.3857886340315</v>
      </c>
      <c r="GG13" s="2">
        <v>3541.7929553883514</v>
      </c>
      <c r="GH13" s="2">
        <v>3049.1028568934412</v>
      </c>
      <c r="GI13" s="2">
        <v>2785.851214140152</v>
      </c>
      <c r="GJ13" s="2">
        <v>2621.1835420127941</v>
      </c>
      <c r="GK13" s="2">
        <v>2806.8875162127074</v>
      </c>
      <c r="GL13" s="2">
        <v>2782.8930742328962</v>
      </c>
      <c r="GM13" s="2">
        <v>2794.5104132580159</v>
      </c>
      <c r="GN13" s="2">
        <v>2544.0658257630112</v>
      </c>
      <c r="GO13" s="2">
        <v>2068.5794053188988</v>
      </c>
      <c r="GP13" s="2">
        <v>2160.8802736833045</v>
      </c>
      <c r="GQ13" s="38">
        <v>3512.8843396790157</v>
      </c>
      <c r="GR13" s="2">
        <v>3534.1364396930858</v>
      </c>
      <c r="GS13" s="2">
        <v>3855.0405244537233</v>
      </c>
      <c r="GT13" s="2">
        <v>3252.6537051544947</v>
      </c>
      <c r="GU13" s="2">
        <v>2860.6928781789629</v>
      </c>
      <c r="GV13" s="2">
        <v>2773.1247499634901</v>
      </c>
      <c r="GW13" s="2">
        <v>2388.4644833128264</v>
      </c>
      <c r="GX13" s="2">
        <v>2190.3162903662624</v>
      </c>
      <c r="GY13" s="2">
        <v>2058.3284745234473</v>
      </c>
      <c r="GZ13" s="2">
        <v>2205.8394557750526</v>
      </c>
      <c r="HA13" s="2">
        <v>2188.1343213970449</v>
      </c>
      <c r="HB13" s="2">
        <v>2194.4425386729195</v>
      </c>
      <c r="HC13" s="2">
        <v>1998.084200202285</v>
      </c>
      <c r="HD13" s="2">
        <v>1623.2740882924904</v>
      </c>
      <c r="HE13" s="2">
        <v>1694.5690477307355</v>
      </c>
      <c r="HF13" s="38">
        <v>4754.7459413212</v>
      </c>
      <c r="HG13" s="2">
        <v>4725.1427012467275</v>
      </c>
      <c r="HH13" s="2">
        <v>5181.3600349650187</v>
      </c>
      <c r="HI13" s="2">
        <v>4352.4564793948193</v>
      </c>
      <c r="HJ13" s="2">
        <v>3852.827079938344</v>
      </c>
      <c r="HK13" s="2">
        <v>3706.1234458129657</v>
      </c>
      <c r="HL13" s="2">
        <v>3192.488049571873</v>
      </c>
      <c r="HM13" s="2">
        <v>2932.9157300273823</v>
      </c>
      <c r="HN13" s="2">
        <v>2763.816846664261</v>
      </c>
      <c r="HO13" s="2">
        <v>2956.5731557029217</v>
      </c>
      <c r="HP13" s="2">
        <v>2931.381212983486</v>
      </c>
      <c r="HQ13" s="2">
        <v>2945.1232335991249</v>
      </c>
      <c r="HR13" s="2">
        <v>2680.8657638136988</v>
      </c>
      <c r="HS13" s="2">
        <v>2177.6836462056458</v>
      </c>
      <c r="HT13" s="39">
        <v>2276.583226092378</v>
      </c>
      <c r="HU13" s="2"/>
      <c r="HV13" s="2"/>
      <c r="II13" s="3"/>
    </row>
    <row r="14" spans="1:243" ht="15" x14ac:dyDescent="0.25">
      <c r="A14" s="52">
        <v>9</v>
      </c>
      <c r="B14" s="49" t="s">
        <v>6</v>
      </c>
      <c r="C14" s="47" t="s">
        <v>15</v>
      </c>
      <c r="D14" s="38">
        <v>43.393891674939191</v>
      </c>
      <c r="E14" s="2">
        <v>33.616310489906844</v>
      </c>
      <c r="F14" s="2">
        <v>30.43210841968833</v>
      </c>
      <c r="G14" s="2">
        <v>29.547798014377562</v>
      </c>
      <c r="H14" s="2">
        <v>27.810243530495509</v>
      </c>
      <c r="I14" s="2">
        <v>24.764786879067614</v>
      </c>
      <c r="J14" s="2">
        <v>22.648244669674177</v>
      </c>
      <c r="K14" s="2">
        <v>20.834726366832683</v>
      </c>
      <c r="L14" s="2">
        <v>17.216828725516969</v>
      </c>
      <c r="M14" s="2">
        <v>18.265855076489597</v>
      </c>
      <c r="N14" s="2">
        <v>17.16850504566299</v>
      </c>
      <c r="O14" s="2">
        <v>16.656068807244356</v>
      </c>
      <c r="P14" s="2">
        <v>13.571040400305424</v>
      </c>
      <c r="Q14" s="2">
        <v>12.594222637841201</v>
      </c>
      <c r="R14" s="2">
        <v>10.96134861848252</v>
      </c>
      <c r="S14" s="38">
        <v>42.52633798163005</v>
      </c>
      <c r="T14" s="2">
        <v>32.773615792567156</v>
      </c>
      <c r="U14" s="2">
        <v>29.685155125669905</v>
      </c>
      <c r="V14" s="2">
        <v>28.898288119947008</v>
      </c>
      <c r="W14" s="2">
        <v>27.227849074803423</v>
      </c>
      <c r="X14" s="2">
        <v>24.242224631665966</v>
      </c>
      <c r="Y14" s="2">
        <v>22.151007165337003</v>
      </c>
      <c r="Z14" s="2">
        <v>20.360955370156216</v>
      </c>
      <c r="AA14" s="2">
        <v>16.784758236839252</v>
      </c>
      <c r="AB14" s="2">
        <v>17.868033016480659</v>
      </c>
      <c r="AC14" s="2">
        <v>16.819848879107958</v>
      </c>
      <c r="AD14" s="2">
        <v>16.396411143848091</v>
      </c>
      <c r="AE14" s="2">
        <v>13.377338860385258</v>
      </c>
      <c r="AF14" s="2">
        <v>12.411686420431781</v>
      </c>
      <c r="AG14" s="2">
        <v>10.790641299003253</v>
      </c>
      <c r="AH14" s="38">
        <v>1.6030827271681227</v>
      </c>
      <c r="AI14" s="2">
        <v>1.3767171914076755</v>
      </c>
      <c r="AJ14" s="2">
        <v>1.108766796130821</v>
      </c>
      <c r="AK14" s="2">
        <v>0.96073176654153958</v>
      </c>
      <c r="AL14" s="2">
        <v>0.80039698738511567</v>
      </c>
      <c r="AM14" s="2">
        <v>0.66915271787313824</v>
      </c>
      <c r="AN14" s="2">
        <v>0.59673835227667271</v>
      </c>
      <c r="AO14" s="2">
        <v>0.76439199969409566</v>
      </c>
      <c r="AP14" s="2">
        <v>0.70409081957491249</v>
      </c>
      <c r="AQ14" s="2">
        <v>0.57603780366259894</v>
      </c>
      <c r="AR14" s="2">
        <v>0.53586140553426653</v>
      </c>
      <c r="AS14" s="2">
        <v>0.56917252359195991</v>
      </c>
      <c r="AT14" s="2">
        <v>0.59400023595650364</v>
      </c>
      <c r="AU14" s="2">
        <v>0.55071622851645208</v>
      </c>
      <c r="AV14" s="2">
        <v>0.4949358668785504</v>
      </c>
      <c r="AW14" s="38">
        <v>0.48415643459425911</v>
      </c>
      <c r="AX14" s="2">
        <v>0.46076841259075285</v>
      </c>
      <c r="AY14" s="2">
        <v>0.44166839834156979</v>
      </c>
      <c r="AZ14" s="2">
        <v>0.43158564958375828</v>
      </c>
      <c r="BA14" s="2">
        <v>0.45672365748491317</v>
      </c>
      <c r="BB14" s="2">
        <v>0.43376005229965597</v>
      </c>
      <c r="BC14" s="2">
        <v>0.44000373787522901</v>
      </c>
      <c r="BD14" s="2">
        <v>0.46134279059657546</v>
      </c>
      <c r="BE14" s="2">
        <v>0.48129608843383309</v>
      </c>
      <c r="BF14" s="2">
        <v>0.49247926613498577</v>
      </c>
      <c r="BG14" s="2">
        <v>0.4937564341785049</v>
      </c>
      <c r="BH14" s="2">
        <v>0.47504595054964865</v>
      </c>
      <c r="BI14" s="2">
        <v>0.45137201056970527</v>
      </c>
      <c r="BJ14" s="2">
        <v>0.45930268927612894</v>
      </c>
      <c r="BK14" s="2">
        <v>0.44688270923468265</v>
      </c>
      <c r="BL14" s="38">
        <v>694.36592178100898</v>
      </c>
      <c r="BM14" s="2">
        <v>682.04298664370697</v>
      </c>
      <c r="BN14" s="2">
        <v>598.86569816622</v>
      </c>
      <c r="BO14" s="2">
        <v>508.239207827717</v>
      </c>
      <c r="BP14" s="2">
        <v>438.951570811804</v>
      </c>
      <c r="BQ14" s="2">
        <v>388.87955744182898</v>
      </c>
      <c r="BR14" s="2">
        <v>363.927839936429</v>
      </c>
      <c r="BS14" s="2">
        <v>330.112181176977</v>
      </c>
      <c r="BT14" s="2">
        <v>284.812482294652</v>
      </c>
      <c r="BU14" s="2">
        <v>251.18599598060601</v>
      </c>
      <c r="BV14" s="2">
        <v>202.80659214276599</v>
      </c>
      <c r="BW14" s="2">
        <v>117.833655840029</v>
      </c>
      <c r="BX14" s="2">
        <v>57.4559505124152</v>
      </c>
      <c r="BY14" s="2">
        <v>45.4009503527679</v>
      </c>
      <c r="BZ14" s="2">
        <v>38.425197259478701</v>
      </c>
      <c r="CA14" s="38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38">
        <v>0</v>
      </c>
      <c r="CQ14" s="2">
        <v>0</v>
      </c>
      <c r="CR14" s="2">
        <v>0</v>
      </c>
      <c r="CS14" s="2">
        <v>0</v>
      </c>
      <c r="CT14" s="2">
        <v>0</v>
      </c>
      <c r="CU14" s="2">
        <v>0</v>
      </c>
      <c r="CV14" s="2">
        <v>0</v>
      </c>
      <c r="CW14" s="2">
        <v>0</v>
      </c>
      <c r="CX14" s="2">
        <v>0</v>
      </c>
      <c r="CY14" s="2">
        <v>0</v>
      </c>
      <c r="CZ14" s="2">
        <v>0</v>
      </c>
      <c r="DA14" s="2">
        <v>0</v>
      </c>
      <c r="DB14" s="2">
        <v>0</v>
      </c>
      <c r="DC14" s="2">
        <v>0</v>
      </c>
      <c r="DD14" s="2">
        <v>0</v>
      </c>
      <c r="DE14" s="38">
        <v>1.3301391790041619</v>
      </c>
      <c r="DF14" s="2">
        <v>1.0619433846615998</v>
      </c>
      <c r="DG14" s="2">
        <v>1.1420014953926774</v>
      </c>
      <c r="DH14" s="2">
        <v>0.79982390949572857</v>
      </c>
      <c r="DI14" s="2">
        <v>0.5872735844280299</v>
      </c>
      <c r="DJ14" s="2">
        <v>0.30211013286920763</v>
      </c>
      <c r="DK14" s="2">
        <v>0.22703379705012863</v>
      </c>
      <c r="DL14" s="2">
        <v>0.1955349745487801</v>
      </c>
      <c r="DM14" s="2">
        <v>0.51511875417192043</v>
      </c>
      <c r="DN14" s="2">
        <v>0.19077060316899211</v>
      </c>
      <c r="DO14" s="2">
        <v>0.72564293274533298</v>
      </c>
      <c r="DP14" s="2">
        <v>0.72792395402266874</v>
      </c>
      <c r="DQ14" s="2">
        <v>0.68706264589470778</v>
      </c>
      <c r="DR14" s="2">
        <v>0.65867599410062483</v>
      </c>
      <c r="DS14" s="2">
        <v>0.42572957798099942</v>
      </c>
      <c r="DT14" s="38">
        <v>95.641677329331387</v>
      </c>
      <c r="DU14" s="2">
        <v>87.704014347869517</v>
      </c>
      <c r="DV14" s="2">
        <v>81.978519651507398</v>
      </c>
      <c r="DW14" s="2">
        <v>77.558835309079797</v>
      </c>
      <c r="DX14" s="2">
        <v>78.638480292144024</v>
      </c>
      <c r="DY14" s="2">
        <v>71.280304673401119</v>
      </c>
      <c r="DZ14" s="2">
        <v>68.760754234632628</v>
      </c>
      <c r="EA14" s="2">
        <v>66.286706111554707</v>
      </c>
      <c r="EB14" s="2">
        <v>60.213784838485161</v>
      </c>
      <c r="EC14" s="2">
        <v>53.59067105726529</v>
      </c>
      <c r="ED14" s="2">
        <v>48.68781111099797</v>
      </c>
      <c r="EE14" s="2">
        <v>42.936333514220081</v>
      </c>
      <c r="EF14" s="2">
        <v>36.627402875113624</v>
      </c>
      <c r="EG14" s="2">
        <v>33.603597477465101</v>
      </c>
      <c r="EH14" s="2">
        <v>30.438632870679271</v>
      </c>
      <c r="EI14" s="38">
        <v>166.80914438027116</v>
      </c>
      <c r="EJ14" s="2">
        <v>149.67742837660541</v>
      </c>
      <c r="EK14" s="2">
        <v>123.01999518502849</v>
      </c>
      <c r="EL14" s="2">
        <v>107.48237880455119</v>
      </c>
      <c r="EM14" s="2">
        <v>92.316011723040347</v>
      </c>
      <c r="EN14" s="2">
        <v>88.02274860493398</v>
      </c>
      <c r="EO14" s="2">
        <v>83.04810270389379</v>
      </c>
      <c r="EP14" s="2">
        <v>100.89654287769939</v>
      </c>
      <c r="EQ14" s="2">
        <v>90.361107575375854</v>
      </c>
      <c r="ER14" s="2">
        <v>66.916757356221623</v>
      </c>
      <c r="ES14" s="2">
        <v>62.986571120426333</v>
      </c>
      <c r="ET14" s="2">
        <v>68.035837078092115</v>
      </c>
      <c r="EU14" s="2">
        <v>58.920236775715516</v>
      </c>
      <c r="EV14" s="2">
        <v>55.847691366612423</v>
      </c>
      <c r="EW14" s="2">
        <v>53.494448318808274</v>
      </c>
      <c r="EX14" s="38">
        <v>2.9486493113502101</v>
      </c>
      <c r="EY14" s="2">
        <v>2.515096291702867</v>
      </c>
      <c r="EZ14" s="2">
        <v>1.933846540679421</v>
      </c>
      <c r="FA14" s="2">
        <v>1.5636929058552127</v>
      </c>
      <c r="FB14" s="2">
        <v>1.336653729364526</v>
      </c>
      <c r="FC14" s="2">
        <v>1.0732423220208063</v>
      </c>
      <c r="FD14" s="2">
        <v>0.91528928296290035</v>
      </c>
      <c r="FE14" s="2">
        <v>1.6443730017937526</v>
      </c>
      <c r="FF14" s="2">
        <v>1.2594739380775812</v>
      </c>
      <c r="FG14" s="2">
        <v>0.63072712460872526</v>
      </c>
      <c r="FH14" s="2">
        <v>0.58918576421442803</v>
      </c>
      <c r="FI14" s="2">
        <v>0.74873865061898248</v>
      </c>
      <c r="FJ14" s="2">
        <v>0.5150837672069899</v>
      </c>
      <c r="FK14" s="2">
        <v>0.477518385598942</v>
      </c>
      <c r="FL14" s="2">
        <v>0.44567175213779647</v>
      </c>
      <c r="FM14" s="38">
        <v>4871.8520725834333</v>
      </c>
      <c r="FN14" s="2">
        <v>2123.4847517567423</v>
      </c>
      <c r="FO14" s="2">
        <v>1785.2534311010556</v>
      </c>
      <c r="FP14" s="2">
        <v>1886.0727947056075</v>
      </c>
      <c r="FQ14" s="2">
        <v>1264.0809734779973</v>
      </c>
      <c r="FR14" s="2">
        <v>1391.5668375470493</v>
      </c>
      <c r="FS14" s="2">
        <v>1122.7857237326639</v>
      </c>
      <c r="FT14" s="2">
        <v>694.54962533102434</v>
      </c>
      <c r="FU14" s="2">
        <v>806.46093234407749</v>
      </c>
      <c r="FV14" s="2">
        <v>1386.2448200757983</v>
      </c>
      <c r="FW14" s="2">
        <v>936.30542743794808</v>
      </c>
      <c r="FX14" s="2">
        <v>648.31891707773639</v>
      </c>
      <c r="FY14" s="2">
        <v>589.79936707960189</v>
      </c>
      <c r="FZ14" s="2">
        <v>337.4483658060492</v>
      </c>
      <c r="GA14" s="2">
        <v>309.5001355765632</v>
      </c>
      <c r="GB14" s="38">
        <v>16.530104704385913</v>
      </c>
      <c r="GC14" s="2">
        <v>15.776816487374722</v>
      </c>
      <c r="GD14" s="2">
        <v>13.882720095105254</v>
      </c>
      <c r="GE14" s="2">
        <v>15.258023410522881</v>
      </c>
      <c r="GF14" s="2">
        <v>13.50635244003756</v>
      </c>
      <c r="GG14" s="2">
        <v>13.96485146660077</v>
      </c>
      <c r="GH14" s="2">
        <v>12.294399128410756</v>
      </c>
      <c r="GI14" s="2">
        <v>11.59910383286133</v>
      </c>
      <c r="GJ14" s="2">
        <v>11.237513954571844</v>
      </c>
      <c r="GK14" s="2">
        <v>10.948140660467462</v>
      </c>
      <c r="GL14" s="2">
        <v>10.115038885699468</v>
      </c>
      <c r="GM14" s="2">
        <v>8.9813681633786615</v>
      </c>
      <c r="GN14" s="2">
        <v>7.9671961763651771</v>
      </c>
      <c r="GO14" s="2">
        <v>7.4139894439335077</v>
      </c>
      <c r="GP14" s="2">
        <v>7.1893880912443615</v>
      </c>
      <c r="GQ14" s="38">
        <v>6.1131592675300226</v>
      </c>
      <c r="GR14" s="2">
        <v>5.7189156669052457</v>
      </c>
      <c r="GS14" s="2">
        <v>5.1659382915344745</v>
      </c>
      <c r="GT14" s="2">
        <v>5.2572033235437852</v>
      </c>
      <c r="GU14" s="2">
        <v>4.7333814692508627</v>
      </c>
      <c r="GV14" s="2">
        <v>4.6837841239140889</v>
      </c>
      <c r="GW14" s="2">
        <v>4.2633944827360004</v>
      </c>
      <c r="GX14" s="2">
        <v>3.9987874285902389</v>
      </c>
      <c r="GY14" s="2">
        <v>3.8225707517404004</v>
      </c>
      <c r="GZ14" s="2">
        <v>3.6056439941528966</v>
      </c>
      <c r="HA14" s="2">
        <v>3.3429745290341861</v>
      </c>
      <c r="HB14" s="2">
        <v>3.0203338855635784</v>
      </c>
      <c r="HC14" s="2">
        <v>2.6352819137457191</v>
      </c>
      <c r="HD14" s="2">
        <v>2.4191951273520842</v>
      </c>
      <c r="HE14" s="2">
        <v>2.2405098834556063</v>
      </c>
      <c r="HF14" s="38">
        <v>28.816701517814217</v>
      </c>
      <c r="HG14" s="2">
        <v>27.641626963480309</v>
      </c>
      <c r="HH14" s="2">
        <v>24.141587185279775</v>
      </c>
      <c r="HI14" s="2">
        <v>27.123423105616499</v>
      </c>
      <c r="HJ14" s="2">
        <v>23.850388935181964</v>
      </c>
      <c r="HK14" s="2">
        <v>24.999977386388498</v>
      </c>
      <c r="HL14" s="2">
        <v>21.79111401441337</v>
      </c>
      <c r="HM14" s="2">
        <v>20.587594676583873</v>
      </c>
      <c r="HN14" s="2">
        <v>19.998211280739156</v>
      </c>
      <c r="HO14" s="2">
        <v>19.6322090148131</v>
      </c>
      <c r="HP14" s="2">
        <v>18.115882017284974</v>
      </c>
      <c r="HQ14" s="2">
        <v>16.017913634517335</v>
      </c>
      <c r="HR14" s="2">
        <v>14.262099709539847</v>
      </c>
      <c r="HS14" s="2">
        <v>13.30733130801281</v>
      </c>
      <c r="HT14" s="39">
        <v>13.036358874985442</v>
      </c>
      <c r="HU14" s="2"/>
      <c r="HV14" s="2"/>
      <c r="II14" s="3"/>
    </row>
    <row r="15" spans="1:243" s="18" customFormat="1" ht="15" x14ac:dyDescent="0.25">
      <c r="A15" s="52">
        <v>10</v>
      </c>
      <c r="B15" s="49" t="s">
        <v>6</v>
      </c>
      <c r="C15" s="47" t="s">
        <v>16</v>
      </c>
      <c r="D15" s="38">
        <v>3091.0987588577336</v>
      </c>
      <c r="E15" s="2">
        <v>3067.0636367924635</v>
      </c>
      <c r="F15" s="2">
        <v>3015.4707699565502</v>
      </c>
      <c r="G15" s="2">
        <v>2896.5135373203016</v>
      </c>
      <c r="H15" s="2">
        <v>3074.1916038051327</v>
      </c>
      <c r="I15" s="2">
        <v>2658.4247858709573</v>
      </c>
      <c r="J15" s="2">
        <v>2851.2652006902504</v>
      </c>
      <c r="K15" s="2">
        <v>2925.4230274027532</v>
      </c>
      <c r="L15" s="2">
        <v>2860.6966574492785</v>
      </c>
      <c r="M15" s="2">
        <v>2943.1398054917968</v>
      </c>
      <c r="N15" s="2">
        <v>3083.2352753109226</v>
      </c>
      <c r="O15" s="2">
        <v>2474.103023254595</v>
      </c>
      <c r="P15" s="2">
        <v>2372.7694734087813</v>
      </c>
      <c r="Q15" s="2">
        <v>2779.861044486453</v>
      </c>
      <c r="R15" s="2">
        <v>2687.2439856259161</v>
      </c>
      <c r="S15" s="38">
        <v>3074.9729879202314</v>
      </c>
      <c r="T15" s="2">
        <v>3051.5365638172029</v>
      </c>
      <c r="U15" s="2">
        <v>2999.1749000754239</v>
      </c>
      <c r="V15" s="2">
        <v>2881.7958924797958</v>
      </c>
      <c r="W15" s="2">
        <v>3058.9819660187623</v>
      </c>
      <c r="X15" s="2">
        <v>2644.7284575449671</v>
      </c>
      <c r="Y15" s="2">
        <v>2837.5629959076487</v>
      </c>
      <c r="Z15" s="2">
        <v>2909.365262221253</v>
      </c>
      <c r="AA15" s="2">
        <v>2847.0612154297928</v>
      </c>
      <c r="AB15" s="2">
        <v>2928.4891187066264</v>
      </c>
      <c r="AC15" s="2">
        <v>3069.581537606191</v>
      </c>
      <c r="AD15" s="2">
        <v>2461.0972160508509</v>
      </c>
      <c r="AE15" s="2">
        <v>2360.6812432579272</v>
      </c>
      <c r="AF15" s="2">
        <v>2766.7602400294427</v>
      </c>
      <c r="AG15" s="2">
        <v>2672.0975581690641</v>
      </c>
      <c r="AH15" s="38">
        <v>481.03956351528439</v>
      </c>
      <c r="AI15" s="2">
        <v>460.49116918410056</v>
      </c>
      <c r="AJ15" s="2">
        <v>488.16606518171807</v>
      </c>
      <c r="AK15" s="2">
        <v>440.89303048761798</v>
      </c>
      <c r="AL15" s="2">
        <v>453.78826149059029</v>
      </c>
      <c r="AM15" s="2">
        <v>406.4499225530696</v>
      </c>
      <c r="AN15" s="2">
        <v>404.94432101401543</v>
      </c>
      <c r="AO15" s="2">
        <v>481.48551847648099</v>
      </c>
      <c r="AP15" s="2">
        <v>404.00514961748218</v>
      </c>
      <c r="AQ15" s="2">
        <v>447.11894577106193</v>
      </c>
      <c r="AR15" s="2">
        <v>406.35006496108934</v>
      </c>
      <c r="AS15" s="2">
        <v>401.29574396333317</v>
      </c>
      <c r="AT15" s="2">
        <v>385.75743033379143</v>
      </c>
      <c r="AU15" s="2">
        <v>390.25586766968632</v>
      </c>
      <c r="AV15" s="2">
        <v>470.93196665178795</v>
      </c>
      <c r="AW15" s="38">
        <v>9.6223200602584882</v>
      </c>
      <c r="AX15" s="2">
        <v>9.5155179164618424</v>
      </c>
      <c r="AY15" s="2">
        <v>9.5452149735307721</v>
      </c>
      <c r="AZ15" s="2">
        <v>8.6479708440164078</v>
      </c>
      <c r="BA15" s="2">
        <v>9.1736130816349259</v>
      </c>
      <c r="BB15" s="2">
        <v>8.4787175623980016</v>
      </c>
      <c r="BC15" s="2">
        <v>8.6880404060971497</v>
      </c>
      <c r="BD15" s="2">
        <v>9.4885738915450855</v>
      </c>
      <c r="BE15" s="2">
        <v>8.5333827050958124</v>
      </c>
      <c r="BF15" s="2">
        <v>7.836729864726875</v>
      </c>
      <c r="BG15" s="2">
        <v>8.3958840219004607</v>
      </c>
      <c r="BH15" s="2">
        <v>6.5589011881955752</v>
      </c>
      <c r="BI15" s="2">
        <v>4.8016429262232565</v>
      </c>
      <c r="BJ15" s="2">
        <v>8.2024157066548664</v>
      </c>
      <c r="BK15" s="2">
        <v>7.3974807192379375</v>
      </c>
      <c r="BL15" s="38">
        <v>106.748343104021</v>
      </c>
      <c r="BM15" s="2">
        <v>111.707990240917</v>
      </c>
      <c r="BN15" s="2">
        <v>97.738088048229599</v>
      </c>
      <c r="BO15" s="2">
        <v>80.927713189339102</v>
      </c>
      <c r="BP15" s="2">
        <v>72.558998005573201</v>
      </c>
      <c r="BQ15" s="2">
        <v>68.870340468661098</v>
      </c>
      <c r="BR15" s="2">
        <v>61.433086589369601</v>
      </c>
      <c r="BS15" s="2">
        <v>61.698582896104</v>
      </c>
      <c r="BT15" s="2">
        <v>61.951413342358897</v>
      </c>
      <c r="BU15" s="2">
        <v>54.622889435044101</v>
      </c>
      <c r="BV15" s="2">
        <v>51.0266200174079</v>
      </c>
      <c r="BW15" s="2">
        <v>31.4175578998803</v>
      </c>
      <c r="BX15" s="2">
        <v>14.5867260561014</v>
      </c>
      <c r="BY15" s="2">
        <v>0</v>
      </c>
      <c r="BZ15" s="2">
        <v>0</v>
      </c>
      <c r="CA15" s="38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38">
        <v>0</v>
      </c>
      <c r="CQ15" s="2">
        <v>0</v>
      </c>
      <c r="CR15" s="2">
        <v>0</v>
      </c>
      <c r="CS15" s="2">
        <v>0</v>
      </c>
      <c r="CT15" s="2">
        <v>0</v>
      </c>
      <c r="CU15" s="2">
        <v>0</v>
      </c>
      <c r="CV15" s="2">
        <v>0</v>
      </c>
      <c r="CW15" s="2">
        <v>0</v>
      </c>
      <c r="CX15" s="2">
        <v>0</v>
      </c>
      <c r="CY15" s="2">
        <v>0</v>
      </c>
      <c r="CZ15" s="2">
        <v>0</v>
      </c>
      <c r="DA15" s="2">
        <v>0</v>
      </c>
      <c r="DB15" s="2">
        <v>0</v>
      </c>
      <c r="DC15" s="2">
        <v>0</v>
      </c>
      <c r="DD15" s="2">
        <v>0</v>
      </c>
      <c r="DE15" s="38">
        <v>1097.2244187000647</v>
      </c>
      <c r="DF15" s="2">
        <v>1295.9328401984967</v>
      </c>
      <c r="DG15" s="2">
        <v>1232.7314594710522</v>
      </c>
      <c r="DH15" s="2">
        <v>1379.955458124002</v>
      </c>
      <c r="DI15" s="2">
        <v>879.60329209521717</v>
      </c>
      <c r="DJ15" s="2">
        <v>1010.7131848699963</v>
      </c>
      <c r="DK15" s="2">
        <v>793.56455203821884</v>
      </c>
      <c r="DL15" s="2">
        <v>1012.9570336495806</v>
      </c>
      <c r="DM15" s="2">
        <v>1096.7343086436379</v>
      </c>
      <c r="DN15" s="2">
        <v>689.42768645026945</v>
      </c>
      <c r="DO15" s="2">
        <v>812.10835290753528</v>
      </c>
      <c r="DP15" s="2">
        <v>937.66812389509801</v>
      </c>
      <c r="DQ15" s="2">
        <v>502.64645275063043</v>
      </c>
      <c r="DR15" s="2">
        <v>595.68314405111107</v>
      </c>
      <c r="DS15" s="2">
        <v>462.02426175515194</v>
      </c>
      <c r="DT15" s="38">
        <v>1541.8377264230214</v>
      </c>
      <c r="DU15" s="2">
        <v>1526.8150715806485</v>
      </c>
      <c r="DV15" s="2">
        <v>1469.5717192898103</v>
      </c>
      <c r="DW15" s="2">
        <v>1339.5439722007579</v>
      </c>
      <c r="DX15" s="2">
        <v>1339.1848439225846</v>
      </c>
      <c r="DY15" s="2">
        <v>1245.5875672123505</v>
      </c>
      <c r="DZ15" s="2">
        <v>1162.4555154786965</v>
      </c>
      <c r="EA15" s="2">
        <v>1323.9583128415293</v>
      </c>
      <c r="EB15" s="2">
        <v>1069.0404647204905</v>
      </c>
      <c r="EC15" s="2">
        <v>1029.0421445863747</v>
      </c>
      <c r="ED15" s="2">
        <v>1046.2393744321387</v>
      </c>
      <c r="EE15" s="2">
        <v>925.26604196559151</v>
      </c>
      <c r="EF15" s="2">
        <v>947.60230883161819</v>
      </c>
      <c r="EG15" s="2">
        <v>955.00425119584111</v>
      </c>
      <c r="EH15" s="2">
        <v>945.51299196652622</v>
      </c>
      <c r="EI15" s="38">
        <v>558.93638688139436</v>
      </c>
      <c r="EJ15" s="2">
        <v>547.83004489972063</v>
      </c>
      <c r="EK15" s="2">
        <v>545.1017871050658</v>
      </c>
      <c r="EL15" s="2">
        <v>537.51715850290941</v>
      </c>
      <c r="EM15" s="2">
        <v>573.44853883050735</v>
      </c>
      <c r="EN15" s="2">
        <v>544.01255260295875</v>
      </c>
      <c r="EO15" s="2">
        <v>544.36727958681422</v>
      </c>
      <c r="EP15" s="2">
        <v>620.34352757401257</v>
      </c>
      <c r="EQ15" s="2">
        <v>463.17428155403269</v>
      </c>
      <c r="ER15" s="2">
        <v>448.84373989411142</v>
      </c>
      <c r="ES15" s="2">
        <v>460.9510977093716</v>
      </c>
      <c r="ET15" s="2">
        <v>404.66737489512565</v>
      </c>
      <c r="EU15" s="2">
        <v>428.25445245477454</v>
      </c>
      <c r="EV15" s="2">
        <v>444.48415759097168</v>
      </c>
      <c r="EW15" s="2">
        <v>433.40870777910845</v>
      </c>
      <c r="EX15" s="38">
        <v>85.62914497882052</v>
      </c>
      <c r="EY15" s="2">
        <v>85.93127947538882</v>
      </c>
      <c r="EZ15" s="2">
        <v>84.612267238281859</v>
      </c>
      <c r="FA15" s="2">
        <v>82.152843432438146</v>
      </c>
      <c r="FB15" s="2">
        <v>89.312445887592673</v>
      </c>
      <c r="FC15" s="2">
        <v>81.178903148329539</v>
      </c>
      <c r="FD15" s="2">
        <v>75.455778938319625</v>
      </c>
      <c r="FE15" s="2">
        <v>90.293248472706196</v>
      </c>
      <c r="FF15" s="2">
        <v>68.659290185093226</v>
      </c>
      <c r="FG15" s="2">
        <v>66.552217577362597</v>
      </c>
      <c r="FH15" s="2">
        <v>70.931327080184943</v>
      </c>
      <c r="FI15" s="2">
        <v>57.239303599525286</v>
      </c>
      <c r="FJ15" s="2">
        <v>59.457012606303024</v>
      </c>
      <c r="FK15" s="2">
        <v>63.775869195771442</v>
      </c>
      <c r="FL15" s="2">
        <v>63.660084095633223</v>
      </c>
      <c r="FM15" s="38">
        <v>8458.6041503237066</v>
      </c>
      <c r="FN15" s="2">
        <v>8654.6535551015277</v>
      </c>
      <c r="FO15" s="2">
        <v>8795.9241064503258</v>
      </c>
      <c r="FP15" s="2">
        <v>8809.4955415134191</v>
      </c>
      <c r="FQ15" s="2">
        <v>8485.1290531117957</v>
      </c>
      <c r="FR15" s="2">
        <v>8227.7377399467205</v>
      </c>
      <c r="FS15" s="2">
        <v>7801.4691438542695</v>
      </c>
      <c r="FT15" s="2">
        <v>9176.5010064415274</v>
      </c>
      <c r="FU15" s="2">
        <v>7575.5543784332413</v>
      </c>
      <c r="FV15" s="2">
        <v>7694.7862943067994</v>
      </c>
      <c r="FW15" s="2">
        <v>6400.7962777798894</v>
      </c>
      <c r="FX15" s="2">
        <v>6341.3187388832557</v>
      </c>
      <c r="FY15" s="2">
        <v>6314.1580370136353</v>
      </c>
      <c r="FZ15" s="2">
        <v>7272.9907951330424</v>
      </c>
      <c r="GA15" s="2">
        <v>7319.0682180479971</v>
      </c>
      <c r="GB15" s="38">
        <v>143.84859850092573</v>
      </c>
      <c r="GC15" s="2">
        <v>132.77470686723711</v>
      </c>
      <c r="GD15" s="2">
        <v>171.17720528453279</v>
      </c>
      <c r="GE15" s="2">
        <v>130.85434844736125</v>
      </c>
      <c r="GF15" s="2">
        <v>129.92747889329658</v>
      </c>
      <c r="GG15" s="2">
        <v>123.63300162121585</v>
      </c>
      <c r="GH15" s="2">
        <v>82.674097168107522</v>
      </c>
      <c r="GI15" s="2">
        <v>122.13168944251031</v>
      </c>
      <c r="GJ15" s="2">
        <v>111.42556350365993</v>
      </c>
      <c r="GK15" s="2">
        <v>97.501834527021643</v>
      </c>
      <c r="GL15" s="2">
        <v>85.298562706801476</v>
      </c>
      <c r="GM15" s="2">
        <v>71.220204019449696</v>
      </c>
      <c r="GN15" s="2">
        <v>57.645856953722159</v>
      </c>
      <c r="GO15" s="2">
        <v>79.138313712382896</v>
      </c>
      <c r="GP15" s="2">
        <v>82.611087178936458</v>
      </c>
      <c r="GQ15" s="38">
        <v>128.50775884260662</v>
      </c>
      <c r="GR15" s="2">
        <v>112.3186875246643</v>
      </c>
      <c r="GS15" s="2">
        <v>141.80040008281225</v>
      </c>
      <c r="GT15" s="2">
        <v>85.76226133338082</v>
      </c>
      <c r="GU15" s="2">
        <v>100.07983598477949</v>
      </c>
      <c r="GV15" s="2">
        <v>96.104220517422391</v>
      </c>
      <c r="GW15" s="2">
        <v>74.114233988094583</v>
      </c>
      <c r="GX15" s="2">
        <v>99.620002608852886</v>
      </c>
      <c r="GY15" s="2">
        <v>96.79846730687359</v>
      </c>
      <c r="GZ15" s="2">
        <v>81.223994288558373</v>
      </c>
      <c r="HA15" s="2">
        <v>65.634341814582299</v>
      </c>
      <c r="HB15" s="2">
        <v>57.338988765432561</v>
      </c>
      <c r="HC15" s="2">
        <v>52.282976780102892</v>
      </c>
      <c r="HD15" s="2">
        <v>67.106461899492899</v>
      </c>
      <c r="HE15" s="2">
        <v>70.566548242556465</v>
      </c>
      <c r="HF15" s="38">
        <v>183.18879984654518</v>
      </c>
      <c r="HG15" s="2">
        <v>171.6120846048411</v>
      </c>
      <c r="HH15" s="2">
        <v>214.55821215696471</v>
      </c>
      <c r="HI15" s="2">
        <v>162.96159724701593</v>
      </c>
      <c r="HJ15" s="2">
        <v>169.57162501808068</v>
      </c>
      <c r="HK15" s="2">
        <v>162.72500330226509</v>
      </c>
      <c r="HL15" s="2">
        <v>200.58849117980907</v>
      </c>
      <c r="HM15" s="2">
        <v>152.20614569739843</v>
      </c>
      <c r="HN15" s="2">
        <v>114.36907644531919</v>
      </c>
      <c r="HO15" s="2">
        <v>102.12247805624772</v>
      </c>
      <c r="HP15" s="2">
        <v>99.194398200359217</v>
      </c>
      <c r="HQ15" s="2">
        <v>80.899942245017584</v>
      </c>
      <c r="HR15" s="2">
        <v>59.509073101056373</v>
      </c>
      <c r="HS15" s="2">
        <v>88.838360572892896</v>
      </c>
      <c r="HT15" s="39">
        <v>92.21154459910646</v>
      </c>
      <c r="HU15" s="2"/>
      <c r="HV15" s="2"/>
      <c r="II15" s="3"/>
    </row>
    <row r="16" spans="1:243" ht="15" x14ac:dyDescent="0.25">
      <c r="A16" s="52">
        <v>11</v>
      </c>
      <c r="B16" s="49" t="s">
        <v>6</v>
      </c>
      <c r="C16" s="47" t="s">
        <v>17</v>
      </c>
      <c r="D16" s="38">
        <v>1509.6706767069725</v>
      </c>
      <c r="E16" s="2">
        <v>1373.1230142005402</v>
      </c>
      <c r="F16" s="2">
        <v>1617.2290763015815</v>
      </c>
      <c r="G16" s="2">
        <v>1316.8357326386963</v>
      </c>
      <c r="H16" s="2">
        <v>1314.8936446599344</v>
      </c>
      <c r="I16" s="2">
        <v>1318.6082621931141</v>
      </c>
      <c r="J16" s="2">
        <v>1241.2546868044524</v>
      </c>
      <c r="K16" s="2">
        <v>1214.9863855751987</v>
      </c>
      <c r="L16" s="2">
        <v>1269.8132050725237</v>
      </c>
      <c r="M16" s="2">
        <v>1261.4444181791919</v>
      </c>
      <c r="N16" s="2">
        <v>1256.1817237601804</v>
      </c>
      <c r="O16" s="2">
        <v>1227.3344440548378</v>
      </c>
      <c r="P16" s="2">
        <v>915.24034408620616</v>
      </c>
      <c r="Q16" s="2">
        <v>1310.0942015768621</v>
      </c>
      <c r="R16" s="2">
        <v>1105.4019370093738</v>
      </c>
      <c r="S16" s="38">
        <v>1267.5161650738617</v>
      </c>
      <c r="T16" s="2">
        <v>1100.5571054435538</v>
      </c>
      <c r="U16" s="2">
        <v>1338.3677693628249</v>
      </c>
      <c r="V16" s="2">
        <v>1269.4505563865816</v>
      </c>
      <c r="W16" s="2">
        <v>1245.584303568583</v>
      </c>
      <c r="X16" s="2">
        <v>1264.4684501531274</v>
      </c>
      <c r="Y16" s="2">
        <v>1180.358582069078</v>
      </c>
      <c r="Z16" s="2">
        <v>1172.6622597138337</v>
      </c>
      <c r="AA16" s="2">
        <v>1213.7890026077998</v>
      </c>
      <c r="AB16" s="2">
        <v>1214.2792632795647</v>
      </c>
      <c r="AC16" s="2">
        <v>1223.4641218784066</v>
      </c>
      <c r="AD16" s="2">
        <v>1197.7183372239365</v>
      </c>
      <c r="AE16" s="2">
        <v>905.82756020007866</v>
      </c>
      <c r="AF16" s="2">
        <v>1294.644607059183</v>
      </c>
      <c r="AG16" s="2">
        <v>1094.7709353422488</v>
      </c>
      <c r="AH16" s="38">
        <v>86.144314013541873</v>
      </c>
      <c r="AI16" s="2">
        <v>77.286322620150543</v>
      </c>
      <c r="AJ16" s="2">
        <v>84.776611851075515</v>
      </c>
      <c r="AK16" s="2">
        <v>80.78657761117293</v>
      </c>
      <c r="AL16" s="2">
        <v>88.355642704028284</v>
      </c>
      <c r="AM16" s="2">
        <v>84.171175172425862</v>
      </c>
      <c r="AN16" s="2">
        <v>81.215110478450825</v>
      </c>
      <c r="AO16" s="2">
        <v>86.063638056740373</v>
      </c>
      <c r="AP16" s="2">
        <v>60.239695774029819</v>
      </c>
      <c r="AQ16" s="2">
        <v>62.370301801886505</v>
      </c>
      <c r="AR16" s="2">
        <v>61.55459188123757</v>
      </c>
      <c r="AS16" s="2">
        <v>59.865586575940213</v>
      </c>
      <c r="AT16" s="2">
        <v>60.335702004122801</v>
      </c>
      <c r="AU16" s="2">
        <v>70.593684022293871</v>
      </c>
      <c r="AV16" s="2">
        <v>67.853330807452352</v>
      </c>
      <c r="AW16" s="38">
        <v>903.64014614820633</v>
      </c>
      <c r="AX16" s="2">
        <v>1019.2023323639371</v>
      </c>
      <c r="AY16" s="2">
        <v>1042.4381901053152</v>
      </c>
      <c r="AZ16" s="2">
        <v>169.84430644892112</v>
      </c>
      <c r="BA16" s="2">
        <v>252.30302068750819</v>
      </c>
      <c r="BB16" s="2">
        <v>195.62735022210228</v>
      </c>
      <c r="BC16" s="2">
        <v>221.53620565963635</v>
      </c>
      <c r="BD16" s="2">
        <v>150.92438056465363</v>
      </c>
      <c r="BE16" s="2">
        <v>205.37684569008502</v>
      </c>
      <c r="BF16" s="2">
        <v>171.24167095030882</v>
      </c>
      <c r="BG16" s="2">
        <v>116.43074651608843</v>
      </c>
      <c r="BH16" s="2">
        <v>105.63126691418978</v>
      </c>
      <c r="BI16" s="2">
        <v>30.144506714286063</v>
      </c>
      <c r="BJ16" s="2">
        <v>51.941202991625467</v>
      </c>
      <c r="BK16" s="2">
        <v>34.108545981726799</v>
      </c>
      <c r="BL16" s="38">
        <v>1126.4962646063259</v>
      </c>
      <c r="BM16" s="2">
        <v>1112.4118276022029</v>
      </c>
      <c r="BN16" s="2">
        <v>989.5002763253259</v>
      </c>
      <c r="BO16" s="2">
        <v>823.64064936949012</v>
      </c>
      <c r="BP16" s="2">
        <v>644.67665055943849</v>
      </c>
      <c r="BQ16" s="2">
        <v>620.76869319775142</v>
      </c>
      <c r="BR16" s="2">
        <v>601.00173781965293</v>
      </c>
      <c r="BS16" s="2">
        <v>568.62096242377129</v>
      </c>
      <c r="BT16" s="2">
        <v>527.81354493985634</v>
      </c>
      <c r="BU16" s="2">
        <v>503.96976636746871</v>
      </c>
      <c r="BV16" s="2">
        <v>454.3859294002263</v>
      </c>
      <c r="BW16" s="2">
        <v>265.67297241274457</v>
      </c>
      <c r="BX16" s="2">
        <v>93.176741419105269</v>
      </c>
      <c r="BY16" s="2">
        <v>72.689883394319338</v>
      </c>
      <c r="BZ16" s="2">
        <v>56.481030481266281</v>
      </c>
      <c r="CA16" s="38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0</v>
      </c>
      <c r="CH16" s="2">
        <v>0</v>
      </c>
      <c r="CI16" s="2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38">
        <v>0</v>
      </c>
      <c r="CQ16" s="2">
        <v>0</v>
      </c>
      <c r="CR16" s="2">
        <v>0</v>
      </c>
      <c r="CS16" s="2">
        <v>0</v>
      </c>
      <c r="CT16" s="2">
        <v>0</v>
      </c>
      <c r="CU16" s="2">
        <v>0</v>
      </c>
      <c r="CV16" s="2">
        <v>0</v>
      </c>
      <c r="CW16" s="2">
        <v>0</v>
      </c>
      <c r="CX16" s="2">
        <v>0</v>
      </c>
      <c r="CY16" s="2">
        <v>0</v>
      </c>
      <c r="CZ16" s="2">
        <v>0</v>
      </c>
      <c r="DA16" s="2">
        <v>0</v>
      </c>
      <c r="DB16" s="2">
        <v>0</v>
      </c>
      <c r="DC16" s="2">
        <v>0</v>
      </c>
      <c r="DD16" s="2">
        <v>0</v>
      </c>
      <c r="DE16" s="38">
        <v>842.83500211886724</v>
      </c>
      <c r="DF16" s="2">
        <v>708.98051166548589</v>
      </c>
      <c r="DG16" s="2">
        <v>889.70196710394339</v>
      </c>
      <c r="DH16" s="2">
        <v>854.55475660100149</v>
      </c>
      <c r="DI16" s="2">
        <v>744.5217211874301</v>
      </c>
      <c r="DJ16" s="2">
        <v>637.87820154116685</v>
      </c>
      <c r="DK16" s="2">
        <v>681.15376576078745</v>
      </c>
      <c r="DL16" s="2">
        <v>693.36503071454263</v>
      </c>
      <c r="DM16" s="2">
        <v>655.23177806051206</v>
      </c>
      <c r="DN16" s="2">
        <v>665.98613997640928</v>
      </c>
      <c r="DO16" s="2">
        <v>751.3727073990965</v>
      </c>
      <c r="DP16" s="2">
        <v>704.27099006755566</v>
      </c>
      <c r="DQ16" s="2">
        <v>706.08833200726849</v>
      </c>
      <c r="DR16" s="2">
        <v>725.37306190489676</v>
      </c>
      <c r="DS16" s="2">
        <v>638.29303976706012</v>
      </c>
      <c r="DT16" s="38">
        <v>1719.7930935645113</v>
      </c>
      <c r="DU16" s="2">
        <v>1483.1527410730182</v>
      </c>
      <c r="DV16" s="2">
        <v>1753.6506872628484</v>
      </c>
      <c r="DW16" s="2">
        <v>1596.6484346461082</v>
      </c>
      <c r="DX16" s="2">
        <v>1497.0952522131918</v>
      </c>
      <c r="DY16" s="2">
        <v>1344.1630989561766</v>
      </c>
      <c r="DZ16" s="2">
        <v>1331.9210854689629</v>
      </c>
      <c r="EA16" s="2">
        <v>1328.1110077049768</v>
      </c>
      <c r="EB16" s="2">
        <v>1329.6552437133648</v>
      </c>
      <c r="EC16" s="2">
        <v>1400.2154506100042</v>
      </c>
      <c r="ED16" s="2">
        <v>1354.3951808085997</v>
      </c>
      <c r="EE16" s="2">
        <v>1354.2124824079351</v>
      </c>
      <c r="EF16" s="2">
        <v>1021.6614779061603</v>
      </c>
      <c r="EG16" s="2">
        <v>1385.0643868459958</v>
      </c>
      <c r="EH16" s="2">
        <v>1208.3692627441385</v>
      </c>
      <c r="EI16" s="38">
        <v>543.81481378085437</v>
      </c>
      <c r="EJ16" s="2">
        <v>641.26620230526328</v>
      </c>
      <c r="EK16" s="2">
        <v>538.26376598071954</v>
      </c>
      <c r="EL16" s="2">
        <v>466.97956206800291</v>
      </c>
      <c r="EM16" s="2">
        <v>420.83758598451283</v>
      </c>
      <c r="EN16" s="2">
        <v>393.35915147474384</v>
      </c>
      <c r="EO16" s="2">
        <v>450.09376634958716</v>
      </c>
      <c r="EP16" s="2">
        <v>424.12017942732933</v>
      </c>
      <c r="EQ16" s="2">
        <v>382.32215021372298</v>
      </c>
      <c r="ER16" s="2">
        <v>339.83223023770489</v>
      </c>
      <c r="ES16" s="2">
        <v>399.21528807914655</v>
      </c>
      <c r="ET16" s="2">
        <v>409.10118804368415</v>
      </c>
      <c r="EU16" s="2">
        <v>432.24166849737674</v>
      </c>
      <c r="EV16" s="2">
        <v>460.0353750754918</v>
      </c>
      <c r="EW16" s="2">
        <v>420.93724748397233</v>
      </c>
      <c r="EX16" s="38">
        <v>56.209471754403467</v>
      </c>
      <c r="EY16" s="2">
        <v>47.865110446483826</v>
      </c>
      <c r="EZ16" s="2">
        <v>69.725193035609763</v>
      </c>
      <c r="FA16" s="2">
        <v>52.612176912414007</v>
      </c>
      <c r="FB16" s="2">
        <v>47.046272840975988</v>
      </c>
      <c r="FC16" s="2">
        <v>51.622092122129544</v>
      </c>
      <c r="FD16" s="2">
        <v>47.805483630958769</v>
      </c>
      <c r="FE16" s="2">
        <v>40.895856647174114</v>
      </c>
      <c r="FF16" s="2">
        <v>45.800484457338989</v>
      </c>
      <c r="FG16" s="2">
        <v>45.885001132628268</v>
      </c>
      <c r="FH16" s="2">
        <v>43.219333821892171</v>
      </c>
      <c r="FI16" s="2">
        <v>41.303369490138088</v>
      </c>
      <c r="FJ16" s="2">
        <v>37.942374057305329</v>
      </c>
      <c r="FK16" s="2">
        <v>38.927145647547668</v>
      </c>
      <c r="FL16" s="2">
        <v>37.413791453823244</v>
      </c>
      <c r="FM16" s="38">
        <v>1906.7440324906113</v>
      </c>
      <c r="FN16" s="2">
        <v>1915.7323291226649</v>
      </c>
      <c r="FO16" s="2">
        <v>1813.1863661545344</v>
      </c>
      <c r="FP16" s="2">
        <v>1842.9344591394481</v>
      </c>
      <c r="FQ16" s="2">
        <v>1785.7430408973971</v>
      </c>
      <c r="FR16" s="2">
        <v>1763.6383939683619</v>
      </c>
      <c r="FS16" s="2">
        <v>1750.8458094239018</v>
      </c>
      <c r="FT16" s="2">
        <v>1800.3099524211918</v>
      </c>
      <c r="FU16" s="2">
        <v>1883.2602694523125</v>
      </c>
      <c r="FV16" s="2">
        <v>1617.9749313712657</v>
      </c>
      <c r="FW16" s="2">
        <v>2042.7264070000376</v>
      </c>
      <c r="FX16" s="2">
        <v>1590.4766211885703</v>
      </c>
      <c r="FY16" s="2">
        <v>1329.9699596740782</v>
      </c>
      <c r="FZ16" s="2">
        <v>1563.7171508766594</v>
      </c>
      <c r="GA16" s="2">
        <v>1517.0735845864517</v>
      </c>
      <c r="GB16" s="38">
        <v>336.81476875264678</v>
      </c>
      <c r="GC16" s="2">
        <v>258.78012017870032</v>
      </c>
      <c r="GD16" s="2">
        <v>338.91495702037446</v>
      </c>
      <c r="GE16" s="2">
        <v>311.165716387381</v>
      </c>
      <c r="GF16" s="2">
        <v>448.66784550756199</v>
      </c>
      <c r="GG16" s="2">
        <v>276.99915011527474</v>
      </c>
      <c r="GH16" s="2">
        <v>261.95165689099969</v>
      </c>
      <c r="GI16" s="2">
        <v>234.89841512788456</v>
      </c>
      <c r="GJ16" s="2">
        <v>128.10668930216772</v>
      </c>
      <c r="GK16" s="2">
        <v>114.48071654910713</v>
      </c>
      <c r="GL16" s="2">
        <v>126.64308027644638</v>
      </c>
      <c r="GM16" s="2">
        <v>119.42090198466921</v>
      </c>
      <c r="GN16" s="2">
        <v>106.67650546905415</v>
      </c>
      <c r="GO16" s="2">
        <v>95.708996977573008</v>
      </c>
      <c r="GP16" s="2">
        <v>107.15676870359498</v>
      </c>
      <c r="GQ16" s="38">
        <v>294.73007504473304</v>
      </c>
      <c r="GR16" s="2">
        <v>223.34191123794207</v>
      </c>
      <c r="GS16" s="2">
        <v>268.01873094308093</v>
      </c>
      <c r="GT16" s="2">
        <v>268.18558318493706</v>
      </c>
      <c r="GU16" s="2">
        <v>395.17529848266264</v>
      </c>
      <c r="GV16" s="2">
        <v>242.20573370223434</v>
      </c>
      <c r="GW16" s="2">
        <v>223.68948952928008</v>
      </c>
      <c r="GX16" s="2">
        <v>197.96218049333561</v>
      </c>
      <c r="GY16" s="2">
        <v>104.90802654816318</v>
      </c>
      <c r="GZ16" s="2">
        <v>93.199504215056692</v>
      </c>
      <c r="HA16" s="2">
        <v>103.38653899187882</v>
      </c>
      <c r="HB16" s="2">
        <v>97.6578460615046</v>
      </c>
      <c r="HC16" s="2">
        <v>87.576939253773958</v>
      </c>
      <c r="HD16" s="2">
        <v>76.453762027508105</v>
      </c>
      <c r="HE16" s="2">
        <v>88.610957331415932</v>
      </c>
      <c r="HF16" s="38">
        <v>408.62798885212305</v>
      </c>
      <c r="HG16" s="2">
        <v>316.97097474262085</v>
      </c>
      <c r="HH16" s="2">
        <v>403.24995525256719</v>
      </c>
      <c r="HI16" s="2">
        <v>386.75955307296431</v>
      </c>
      <c r="HJ16" s="2">
        <v>531.59631128890464</v>
      </c>
      <c r="HK16" s="2">
        <v>337.28485002187728</v>
      </c>
      <c r="HL16" s="2">
        <v>306.24497597084468</v>
      </c>
      <c r="HM16" s="2">
        <v>280.85793428444316</v>
      </c>
      <c r="HN16" s="2">
        <v>151.95701926176565</v>
      </c>
      <c r="HO16" s="2">
        <v>137.10508320982032</v>
      </c>
      <c r="HP16" s="2">
        <v>152.46480905437073</v>
      </c>
      <c r="HQ16" s="2">
        <v>144.11626133863871</v>
      </c>
      <c r="HR16" s="2">
        <v>130.15714115853601</v>
      </c>
      <c r="HS16" s="2">
        <v>117.22007713873704</v>
      </c>
      <c r="HT16" s="39">
        <v>127.6646975318415</v>
      </c>
      <c r="HU16" s="2"/>
      <c r="HV16" s="2"/>
      <c r="II16" s="3"/>
    </row>
    <row r="17" spans="1:243" ht="15" x14ac:dyDescent="0.25">
      <c r="A17" s="52">
        <v>12</v>
      </c>
      <c r="B17" s="49" t="s">
        <v>6</v>
      </c>
      <c r="C17" s="47" t="s">
        <v>18</v>
      </c>
      <c r="D17" s="38">
        <v>126.95904125356336</v>
      </c>
      <c r="E17" s="2">
        <v>119.18809965267985</v>
      </c>
      <c r="F17" s="2">
        <v>136.91786058718327</v>
      </c>
      <c r="G17" s="2">
        <v>112.24677906424766</v>
      </c>
      <c r="H17" s="2">
        <v>98.377000523284622</v>
      </c>
      <c r="I17" s="2">
        <v>93.483490170189768</v>
      </c>
      <c r="J17" s="2">
        <v>89.64060704580524</v>
      </c>
      <c r="K17" s="2">
        <v>89.116654291545672</v>
      </c>
      <c r="L17" s="2">
        <v>86.870537399824272</v>
      </c>
      <c r="M17" s="2">
        <v>78.873162597827431</v>
      </c>
      <c r="N17" s="2">
        <v>75.826155933411343</v>
      </c>
      <c r="O17" s="2">
        <v>76.376410697847604</v>
      </c>
      <c r="P17" s="2">
        <v>79.033543394852202</v>
      </c>
      <c r="Q17" s="2">
        <v>63.094310788462948</v>
      </c>
      <c r="R17" s="2">
        <v>59.367822521420898</v>
      </c>
      <c r="S17" s="38">
        <v>107.51452493645422</v>
      </c>
      <c r="T17" s="2">
        <v>105.27810033264842</v>
      </c>
      <c r="U17" s="2">
        <v>125.59799879774357</v>
      </c>
      <c r="V17" s="2">
        <v>99.388253273561332</v>
      </c>
      <c r="W17" s="2">
        <v>88.265688855397755</v>
      </c>
      <c r="X17" s="2">
        <v>82.41871096492288</v>
      </c>
      <c r="Y17" s="2">
        <v>79.009013599665849</v>
      </c>
      <c r="Z17" s="2">
        <v>78.91714615422076</v>
      </c>
      <c r="AA17" s="2">
        <v>76.689936521643432</v>
      </c>
      <c r="AB17" s="2">
        <v>69.039248617956702</v>
      </c>
      <c r="AC17" s="2">
        <v>66.305830476319699</v>
      </c>
      <c r="AD17" s="2">
        <v>69.151387076136217</v>
      </c>
      <c r="AE17" s="2">
        <v>72.112943298037365</v>
      </c>
      <c r="AF17" s="2">
        <v>60.62862853524053</v>
      </c>
      <c r="AG17" s="2">
        <v>58.695076081145139</v>
      </c>
      <c r="AH17" s="38">
        <v>3.188543766842554</v>
      </c>
      <c r="AI17" s="2">
        <v>3.5014349677804359</v>
      </c>
      <c r="AJ17" s="2">
        <v>3.3554313285659112</v>
      </c>
      <c r="AK17" s="2">
        <v>6.8511874170017535</v>
      </c>
      <c r="AL17" s="2">
        <v>2.8021581563288418</v>
      </c>
      <c r="AM17" s="2">
        <v>2.8358742636166374</v>
      </c>
      <c r="AN17" s="2">
        <v>2.6349487551340243</v>
      </c>
      <c r="AO17" s="2">
        <v>3.2399765050190741</v>
      </c>
      <c r="AP17" s="2">
        <v>2.6106692222222074</v>
      </c>
      <c r="AQ17" s="2">
        <v>4.2357521059320842</v>
      </c>
      <c r="AR17" s="2">
        <v>4.4223573143231727</v>
      </c>
      <c r="AS17" s="2">
        <v>4.2351695490176082</v>
      </c>
      <c r="AT17" s="2">
        <v>3.9059822160519833</v>
      </c>
      <c r="AU17" s="2">
        <v>4.3908480224717463</v>
      </c>
      <c r="AV17" s="2">
        <v>4.4111610593515529</v>
      </c>
      <c r="AW17" s="38">
        <v>1.600543337329196</v>
      </c>
      <c r="AX17" s="2">
        <v>1.5585870359167797</v>
      </c>
      <c r="AY17" s="2">
        <v>1.6058658987252064</v>
      </c>
      <c r="AZ17" s="2">
        <v>3.2921934946812512</v>
      </c>
      <c r="BA17" s="2">
        <v>1.5157018497480383</v>
      </c>
      <c r="BB17" s="2">
        <v>1.6068629844940321</v>
      </c>
      <c r="BC17" s="2">
        <v>1.584046225039375</v>
      </c>
      <c r="BD17" s="2">
        <v>1.5985413561726161</v>
      </c>
      <c r="BE17" s="2">
        <v>1.7105709667185258</v>
      </c>
      <c r="BF17" s="2">
        <v>1.9244454413354486</v>
      </c>
      <c r="BG17" s="2">
        <v>1.9161157974943839</v>
      </c>
      <c r="BH17" s="2">
        <v>1.9412686646650392</v>
      </c>
      <c r="BI17" s="2">
        <v>1.9074044503580803</v>
      </c>
      <c r="BJ17" s="2">
        <v>1.844698505264432</v>
      </c>
      <c r="BK17" s="2">
        <v>1.8584843531279194</v>
      </c>
      <c r="BL17" s="38">
        <v>18931.093107245299</v>
      </c>
      <c r="BM17" s="2">
        <v>13398.9335764157</v>
      </c>
      <c r="BN17" s="2">
        <v>10800.3552490776</v>
      </c>
      <c r="BO17" s="2">
        <v>11794.261266919701</v>
      </c>
      <c r="BP17" s="2">
        <v>9631.1902493264097</v>
      </c>
      <c r="BQ17" s="2">
        <v>10559.556034994601</v>
      </c>
      <c r="BR17" s="2">
        <v>10138.0426313601</v>
      </c>
      <c r="BS17" s="2">
        <v>9685.1753357987</v>
      </c>
      <c r="BT17" s="2">
        <v>9654.20083377827</v>
      </c>
      <c r="BU17" s="2">
        <v>9205.3348789507309</v>
      </c>
      <c r="BV17" s="2">
        <v>8888.7287659546291</v>
      </c>
      <c r="BW17" s="2">
        <v>6592.0026782026598</v>
      </c>
      <c r="BX17" s="2">
        <v>6305.7704154205203</v>
      </c>
      <c r="BY17" s="2">
        <v>1853.8934046981301</v>
      </c>
      <c r="BZ17" s="2">
        <v>56.735577035042098</v>
      </c>
      <c r="CA17" s="38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2">
        <v>0</v>
      </c>
      <c r="CP17" s="38">
        <v>0</v>
      </c>
      <c r="CQ17" s="2">
        <v>0</v>
      </c>
      <c r="CR17" s="2">
        <v>0</v>
      </c>
      <c r="CS17" s="2">
        <v>0</v>
      </c>
      <c r="CT17" s="2">
        <v>0</v>
      </c>
      <c r="CU17" s="2">
        <v>0</v>
      </c>
      <c r="CV17" s="2">
        <v>0</v>
      </c>
      <c r="CW17" s="2">
        <v>0</v>
      </c>
      <c r="CX17" s="2">
        <v>0</v>
      </c>
      <c r="CY17" s="2">
        <v>0</v>
      </c>
      <c r="CZ17" s="2">
        <v>0</v>
      </c>
      <c r="DA17" s="2">
        <v>0</v>
      </c>
      <c r="DB17" s="2">
        <v>0</v>
      </c>
      <c r="DC17" s="2">
        <v>0</v>
      </c>
      <c r="DD17" s="2">
        <v>0</v>
      </c>
      <c r="DE17" s="38">
        <v>18.075003196998171</v>
      </c>
      <c r="DF17" s="2">
        <v>21.960619504827715</v>
      </c>
      <c r="DG17" s="2">
        <v>24.77874828709523</v>
      </c>
      <c r="DH17" s="2">
        <v>26.544669170643605</v>
      </c>
      <c r="DI17" s="2">
        <v>20.400599105926062</v>
      </c>
      <c r="DJ17" s="2">
        <v>24.986424950768733</v>
      </c>
      <c r="DK17" s="2">
        <v>14.764541185647095</v>
      </c>
      <c r="DL17" s="2">
        <v>16.922449220706572</v>
      </c>
      <c r="DM17" s="2">
        <v>9.0067975089552217</v>
      </c>
      <c r="DN17" s="2">
        <v>10.382610020388386</v>
      </c>
      <c r="DO17" s="2">
        <v>12.50634374920334</v>
      </c>
      <c r="DP17" s="2">
        <v>11.132107045046066</v>
      </c>
      <c r="DQ17" s="2">
        <v>7.4325806021870244</v>
      </c>
      <c r="DR17" s="2">
        <v>11.634976823169064</v>
      </c>
      <c r="DS17" s="2">
        <v>11.272180268199412</v>
      </c>
      <c r="DT17" s="38">
        <v>228.80680579768466</v>
      </c>
      <c r="DU17" s="2">
        <v>210.7251900098959</v>
      </c>
      <c r="DV17" s="2">
        <v>236.29010603557128</v>
      </c>
      <c r="DW17" s="2">
        <v>242.20962030097402</v>
      </c>
      <c r="DX17" s="2">
        <v>199.07433228453957</v>
      </c>
      <c r="DY17" s="2">
        <v>195.42664855347579</v>
      </c>
      <c r="DZ17" s="2">
        <v>186.24459888147302</v>
      </c>
      <c r="EA17" s="2">
        <v>157.33644990140971</v>
      </c>
      <c r="EB17" s="2">
        <v>163.81080206573233</v>
      </c>
      <c r="EC17" s="2">
        <v>147.87249131870243</v>
      </c>
      <c r="ED17" s="2">
        <v>137.86803527773785</v>
      </c>
      <c r="EE17" s="2">
        <v>133.10094685503634</v>
      </c>
      <c r="EF17" s="2">
        <v>128.48451761074816</v>
      </c>
      <c r="EG17" s="2">
        <v>115.77446811715889</v>
      </c>
      <c r="EH17" s="2">
        <v>110.41707214935609</v>
      </c>
      <c r="EI17" s="38">
        <v>167.32223211811427</v>
      </c>
      <c r="EJ17" s="2">
        <v>151.79782970306587</v>
      </c>
      <c r="EK17" s="2">
        <v>144.46023447685204</v>
      </c>
      <c r="EL17" s="2">
        <v>138.1375190825751</v>
      </c>
      <c r="EM17" s="2">
        <v>115.19174020610859</v>
      </c>
      <c r="EN17" s="2">
        <v>115.52291029700179</v>
      </c>
      <c r="EO17" s="2">
        <v>122.25420863690461</v>
      </c>
      <c r="EP17" s="2">
        <v>109.50003217700204</v>
      </c>
      <c r="EQ17" s="2">
        <v>116.95258561424866</v>
      </c>
      <c r="ER17" s="2">
        <v>98.889649531907466</v>
      </c>
      <c r="ES17" s="2">
        <v>95.562781973068226</v>
      </c>
      <c r="ET17" s="2">
        <v>96.951950138905516</v>
      </c>
      <c r="EU17" s="2">
        <v>94.514592184112487</v>
      </c>
      <c r="EV17" s="2">
        <v>87.215425312030703</v>
      </c>
      <c r="EW17" s="2">
        <v>85.20398693761156</v>
      </c>
      <c r="EX17" s="38">
        <v>3.4824572549861541</v>
      </c>
      <c r="EY17" s="2">
        <v>3.0518685889370194</v>
      </c>
      <c r="EZ17" s="2">
        <v>3.1547924089385737</v>
      </c>
      <c r="FA17" s="2">
        <v>2.8402055874538785</v>
      </c>
      <c r="FB17" s="2">
        <v>2.1644766566689047</v>
      </c>
      <c r="FC17" s="2">
        <v>1.8515669492615441</v>
      </c>
      <c r="FD17" s="2">
        <v>1.6913283066380571</v>
      </c>
      <c r="FE17" s="2">
        <v>1.8132831761637185</v>
      </c>
      <c r="FF17" s="2">
        <v>1.704901546329084</v>
      </c>
      <c r="FG17" s="2">
        <v>1.7121567075102389</v>
      </c>
      <c r="FH17" s="2">
        <v>1.782215902606056</v>
      </c>
      <c r="FI17" s="2">
        <v>1.8998954810783055</v>
      </c>
      <c r="FJ17" s="2">
        <v>2.0152102465893145</v>
      </c>
      <c r="FK17" s="2">
        <v>1.8011789146833148</v>
      </c>
      <c r="FL17" s="2">
        <v>1.8480651845783216</v>
      </c>
      <c r="FM17" s="38">
        <v>871.94422066589289</v>
      </c>
      <c r="FN17" s="2">
        <v>914.2113766594216</v>
      </c>
      <c r="FO17" s="2">
        <v>1312.286628770413</v>
      </c>
      <c r="FP17" s="2">
        <v>896.69021120206571</v>
      </c>
      <c r="FQ17" s="2">
        <v>774.37791475044912</v>
      </c>
      <c r="FR17" s="2">
        <v>698.23775336438348</v>
      </c>
      <c r="FS17" s="2">
        <v>599.70342564848727</v>
      </c>
      <c r="FT17" s="2">
        <v>574.03545149674449</v>
      </c>
      <c r="FU17" s="2">
        <v>630.09805311346042</v>
      </c>
      <c r="FV17" s="2">
        <v>432.09526691793297</v>
      </c>
      <c r="FW17" s="2">
        <v>531.58644544995127</v>
      </c>
      <c r="FX17" s="2">
        <v>531.34001523026211</v>
      </c>
      <c r="FY17" s="2">
        <v>611.30413879000412</v>
      </c>
      <c r="FZ17" s="2">
        <v>532.24924394528352</v>
      </c>
      <c r="GA17" s="2">
        <v>541.22974635947855</v>
      </c>
      <c r="GB17" s="38">
        <v>21.348520218093324</v>
      </c>
      <c r="GC17" s="2">
        <v>21.198042205977956</v>
      </c>
      <c r="GD17" s="2">
        <v>19.920478670841511</v>
      </c>
      <c r="GE17" s="2">
        <v>26.306815547481261</v>
      </c>
      <c r="GF17" s="2">
        <v>17.813813358690595</v>
      </c>
      <c r="GG17" s="2">
        <v>19.403914810195577</v>
      </c>
      <c r="GH17" s="2">
        <v>17.469705665797893</v>
      </c>
      <c r="GI17" s="2">
        <v>16.206908239746291</v>
      </c>
      <c r="GJ17" s="2">
        <v>15.803302479529034</v>
      </c>
      <c r="GK17" s="2">
        <v>15.645361594432138</v>
      </c>
      <c r="GL17" s="2">
        <v>15.404858571243523</v>
      </c>
      <c r="GM17" s="2">
        <v>14.627972444472585</v>
      </c>
      <c r="GN17" s="2">
        <v>13.749876298062528</v>
      </c>
      <c r="GO17" s="2">
        <v>13.110832832630704</v>
      </c>
      <c r="GP17" s="2">
        <v>12.731827685866334</v>
      </c>
      <c r="GQ17" s="38">
        <v>10.215871626347406</v>
      </c>
      <c r="GR17" s="2">
        <v>10.290711606280951</v>
      </c>
      <c r="GS17" s="2">
        <v>9.6923980216037595</v>
      </c>
      <c r="GT17" s="2">
        <v>13.809766216700433</v>
      </c>
      <c r="GU17" s="2">
        <v>8.2678444352607556</v>
      </c>
      <c r="GV17" s="2">
        <v>8.7441219668776657</v>
      </c>
      <c r="GW17" s="2">
        <v>7.9434025837322642</v>
      </c>
      <c r="GX17" s="2">
        <v>7.0800400209940628</v>
      </c>
      <c r="GY17" s="2">
        <v>6.6491071139962585</v>
      </c>
      <c r="GZ17" s="2">
        <v>6.6491879347104117</v>
      </c>
      <c r="HA17" s="2">
        <v>6.3980040641754412</v>
      </c>
      <c r="HB17" s="2">
        <v>6.0646549867258441</v>
      </c>
      <c r="HC17" s="2">
        <v>5.449354438223474</v>
      </c>
      <c r="HD17" s="2">
        <v>5.3707501420620947</v>
      </c>
      <c r="HE17" s="2">
        <v>5.1214638386847451</v>
      </c>
      <c r="HF17" s="38">
        <v>34.065937521841455</v>
      </c>
      <c r="HG17" s="2">
        <v>33.407190528703943</v>
      </c>
      <c r="HH17" s="2">
        <v>31.426944888284932</v>
      </c>
      <c r="HI17" s="2">
        <v>39.374361457132679</v>
      </c>
      <c r="HJ17" s="2">
        <v>28.60089363809681</v>
      </c>
      <c r="HK17" s="2">
        <v>31.315774887849482</v>
      </c>
      <c r="HL17" s="2">
        <v>28.186077000939679</v>
      </c>
      <c r="HM17" s="2">
        <v>26.528591127743734</v>
      </c>
      <c r="HN17" s="2">
        <v>26.319547495574437</v>
      </c>
      <c r="HO17" s="2">
        <v>25.705981725191247</v>
      </c>
      <c r="HP17" s="2">
        <v>25.486845319614275</v>
      </c>
      <c r="HQ17" s="2">
        <v>24.210369080288498</v>
      </c>
      <c r="HR17" s="2">
        <v>23.102176996068788</v>
      </c>
      <c r="HS17" s="2">
        <v>21.673983122683762</v>
      </c>
      <c r="HT17" s="39">
        <v>21.142460641245933</v>
      </c>
      <c r="HU17" s="2"/>
      <c r="HV17" s="2"/>
      <c r="II17" s="3"/>
    </row>
    <row r="18" spans="1:243" ht="15" x14ac:dyDescent="0.25">
      <c r="A18" s="52">
        <v>13</v>
      </c>
      <c r="B18" s="49" t="s">
        <v>6</v>
      </c>
      <c r="C18" s="47" t="s">
        <v>19</v>
      </c>
      <c r="D18" s="38">
        <v>3467.9917118647245</v>
      </c>
      <c r="E18" s="2">
        <v>2942.618897694982</v>
      </c>
      <c r="F18" s="2">
        <v>3339.3184020759873</v>
      </c>
      <c r="G18" s="2">
        <v>3424.5748818415318</v>
      </c>
      <c r="H18" s="2">
        <v>3464.9226653011206</v>
      </c>
      <c r="I18" s="2">
        <v>3157.2182628489463</v>
      </c>
      <c r="J18" s="2">
        <v>3100.603389904064</v>
      </c>
      <c r="K18" s="2">
        <v>3255.4644525945987</v>
      </c>
      <c r="L18" s="2">
        <v>3337.5889154773854</v>
      </c>
      <c r="M18" s="2">
        <v>3304.4168894687291</v>
      </c>
      <c r="N18" s="2">
        <v>3382.5253631383102</v>
      </c>
      <c r="O18" s="2">
        <v>2931.1476796838529</v>
      </c>
      <c r="P18" s="2">
        <v>2760.7723444532589</v>
      </c>
      <c r="Q18" s="2">
        <v>2752.4574287243927</v>
      </c>
      <c r="R18" s="2">
        <v>2647.3857715895901</v>
      </c>
      <c r="S18" s="38">
        <v>3460.6489547792462</v>
      </c>
      <c r="T18" s="2">
        <v>2936.1199972769145</v>
      </c>
      <c r="U18" s="2">
        <v>3332.3248074064313</v>
      </c>
      <c r="V18" s="2">
        <v>3417.2847723320142</v>
      </c>
      <c r="W18" s="2">
        <v>3457.6691798379388</v>
      </c>
      <c r="X18" s="2">
        <v>3150.2293975930493</v>
      </c>
      <c r="Y18" s="2">
        <v>3093.5509820875704</v>
      </c>
      <c r="Z18" s="2">
        <v>3248.0729609327518</v>
      </c>
      <c r="AA18" s="2">
        <v>3329.9173954872476</v>
      </c>
      <c r="AB18" s="2">
        <v>3296.7368071668825</v>
      </c>
      <c r="AC18" s="2">
        <v>3374.6610283620935</v>
      </c>
      <c r="AD18" s="2">
        <v>2924.4048641088016</v>
      </c>
      <c r="AE18" s="2">
        <v>2754.4118969168348</v>
      </c>
      <c r="AF18" s="2">
        <v>2746.0259776600196</v>
      </c>
      <c r="AG18" s="2">
        <v>2641.122435201306</v>
      </c>
      <c r="AH18" s="38">
        <v>41.506147124798972</v>
      </c>
      <c r="AI18" s="2">
        <v>39.954559264510983</v>
      </c>
      <c r="AJ18" s="2">
        <v>43.793000682437558</v>
      </c>
      <c r="AK18" s="2">
        <v>45.760083990371655</v>
      </c>
      <c r="AL18" s="2">
        <v>46.51084588591192</v>
      </c>
      <c r="AM18" s="2">
        <v>50.35218046437933</v>
      </c>
      <c r="AN18" s="2">
        <v>50.933177214496872</v>
      </c>
      <c r="AO18" s="2">
        <v>58.300201105937035</v>
      </c>
      <c r="AP18" s="2">
        <v>65.265368206418586</v>
      </c>
      <c r="AQ18" s="2">
        <v>62.136780082815868</v>
      </c>
      <c r="AR18" s="2">
        <v>68.204669799735228</v>
      </c>
      <c r="AS18" s="2">
        <v>60.442771147249616</v>
      </c>
      <c r="AT18" s="2">
        <v>63.587701835499814</v>
      </c>
      <c r="AU18" s="2">
        <v>63.953204548150225</v>
      </c>
      <c r="AV18" s="2">
        <v>59.709023811348132</v>
      </c>
      <c r="AW18" s="38">
        <v>20.22642661944634</v>
      </c>
      <c r="AX18" s="2">
        <v>17.336868875281152</v>
      </c>
      <c r="AY18" s="2">
        <v>18.956752593313219</v>
      </c>
      <c r="AZ18" s="2">
        <v>19.968485310282013</v>
      </c>
      <c r="BA18" s="2">
        <v>20.090069820173188</v>
      </c>
      <c r="BB18" s="2">
        <v>18.804112941221661</v>
      </c>
      <c r="BC18" s="2">
        <v>19.056103846142328</v>
      </c>
      <c r="BD18" s="2">
        <v>19.819510818229819</v>
      </c>
      <c r="BE18" s="2">
        <v>20.164484410489134</v>
      </c>
      <c r="BF18" s="2">
        <v>20.63071444293649</v>
      </c>
      <c r="BG18" s="2">
        <v>20.93362798590341</v>
      </c>
      <c r="BH18" s="2">
        <v>18.033469312445934</v>
      </c>
      <c r="BI18" s="2">
        <v>16.661725019130017</v>
      </c>
      <c r="BJ18" s="2">
        <v>17.045214382244392</v>
      </c>
      <c r="BK18" s="2">
        <v>16.929295560060016</v>
      </c>
      <c r="BL18" s="38">
        <v>820.58191182629298</v>
      </c>
      <c r="BM18" s="2">
        <v>785.90250670943203</v>
      </c>
      <c r="BN18" s="2">
        <v>743.85121322720101</v>
      </c>
      <c r="BO18" s="2">
        <v>717.178550565612</v>
      </c>
      <c r="BP18" s="2">
        <v>627.31327602922499</v>
      </c>
      <c r="BQ18" s="2">
        <v>595.91427346349803</v>
      </c>
      <c r="BR18" s="2">
        <v>576.41133525518899</v>
      </c>
      <c r="BS18" s="2">
        <v>506.91566405149803</v>
      </c>
      <c r="BT18" s="2">
        <v>500.50131158030399</v>
      </c>
      <c r="BU18" s="2">
        <v>473.11313214795803</v>
      </c>
      <c r="BV18" s="2">
        <v>407.192605564286</v>
      </c>
      <c r="BW18" s="2">
        <v>271.54861512946798</v>
      </c>
      <c r="BX18" s="2">
        <v>164.63475496338299</v>
      </c>
      <c r="BY18" s="2">
        <v>123.779525727643</v>
      </c>
      <c r="BZ18" s="2">
        <v>105.220398154284</v>
      </c>
      <c r="CA18" s="38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38">
        <v>0</v>
      </c>
      <c r="CQ18" s="2">
        <v>0</v>
      </c>
      <c r="CR18" s="2">
        <v>0</v>
      </c>
      <c r="CS18" s="2">
        <v>0</v>
      </c>
      <c r="CT18" s="2">
        <v>0</v>
      </c>
      <c r="CU18" s="2">
        <v>0</v>
      </c>
      <c r="CV18" s="2">
        <v>0</v>
      </c>
      <c r="CW18" s="2">
        <v>0</v>
      </c>
      <c r="CX18" s="2">
        <v>0</v>
      </c>
      <c r="CY18" s="2">
        <v>0</v>
      </c>
      <c r="CZ18" s="2">
        <v>0</v>
      </c>
      <c r="DA18" s="2">
        <v>0</v>
      </c>
      <c r="DB18" s="2">
        <v>0</v>
      </c>
      <c r="DC18" s="2">
        <v>0</v>
      </c>
      <c r="DD18" s="2">
        <v>0</v>
      </c>
      <c r="DE18" s="38">
        <v>1134.0984499416045</v>
      </c>
      <c r="DF18" s="2">
        <v>959.54048788554576</v>
      </c>
      <c r="DG18" s="2">
        <v>1149.5169035335343</v>
      </c>
      <c r="DH18" s="2">
        <v>1053.9236839101573</v>
      </c>
      <c r="DI18" s="2">
        <v>1002.780221592044</v>
      </c>
      <c r="DJ18" s="2">
        <v>1017.985102089738</v>
      </c>
      <c r="DK18" s="2">
        <v>892.91550082315848</v>
      </c>
      <c r="DL18" s="2">
        <v>918.05701571942893</v>
      </c>
      <c r="DM18" s="2">
        <v>865.87175350102348</v>
      </c>
      <c r="DN18" s="2">
        <v>956.99187880019372</v>
      </c>
      <c r="DO18" s="2">
        <v>979.40653402183307</v>
      </c>
      <c r="DP18" s="2">
        <v>927.19133271853786</v>
      </c>
      <c r="DQ18" s="2">
        <v>1000.8472501646837</v>
      </c>
      <c r="DR18" s="2">
        <v>984.02212828653785</v>
      </c>
      <c r="DS18" s="2">
        <v>1007.7465174820078</v>
      </c>
      <c r="DT18" s="38">
        <v>2298.0711469746921</v>
      </c>
      <c r="DU18" s="2">
        <v>2800.1410216906247</v>
      </c>
      <c r="DV18" s="2">
        <v>2881.3409927176358</v>
      </c>
      <c r="DW18" s="2">
        <v>3239.8792704359212</v>
      </c>
      <c r="DX18" s="2">
        <v>3277.888290929061</v>
      </c>
      <c r="DY18" s="2">
        <v>2857.2903522059801</v>
      </c>
      <c r="DZ18" s="2">
        <v>3187.5817602863099</v>
      </c>
      <c r="EA18" s="2">
        <v>3035.2736183838033</v>
      </c>
      <c r="EB18" s="2">
        <v>2489.4667234283356</v>
      </c>
      <c r="EC18" s="2">
        <v>2535.1040050214219</v>
      </c>
      <c r="ED18" s="2">
        <v>2461.1766515258801</v>
      </c>
      <c r="EE18" s="2">
        <v>2047.3833558058097</v>
      </c>
      <c r="EF18" s="2">
        <v>1769.2973228243338</v>
      </c>
      <c r="EG18" s="2">
        <v>1824.3997706242174</v>
      </c>
      <c r="EH18" s="2">
        <v>1825.2153522270603</v>
      </c>
      <c r="EI18" s="38">
        <v>499.57176545202208</v>
      </c>
      <c r="EJ18" s="2">
        <v>480.94100076102069</v>
      </c>
      <c r="EK18" s="2">
        <v>465.09834744633537</v>
      </c>
      <c r="EL18" s="2">
        <v>470.61933358600493</v>
      </c>
      <c r="EM18" s="2">
        <v>461.9625927032846</v>
      </c>
      <c r="EN18" s="2">
        <v>443.45677994546895</v>
      </c>
      <c r="EO18" s="2">
        <v>451.96896887563736</v>
      </c>
      <c r="EP18" s="2">
        <v>440.95349269505209</v>
      </c>
      <c r="EQ18" s="2">
        <v>446.08196694278536</v>
      </c>
      <c r="ER18" s="2">
        <v>439.16498543671906</v>
      </c>
      <c r="ES18" s="2">
        <v>431.68406269720396</v>
      </c>
      <c r="ET18" s="2">
        <v>382.00471868460482</v>
      </c>
      <c r="EU18" s="2">
        <v>356.61067650867</v>
      </c>
      <c r="EV18" s="2">
        <v>360.8097657125698</v>
      </c>
      <c r="EW18" s="2">
        <v>353.96689521525201</v>
      </c>
      <c r="EX18" s="38">
        <v>253.61504889340981</v>
      </c>
      <c r="EY18" s="2">
        <v>178.75789318003163</v>
      </c>
      <c r="EZ18" s="2">
        <v>189.07943309378555</v>
      </c>
      <c r="FA18" s="2">
        <v>208.95214314074937</v>
      </c>
      <c r="FB18" s="2">
        <v>198.29318925759202</v>
      </c>
      <c r="FC18" s="2">
        <v>192.61798828852562</v>
      </c>
      <c r="FD18" s="2">
        <v>156.48778705289777</v>
      </c>
      <c r="FE18" s="2">
        <v>139.99430022937688</v>
      </c>
      <c r="FF18" s="2">
        <v>149.35604246196459</v>
      </c>
      <c r="FG18" s="2">
        <v>156.04136287060007</v>
      </c>
      <c r="FH18" s="2">
        <v>157.34448494012798</v>
      </c>
      <c r="FI18" s="2">
        <v>169.34368765374026</v>
      </c>
      <c r="FJ18" s="2">
        <v>146.95637626598722</v>
      </c>
      <c r="FK18" s="2">
        <v>210.96327771024752</v>
      </c>
      <c r="FL18" s="2">
        <v>264.48219858728646</v>
      </c>
      <c r="FM18" s="38">
        <v>184.81072765585299</v>
      </c>
      <c r="FN18" s="2">
        <v>137.87864020709844</v>
      </c>
      <c r="FO18" s="2">
        <v>141.00839975686159</v>
      </c>
      <c r="FP18" s="2">
        <v>153.57096315879457</v>
      </c>
      <c r="FQ18" s="2">
        <v>169.2069536127145</v>
      </c>
      <c r="FR18" s="2">
        <v>122.96068873809203</v>
      </c>
      <c r="FS18" s="2">
        <v>126.94775053249413</v>
      </c>
      <c r="FT18" s="2">
        <v>130.2919798450294</v>
      </c>
      <c r="FU18" s="2">
        <v>118.73084747378736</v>
      </c>
      <c r="FV18" s="2">
        <v>145.47057435207762</v>
      </c>
      <c r="FW18" s="2">
        <v>127.57995649610196</v>
      </c>
      <c r="FX18" s="2">
        <v>145.04603225006647</v>
      </c>
      <c r="FY18" s="2">
        <v>103.80994994257865</v>
      </c>
      <c r="FZ18" s="2">
        <v>143.97881668519943</v>
      </c>
      <c r="GA18" s="2">
        <v>129.42204555325955</v>
      </c>
      <c r="GB18" s="38">
        <v>526.89176988477845</v>
      </c>
      <c r="GC18" s="2">
        <v>434.73236143371395</v>
      </c>
      <c r="GD18" s="2">
        <v>347.25686593081821</v>
      </c>
      <c r="GE18" s="2">
        <v>354.70129331013834</v>
      </c>
      <c r="GF18" s="2">
        <v>350.75202146589908</v>
      </c>
      <c r="GG18" s="2">
        <v>351.60967621930297</v>
      </c>
      <c r="GH18" s="2">
        <v>335.05500329601256</v>
      </c>
      <c r="GI18" s="2">
        <v>297.6933570026045</v>
      </c>
      <c r="GJ18" s="2">
        <v>303.64423898174783</v>
      </c>
      <c r="GK18" s="2">
        <v>318.40808350638184</v>
      </c>
      <c r="GL18" s="2">
        <v>291.2009039978737</v>
      </c>
      <c r="GM18" s="2">
        <v>280.65635241980874</v>
      </c>
      <c r="GN18" s="2">
        <v>314.95153219893388</v>
      </c>
      <c r="GO18" s="2">
        <v>337.40929956975117</v>
      </c>
      <c r="GP18" s="2">
        <v>310.93131744552369</v>
      </c>
      <c r="GQ18" s="38">
        <v>445.36152837975135</v>
      </c>
      <c r="GR18" s="2">
        <v>362.81098480057415</v>
      </c>
      <c r="GS18" s="2">
        <v>288.35700722490645</v>
      </c>
      <c r="GT18" s="2">
        <v>293.718825304809</v>
      </c>
      <c r="GU18" s="2">
        <v>286.84307934912124</v>
      </c>
      <c r="GV18" s="2">
        <v>287.55195852361499</v>
      </c>
      <c r="GW18" s="2">
        <v>273.41755456568183</v>
      </c>
      <c r="GX18" s="2">
        <v>242.62978035390029</v>
      </c>
      <c r="GY18" s="2">
        <v>244.34058372059178</v>
      </c>
      <c r="GZ18" s="2">
        <v>253.13188484894667</v>
      </c>
      <c r="HA18" s="2">
        <v>232.07789692105797</v>
      </c>
      <c r="HB18" s="2">
        <v>222.628353027949</v>
      </c>
      <c r="HC18" s="2">
        <v>253.10084366430877</v>
      </c>
      <c r="HD18" s="2">
        <v>272.43909394436503</v>
      </c>
      <c r="HE18" s="2">
        <v>248.73126041859004</v>
      </c>
      <c r="HF18" s="38">
        <v>596.98811589941579</v>
      </c>
      <c r="HG18" s="2">
        <v>492.599852236738</v>
      </c>
      <c r="HH18" s="2">
        <v>394.60535907534972</v>
      </c>
      <c r="HI18" s="2">
        <v>408.1488459794233</v>
      </c>
      <c r="HJ18" s="2">
        <v>401.00510225631257</v>
      </c>
      <c r="HK18" s="2">
        <v>404.76170159137615</v>
      </c>
      <c r="HL18" s="2">
        <v>385.9357188871129</v>
      </c>
      <c r="HM18" s="2">
        <v>343.20363046046288</v>
      </c>
      <c r="HN18" s="2">
        <v>351.66919279746043</v>
      </c>
      <c r="HO18" s="2">
        <v>368.70386575462521</v>
      </c>
      <c r="HP18" s="2">
        <v>338.40508792610183</v>
      </c>
      <c r="HQ18" s="2">
        <v>326.28159438341083</v>
      </c>
      <c r="HR18" s="2">
        <v>364.35307224050865</v>
      </c>
      <c r="HS18" s="2">
        <v>387.55065423811402</v>
      </c>
      <c r="HT18" s="39">
        <v>358.32606606923326</v>
      </c>
      <c r="HU18" s="2"/>
      <c r="HV18" s="2"/>
      <c r="II18" s="3"/>
    </row>
    <row r="19" spans="1:243" ht="15" x14ac:dyDescent="0.25">
      <c r="A19" s="52">
        <v>14</v>
      </c>
      <c r="B19" s="49" t="s">
        <v>6</v>
      </c>
      <c r="C19" s="47" t="s">
        <v>20</v>
      </c>
      <c r="D19" s="38">
        <v>5956.0090412678101</v>
      </c>
      <c r="E19" s="2">
        <v>3388.6130374274362</v>
      </c>
      <c r="F19" s="2">
        <v>5674.5374164042823</v>
      </c>
      <c r="G19" s="2">
        <v>5301.3842124232142</v>
      </c>
      <c r="H19" s="2">
        <v>4490.2741588503895</v>
      </c>
      <c r="I19" s="2">
        <v>4564.0079826546571</v>
      </c>
      <c r="J19" s="2">
        <v>4636.533625592886</v>
      </c>
      <c r="K19" s="2">
        <v>4866.813654972937</v>
      </c>
      <c r="L19" s="2">
        <v>4864.0417049174794</v>
      </c>
      <c r="M19" s="2">
        <v>4673.7082015214346</v>
      </c>
      <c r="N19" s="2">
        <v>4469.8824010612398</v>
      </c>
      <c r="O19" s="2">
        <v>5676.3078569006102</v>
      </c>
      <c r="P19" s="2">
        <v>4428.5324864451895</v>
      </c>
      <c r="Q19" s="2">
        <v>4793.2117934547059</v>
      </c>
      <c r="R19" s="2">
        <v>5001.6822255739035</v>
      </c>
      <c r="S19" s="38">
        <v>5600.221877201956</v>
      </c>
      <c r="T19" s="2">
        <v>3318.4111330261812</v>
      </c>
      <c r="U19" s="2">
        <v>5468.7698306539696</v>
      </c>
      <c r="V19" s="2">
        <v>5078.115571166396</v>
      </c>
      <c r="W19" s="2">
        <v>4389.534176296771</v>
      </c>
      <c r="X19" s="2">
        <v>4501.8695043780872</v>
      </c>
      <c r="Y19" s="2">
        <v>4541.7276448567454</v>
      </c>
      <c r="Z19" s="2">
        <v>4812.7282631796179</v>
      </c>
      <c r="AA19" s="2">
        <v>4810.6992047503663</v>
      </c>
      <c r="AB19" s="2">
        <v>4622.3481679664237</v>
      </c>
      <c r="AC19" s="2">
        <v>4408.6681409162711</v>
      </c>
      <c r="AD19" s="2">
        <v>5625.7644997635743</v>
      </c>
      <c r="AE19" s="2">
        <v>4364.3680994383658</v>
      </c>
      <c r="AF19" s="2">
        <v>4742.7042641722728</v>
      </c>
      <c r="AG19" s="2">
        <v>4960.9989224753544</v>
      </c>
      <c r="AH19" s="38">
        <v>36.435232864787402</v>
      </c>
      <c r="AI19" s="2">
        <v>25.624005657459502</v>
      </c>
      <c r="AJ19" s="2">
        <v>33.898520304686883</v>
      </c>
      <c r="AK19" s="2">
        <v>33.067723413984666</v>
      </c>
      <c r="AL19" s="2">
        <v>42.036840723429151</v>
      </c>
      <c r="AM19" s="2">
        <v>30.607600449402732</v>
      </c>
      <c r="AN19" s="2">
        <v>31.193328843368292</v>
      </c>
      <c r="AO19" s="2">
        <v>32.001745027942185</v>
      </c>
      <c r="AP19" s="2">
        <v>33.017328879609749</v>
      </c>
      <c r="AQ19" s="2">
        <v>30.624661392632269</v>
      </c>
      <c r="AR19" s="2">
        <v>31.079004061561804</v>
      </c>
      <c r="AS19" s="2">
        <v>34.692503713516381</v>
      </c>
      <c r="AT19" s="2">
        <v>29.990999331835752</v>
      </c>
      <c r="AU19" s="2">
        <v>31.531493184185823</v>
      </c>
      <c r="AV19" s="2">
        <v>34.530371641479263</v>
      </c>
      <c r="AW19" s="38">
        <v>15.211179861911951</v>
      </c>
      <c r="AX19" s="2">
        <v>14.221274579556283</v>
      </c>
      <c r="AY19" s="2">
        <v>14.816129318605579</v>
      </c>
      <c r="AZ19" s="2">
        <v>14.196378688420934</v>
      </c>
      <c r="BA19" s="2">
        <v>13.653702677316026</v>
      </c>
      <c r="BB19" s="2">
        <v>12.704714944942024</v>
      </c>
      <c r="BC19" s="2">
        <v>12.063292129037304</v>
      </c>
      <c r="BD19" s="2">
        <v>10.942319714719826</v>
      </c>
      <c r="BE19" s="2">
        <v>11.134660767432907</v>
      </c>
      <c r="BF19" s="2">
        <v>10.952799974101426</v>
      </c>
      <c r="BG19" s="2">
        <v>11.289041632083039</v>
      </c>
      <c r="BH19" s="2">
        <v>11.424459348774665</v>
      </c>
      <c r="BI19" s="2">
        <v>11.587582952462867</v>
      </c>
      <c r="BJ19" s="2">
        <v>11.978504775499351</v>
      </c>
      <c r="BK19" s="2">
        <v>12.111720360077035</v>
      </c>
      <c r="BL19" s="38">
        <v>816.7924557754809</v>
      </c>
      <c r="BM19" s="2">
        <v>773.2905730304816</v>
      </c>
      <c r="BN19" s="2">
        <v>740.25273907545966</v>
      </c>
      <c r="BO19" s="2">
        <v>645.25890401113861</v>
      </c>
      <c r="BP19" s="2">
        <v>771.5874125368066</v>
      </c>
      <c r="BQ19" s="2">
        <v>642.20201680425862</v>
      </c>
      <c r="BR19" s="2">
        <v>477.92922339586579</v>
      </c>
      <c r="BS19" s="2">
        <v>454.12555238975426</v>
      </c>
      <c r="BT19" s="2">
        <v>414.07549977367273</v>
      </c>
      <c r="BU19" s="2">
        <v>696.74388329803571</v>
      </c>
      <c r="BV19" s="2">
        <v>733.00081429651323</v>
      </c>
      <c r="BW19" s="2">
        <v>1139.1177550379498</v>
      </c>
      <c r="BX19" s="2">
        <v>568.70295850269008</v>
      </c>
      <c r="BY19" s="2">
        <v>555.43510627140824</v>
      </c>
      <c r="BZ19" s="2">
        <v>549.98809955364118</v>
      </c>
      <c r="CA19" s="38">
        <v>301682.34312456701</v>
      </c>
      <c r="CB19" s="2">
        <v>35476.086558627001</v>
      </c>
      <c r="CC19" s="2">
        <v>165805.82167181201</v>
      </c>
      <c r="CD19" s="2">
        <v>191327.83644371</v>
      </c>
      <c r="CE19" s="2">
        <v>69177.330679742998</v>
      </c>
      <c r="CF19" s="2">
        <v>44806.257452384998</v>
      </c>
      <c r="CG19" s="2">
        <v>72739.739665593006</v>
      </c>
      <c r="CH19" s="2">
        <v>30756.353564079</v>
      </c>
      <c r="CI19" s="2">
        <v>27386.0069565339</v>
      </c>
      <c r="CJ19" s="2">
        <v>32428.839675685002</v>
      </c>
      <c r="CK19" s="2">
        <v>55358.771103820203</v>
      </c>
      <c r="CL19" s="2">
        <v>44321.818030750503</v>
      </c>
      <c r="CM19" s="2">
        <v>58653.468247828103</v>
      </c>
      <c r="CN19" s="2">
        <v>44749.4939952239</v>
      </c>
      <c r="CO19" s="2">
        <v>34433.1778374844</v>
      </c>
      <c r="CP19" s="38">
        <v>47030.740842635198</v>
      </c>
      <c r="CQ19" s="2">
        <v>28727.2056594879</v>
      </c>
      <c r="CR19" s="2">
        <v>33689.199772677697</v>
      </c>
      <c r="CS19" s="2">
        <v>25820.733768131198</v>
      </c>
      <c r="CT19" s="2">
        <v>25193.1684434938</v>
      </c>
      <c r="CU19" s="2">
        <v>11535.8848123637</v>
      </c>
      <c r="CV19" s="2">
        <v>16231.734108610999</v>
      </c>
      <c r="CW19" s="2">
        <v>17752.184108611</v>
      </c>
      <c r="CX19" s="2">
        <v>20407.684108611</v>
      </c>
      <c r="CY19" s="2">
        <v>13240.184108611</v>
      </c>
      <c r="CZ19" s="2">
        <v>0</v>
      </c>
      <c r="DA19" s="2">
        <v>0</v>
      </c>
      <c r="DB19" s="2">
        <v>0</v>
      </c>
      <c r="DC19" s="2">
        <v>0</v>
      </c>
      <c r="DD19" s="2">
        <v>0</v>
      </c>
      <c r="DE19" s="38">
        <v>6602.2731432558858</v>
      </c>
      <c r="DF19" s="2">
        <v>5452.3718523829311</v>
      </c>
      <c r="DG19" s="2">
        <v>5627.8220081308</v>
      </c>
      <c r="DH19" s="2">
        <v>5993.425036407024</v>
      </c>
      <c r="DI19" s="2">
        <v>6567.6947341638397</v>
      </c>
      <c r="DJ19" s="2">
        <v>5230.6799083926971</v>
      </c>
      <c r="DK19" s="2">
        <v>5266.094883178087</v>
      </c>
      <c r="DL19" s="2">
        <v>4470.4723126753406</v>
      </c>
      <c r="DM19" s="2">
        <v>4908.9163835861427</v>
      </c>
      <c r="DN19" s="2">
        <v>5174.5269620461195</v>
      </c>
      <c r="DO19" s="2">
        <v>5349.7058481451131</v>
      </c>
      <c r="DP19" s="2">
        <v>4691.5605576592652</v>
      </c>
      <c r="DQ19" s="2">
        <v>4538.8810609795191</v>
      </c>
      <c r="DR19" s="2">
        <v>4549.1780469711857</v>
      </c>
      <c r="DS19" s="2">
        <v>4319.7476785990493</v>
      </c>
      <c r="DT19" s="38">
        <v>3459.2275167011003</v>
      </c>
      <c r="DU19" s="2">
        <v>2630.4226077295816</v>
      </c>
      <c r="DV19" s="2">
        <v>3211.6207827579287</v>
      </c>
      <c r="DW19" s="2">
        <v>3159.4463393490128</v>
      </c>
      <c r="DX19" s="2">
        <v>3059.5282730972044</v>
      </c>
      <c r="DY19" s="2">
        <v>2941.985615242615</v>
      </c>
      <c r="DZ19" s="2">
        <v>2917.4848987407631</v>
      </c>
      <c r="EA19" s="2">
        <v>2868.1718732581567</v>
      </c>
      <c r="EB19" s="2">
        <v>2675.3079162688132</v>
      </c>
      <c r="EC19" s="2">
        <v>2536.2847937895303</v>
      </c>
      <c r="ED19" s="2">
        <v>2686.2949792379095</v>
      </c>
      <c r="EE19" s="2">
        <v>2531.3195928261816</v>
      </c>
      <c r="EF19" s="2">
        <v>2406.4784100571651</v>
      </c>
      <c r="EG19" s="2">
        <v>2549.6938022859681</v>
      </c>
      <c r="EH19" s="2">
        <v>2462.1405477786561</v>
      </c>
      <c r="EI19" s="38">
        <v>9073.7380764891659</v>
      </c>
      <c r="EJ19" s="2">
        <v>6922.5313609225095</v>
      </c>
      <c r="EK19" s="2">
        <v>9930.396883902049</v>
      </c>
      <c r="EL19" s="2">
        <v>11217.5954547397</v>
      </c>
      <c r="EM19" s="2">
        <v>13707.608314586858</v>
      </c>
      <c r="EN19" s="2">
        <v>13426.063069487182</v>
      </c>
      <c r="EO19" s="2">
        <v>14421.870385908431</v>
      </c>
      <c r="EP19" s="2">
        <v>12819.304278432273</v>
      </c>
      <c r="EQ19" s="2">
        <v>14037.719071673228</v>
      </c>
      <c r="ER19" s="2">
        <v>15266.433003080943</v>
      </c>
      <c r="ES19" s="2">
        <v>16594.580629824759</v>
      </c>
      <c r="ET19" s="2">
        <v>15820.441983454128</v>
      </c>
      <c r="EU19" s="2">
        <v>15390.816607759156</v>
      </c>
      <c r="EV19" s="2">
        <v>13345.628903201088</v>
      </c>
      <c r="EW19" s="2">
        <v>13276.849456936787</v>
      </c>
      <c r="EX19" s="38">
        <v>18.375635721805619</v>
      </c>
      <c r="EY19" s="2">
        <v>15.362578595231966</v>
      </c>
      <c r="EZ19" s="2">
        <v>17.427638798526743</v>
      </c>
      <c r="FA19" s="2">
        <v>17.273235343304648</v>
      </c>
      <c r="FB19" s="2">
        <v>16.252829702678586</v>
      </c>
      <c r="FC19" s="2">
        <v>15.770807090659394</v>
      </c>
      <c r="FD19" s="2">
        <v>15.949650972631376</v>
      </c>
      <c r="FE19" s="2">
        <v>16.211801311025468</v>
      </c>
      <c r="FF19" s="2">
        <v>16.615807484872651</v>
      </c>
      <c r="FG19" s="2">
        <v>15.177897363775013</v>
      </c>
      <c r="FH19" s="2">
        <v>16.701129317155072</v>
      </c>
      <c r="FI19" s="2">
        <v>16.591419050677278</v>
      </c>
      <c r="FJ19" s="2">
        <v>15.559204298549268</v>
      </c>
      <c r="FK19" s="2">
        <v>16.08602297215641</v>
      </c>
      <c r="FL19" s="2">
        <v>16.387101072884857</v>
      </c>
      <c r="FM19" s="38">
        <v>415.37438982909572</v>
      </c>
      <c r="FN19" s="2">
        <v>284.32287615416635</v>
      </c>
      <c r="FO19" s="2">
        <v>370.39648872605557</v>
      </c>
      <c r="FP19" s="2">
        <v>385.38727589818126</v>
      </c>
      <c r="FQ19" s="2">
        <v>352.94442273318379</v>
      </c>
      <c r="FR19" s="2">
        <v>345.11055546764675</v>
      </c>
      <c r="FS19" s="2">
        <v>331.03521677057506</v>
      </c>
      <c r="FT19" s="2">
        <v>336.65274536797307</v>
      </c>
      <c r="FU19" s="2">
        <v>308.65298674661756</v>
      </c>
      <c r="FV19" s="2">
        <v>314.51803866336599</v>
      </c>
      <c r="FW19" s="2">
        <v>321.84823089632295</v>
      </c>
      <c r="FX19" s="2">
        <v>320.38756712123677</v>
      </c>
      <c r="FY19" s="2">
        <v>261.01778405027989</v>
      </c>
      <c r="FZ19" s="2">
        <v>271.91194703104873</v>
      </c>
      <c r="GA19" s="2">
        <v>272.69619359927742</v>
      </c>
      <c r="GB19" s="38">
        <v>1288.6569984584701</v>
      </c>
      <c r="GC19" s="2">
        <v>705.44297145791006</v>
      </c>
      <c r="GD19" s="2">
        <v>1013.7966746082026</v>
      </c>
      <c r="GE19" s="2">
        <v>1054.9320940955135</v>
      </c>
      <c r="GF19" s="2">
        <v>917.96836431587656</v>
      </c>
      <c r="GG19" s="2">
        <v>934.92388441000969</v>
      </c>
      <c r="GH19" s="2">
        <v>1000.6313005071179</v>
      </c>
      <c r="GI19" s="2">
        <v>860.78449083033797</v>
      </c>
      <c r="GJ19" s="2">
        <v>845.50987021272817</v>
      </c>
      <c r="GK19" s="2">
        <v>773.84480640613299</v>
      </c>
      <c r="GL19" s="2">
        <v>845.07003269770269</v>
      </c>
      <c r="GM19" s="2">
        <v>787.74550075039042</v>
      </c>
      <c r="GN19" s="2">
        <v>665.47614971023108</v>
      </c>
      <c r="GO19" s="2">
        <v>689.46308914840233</v>
      </c>
      <c r="GP19" s="2">
        <v>621.95930687594239</v>
      </c>
      <c r="GQ19" s="38">
        <v>674.62476205245798</v>
      </c>
      <c r="GR19" s="2">
        <v>390.36988104950774</v>
      </c>
      <c r="GS19" s="2">
        <v>555.7769595170073</v>
      </c>
      <c r="GT19" s="2">
        <v>597.19880667138818</v>
      </c>
      <c r="GU19" s="2">
        <v>541.94364870179982</v>
      </c>
      <c r="GV19" s="2">
        <v>541.40537268382889</v>
      </c>
      <c r="GW19" s="2">
        <v>558.54521394415792</v>
      </c>
      <c r="GX19" s="2">
        <v>452.84408629670668</v>
      </c>
      <c r="GY19" s="2">
        <v>444.51572964563019</v>
      </c>
      <c r="GZ19" s="2">
        <v>417.11896945745519</v>
      </c>
      <c r="HA19" s="2">
        <v>448.56374923810597</v>
      </c>
      <c r="HB19" s="2">
        <v>392.98116989688157</v>
      </c>
      <c r="HC19" s="2">
        <v>325.26814593969107</v>
      </c>
      <c r="HD19" s="2">
        <v>318.36826022290285</v>
      </c>
      <c r="HE19" s="2">
        <v>281.20303223180031</v>
      </c>
      <c r="HF19" s="38">
        <v>2125.8202396536408</v>
      </c>
      <c r="HG19" s="2">
        <v>1267.95412003363</v>
      </c>
      <c r="HH19" s="2">
        <v>1786.2286661158614</v>
      </c>
      <c r="HI19" s="2">
        <v>1732.2687789586055</v>
      </c>
      <c r="HJ19" s="2">
        <v>1498.7967329514302</v>
      </c>
      <c r="HK19" s="2">
        <v>1536.3732094896181</v>
      </c>
      <c r="HL19" s="2">
        <v>1578.2115496215727</v>
      </c>
      <c r="HM19" s="2">
        <v>1345.2668978992924</v>
      </c>
      <c r="HN19" s="2">
        <v>1330.6083895140391</v>
      </c>
      <c r="HO19" s="2">
        <v>1244.9760515579355</v>
      </c>
      <c r="HP19" s="2">
        <v>1374.1508459859303</v>
      </c>
      <c r="HQ19" s="2">
        <v>1229.2841489466132</v>
      </c>
      <c r="HR19" s="2">
        <v>1033.9125433889608</v>
      </c>
      <c r="HS19" s="2">
        <v>1088.5805487308455</v>
      </c>
      <c r="HT19" s="39">
        <v>1022.1707082876447</v>
      </c>
      <c r="HU19" s="2"/>
      <c r="HV19" s="2"/>
      <c r="II19" s="3"/>
    </row>
    <row r="20" spans="1:243" ht="15" x14ac:dyDescent="0.25">
      <c r="A20" s="52">
        <v>15</v>
      </c>
      <c r="B20" s="49" t="s">
        <v>6</v>
      </c>
      <c r="C20" s="47" t="s">
        <v>21</v>
      </c>
      <c r="D20" s="38">
        <v>267.2402631239363</v>
      </c>
      <c r="E20" s="2">
        <v>241.23621094242972</v>
      </c>
      <c r="F20" s="2">
        <v>250.82060661861951</v>
      </c>
      <c r="G20" s="2">
        <v>220.33254416342271</v>
      </c>
      <c r="H20" s="2">
        <v>223.58485452845986</v>
      </c>
      <c r="I20" s="2">
        <v>212.74803992142691</v>
      </c>
      <c r="J20" s="2">
        <v>206.97390149803107</v>
      </c>
      <c r="K20" s="2">
        <v>191.26414424554886</v>
      </c>
      <c r="L20" s="2">
        <v>181.61789438282463</v>
      </c>
      <c r="M20" s="2">
        <v>189.03696903149694</v>
      </c>
      <c r="N20" s="2">
        <v>174.07774062160004</v>
      </c>
      <c r="O20" s="2">
        <v>175.38757182345611</v>
      </c>
      <c r="P20" s="2">
        <v>144.93036990430861</v>
      </c>
      <c r="Q20" s="2">
        <v>145.45812288622906</v>
      </c>
      <c r="R20" s="2">
        <v>132.94128755829874</v>
      </c>
      <c r="S20" s="38">
        <v>259.2776960423418</v>
      </c>
      <c r="T20" s="2">
        <v>234.24449824404871</v>
      </c>
      <c r="U20" s="2">
        <v>244.54491405619368</v>
      </c>
      <c r="V20" s="2">
        <v>214.32861283604754</v>
      </c>
      <c r="W20" s="2">
        <v>218.00744863627784</v>
      </c>
      <c r="X20" s="2">
        <v>207.4016192887747</v>
      </c>
      <c r="Y20" s="2">
        <v>201.55411020562974</v>
      </c>
      <c r="Z20" s="2">
        <v>185.76027154362708</v>
      </c>
      <c r="AA20" s="2">
        <v>176.40368531531658</v>
      </c>
      <c r="AB20" s="2">
        <v>184.45874036234596</v>
      </c>
      <c r="AC20" s="2">
        <v>169.48369144968132</v>
      </c>
      <c r="AD20" s="2">
        <v>171.12903058894156</v>
      </c>
      <c r="AE20" s="2">
        <v>141.49839262966074</v>
      </c>
      <c r="AF20" s="2">
        <v>142.07883909905985</v>
      </c>
      <c r="AG20" s="2">
        <v>129.46481002777099</v>
      </c>
      <c r="AH20" s="38">
        <v>10.675285599334016</v>
      </c>
      <c r="AI20" s="2">
        <v>7.93368851952411</v>
      </c>
      <c r="AJ20" s="2">
        <v>7.168929655858796</v>
      </c>
      <c r="AK20" s="2">
        <v>6.4092751697114281</v>
      </c>
      <c r="AL20" s="2">
        <v>5.9950962211778558</v>
      </c>
      <c r="AM20" s="2">
        <v>5.7444736959622666</v>
      </c>
      <c r="AN20" s="2">
        <v>5.2958471787813197</v>
      </c>
      <c r="AO20" s="2">
        <v>6.7328695675632675</v>
      </c>
      <c r="AP20" s="2">
        <v>6.5407866440696507</v>
      </c>
      <c r="AQ20" s="2">
        <v>5.3650773959595082</v>
      </c>
      <c r="AR20" s="2">
        <v>6.272361743502807</v>
      </c>
      <c r="AS20" s="2">
        <v>10.859316540476193</v>
      </c>
      <c r="AT20" s="2">
        <v>6.1821086493064774</v>
      </c>
      <c r="AU20" s="2">
        <v>6.4081636809122049</v>
      </c>
      <c r="AV20" s="2">
        <v>6.5061971656642834</v>
      </c>
      <c r="AW20" s="38">
        <v>4.1627478138656278</v>
      </c>
      <c r="AX20" s="2">
        <v>3.9814965516978433</v>
      </c>
      <c r="AY20" s="2">
        <v>4.0600505515688701</v>
      </c>
      <c r="AZ20" s="2">
        <v>4.0487416758326908</v>
      </c>
      <c r="BA20" s="2">
        <v>4.5210532322392636</v>
      </c>
      <c r="BB20" s="2">
        <v>4.6065445454063827</v>
      </c>
      <c r="BC20" s="2">
        <v>4.5648261048403338</v>
      </c>
      <c r="BD20" s="2">
        <v>5.300545512249462</v>
      </c>
      <c r="BE20" s="2">
        <v>5.3790643493520314</v>
      </c>
      <c r="BF20" s="2">
        <v>5.0665827148022693</v>
      </c>
      <c r="BG20" s="2">
        <v>5.4342664941946222</v>
      </c>
      <c r="BH20" s="2">
        <v>6.0380826962014957</v>
      </c>
      <c r="BI20" s="2">
        <v>5.5231407856305044</v>
      </c>
      <c r="BJ20" s="2">
        <v>5.5562672766764365</v>
      </c>
      <c r="BK20" s="2">
        <v>5.5644755501375851</v>
      </c>
      <c r="BL20" s="38">
        <v>6560.5309141389707</v>
      </c>
      <c r="BM20" s="2">
        <v>5714.4728336347098</v>
      </c>
      <c r="BN20" s="2">
        <v>4999.0491358961299</v>
      </c>
      <c r="BO20" s="2">
        <v>4751.5550785277101</v>
      </c>
      <c r="BP20" s="2">
        <v>4211.4640914456395</v>
      </c>
      <c r="BQ20" s="2">
        <v>3964.8410646325501</v>
      </c>
      <c r="BR20" s="2">
        <v>4061.8286536129099</v>
      </c>
      <c r="BS20" s="2">
        <v>3910.7077932842303</v>
      </c>
      <c r="BT20" s="2">
        <v>3605.614988895788</v>
      </c>
      <c r="BU20" s="2">
        <v>3085.3620826413899</v>
      </c>
      <c r="BV20" s="2">
        <v>2978.3424221390442</v>
      </c>
      <c r="BW20" s="2">
        <v>2354.3884568878002</v>
      </c>
      <c r="BX20" s="2">
        <v>1795.2459242751779</v>
      </c>
      <c r="BY20" s="2">
        <v>1727.4443757841509</v>
      </c>
      <c r="BZ20" s="2">
        <v>1819.717989102651</v>
      </c>
      <c r="CA20" s="38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2">
        <v>0</v>
      </c>
      <c r="CM20" s="2">
        <v>0</v>
      </c>
      <c r="CN20" s="2">
        <v>0</v>
      </c>
      <c r="CO20" s="2">
        <v>0</v>
      </c>
      <c r="CP20" s="38">
        <v>0</v>
      </c>
      <c r="CQ20" s="2">
        <v>0</v>
      </c>
      <c r="CR20" s="2">
        <v>0</v>
      </c>
      <c r="CS20" s="2">
        <v>0</v>
      </c>
      <c r="CT20" s="2">
        <v>0</v>
      </c>
      <c r="CU20" s="2">
        <v>0</v>
      </c>
      <c r="CV20" s="2">
        <v>0</v>
      </c>
      <c r="CW20" s="2">
        <v>0</v>
      </c>
      <c r="CX20" s="2">
        <v>0</v>
      </c>
      <c r="CY20" s="2">
        <v>0</v>
      </c>
      <c r="CZ20" s="2">
        <v>0</v>
      </c>
      <c r="DA20" s="2">
        <v>0</v>
      </c>
      <c r="DB20" s="2">
        <v>0</v>
      </c>
      <c r="DC20" s="2">
        <v>0</v>
      </c>
      <c r="DD20" s="2">
        <v>0</v>
      </c>
      <c r="DE20" s="38">
        <v>47.534581536673102</v>
      </c>
      <c r="DF20" s="2">
        <v>26.786923468560929</v>
      </c>
      <c r="DG20" s="2">
        <v>28.417834051590265</v>
      </c>
      <c r="DH20" s="2">
        <v>16.755738764206718</v>
      </c>
      <c r="DI20" s="2">
        <v>18.624797341014414</v>
      </c>
      <c r="DJ20" s="2">
        <v>15.547625506904852</v>
      </c>
      <c r="DK20" s="2">
        <v>11.485937442045289</v>
      </c>
      <c r="DL20" s="2">
        <v>12.24443123130124</v>
      </c>
      <c r="DM20" s="2">
        <v>11.025458452392881</v>
      </c>
      <c r="DN20" s="2">
        <v>10.166680231440347</v>
      </c>
      <c r="DO20" s="2">
        <v>10.299833162209168</v>
      </c>
      <c r="DP20" s="2">
        <v>10.546417046161261</v>
      </c>
      <c r="DQ20" s="2">
        <v>9.819689683914925</v>
      </c>
      <c r="DR20" s="2">
        <v>10.094430686549334</v>
      </c>
      <c r="DS20" s="2">
        <v>8.9043569662902762</v>
      </c>
      <c r="DT20" s="38">
        <v>924.77632409206115</v>
      </c>
      <c r="DU20" s="2">
        <v>823.89938349528722</v>
      </c>
      <c r="DV20" s="2">
        <v>808.84456344797377</v>
      </c>
      <c r="DW20" s="2">
        <v>776.56112231938016</v>
      </c>
      <c r="DX20" s="2">
        <v>771.41124005618576</v>
      </c>
      <c r="DY20" s="2">
        <v>739.18791474417992</v>
      </c>
      <c r="DZ20" s="2">
        <v>700.69424630100343</v>
      </c>
      <c r="EA20" s="2">
        <v>658.26238172110868</v>
      </c>
      <c r="EB20" s="2">
        <v>607.32811283756462</v>
      </c>
      <c r="EC20" s="2">
        <v>555.1607286211987</v>
      </c>
      <c r="ED20" s="2">
        <v>513.84461311266546</v>
      </c>
      <c r="EE20" s="2">
        <v>469.6919899382516</v>
      </c>
      <c r="EF20" s="2">
        <v>406.0241222707524</v>
      </c>
      <c r="EG20" s="2">
        <v>375.09226024031716</v>
      </c>
      <c r="EH20" s="2">
        <v>343.24934524705475</v>
      </c>
      <c r="EI20" s="38">
        <v>957.8559251144726</v>
      </c>
      <c r="EJ20" s="2">
        <v>835.7308645014773</v>
      </c>
      <c r="EK20" s="2">
        <v>738.63258575117072</v>
      </c>
      <c r="EL20" s="2">
        <v>687.27442262859927</v>
      </c>
      <c r="EM20" s="2">
        <v>622.08876707060324</v>
      </c>
      <c r="EN20" s="2">
        <v>603.70668644475847</v>
      </c>
      <c r="EO20" s="2">
        <v>580.87637598779668</v>
      </c>
      <c r="EP20" s="2">
        <v>583.05556565604331</v>
      </c>
      <c r="EQ20" s="2">
        <v>542.86200737255206</v>
      </c>
      <c r="ER20" s="2">
        <v>495.92596763465195</v>
      </c>
      <c r="ES20" s="2">
        <v>478.53634293153243</v>
      </c>
      <c r="ET20" s="2">
        <v>468.15243371908281</v>
      </c>
      <c r="EU20" s="2">
        <v>409.06737710971493</v>
      </c>
      <c r="EV20" s="2">
        <v>392.00302673330475</v>
      </c>
      <c r="EW20" s="2">
        <v>385.65456294929783</v>
      </c>
      <c r="EX20" s="38">
        <v>12.248519788642042</v>
      </c>
      <c r="EY20" s="2">
        <v>10.35584616232221</v>
      </c>
      <c r="EZ20" s="2">
        <v>8.6354559453544066</v>
      </c>
      <c r="FA20" s="2">
        <v>7.1985328761704945</v>
      </c>
      <c r="FB20" s="2">
        <v>6.726447605734057</v>
      </c>
      <c r="FC20" s="2">
        <v>5.8122135907622301</v>
      </c>
      <c r="FD20" s="2">
        <v>5.2028166068849551</v>
      </c>
      <c r="FE20" s="2">
        <v>5.9202060709405204</v>
      </c>
      <c r="FF20" s="2">
        <v>5.4785450269372289</v>
      </c>
      <c r="FG20" s="2">
        <v>5.2616165986942631</v>
      </c>
      <c r="FH20" s="2">
        <v>5.4586516806242891</v>
      </c>
      <c r="FI20" s="2">
        <v>5.9153625808635866</v>
      </c>
      <c r="FJ20" s="2">
        <v>3.9811137371711038</v>
      </c>
      <c r="FK20" s="2">
        <v>4.0681454639727761</v>
      </c>
      <c r="FL20" s="2">
        <v>4.4138343925771668</v>
      </c>
      <c r="FM20" s="38">
        <v>128.21560944869213</v>
      </c>
      <c r="FN20" s="2">
        <v>109.90469940916628</v>
      </c>
      <c r="FO20" s="2">
        <v>96.156473195554454</v>
      </c>
      <c r="FP20" s="2">
        <v>85.480637318725996</v>
      </c>
      <c r="FQ20" s="2">
        <v>70.597421432071926</v>
      </c>
      <c r="FR20" s="2">
        <v>65.244732516399068</v>
      </c>
      <c r="FS20" s="2">
        <v>59.551659357427745</v>
      </c>
      <c r="FT20" s="2">
        <v>60.797324935875842</v>
      </c>
      <c r="FU20" s="2">
        <v>57.184879462657129</v>
      </c>
      <c r="FV20" s="2">
        <v>50.991619990147555</v>
      </c>
      <c r="FW20" s="2">
        <v>49.529157682151641</v>
      </c>
      <c r="FX20" s="2">
        <v>47.755825888376506</v>
      </c>
      <c r="FY20" s="2">
        <v>42.379745863603191</v>
      </c>
      <c r="FZ20" s="2">
        <v>41.163563503650273</v>
      </c>
      <c r="GA20" s="2">
        <v>41.147211535713325</v>
      </c>
      <c r="GB20" s="38">
        <v>119.43222323045769</v>
      </c>
      <c r="GC20" s="2">
        <v>110.73229022712552</v>
      </c>
      <c r="GD20" s="2">
        <v>103.4603016345618</v>
      </c>
      <c r="GE20" s="2">
        <v>114.36627230591171</v>
      </c>
      <c r="GF20" s="2">
        <v>102.70387074185801</v>
      </c>
      <c r="GG20" s="2">
        <v>111.46556963791427</v>
      </c>
      <c r="GH20" s="2">
        <v>96.585672132193864</v>
      </c>
      <c r="GI20" s="2">
        <v>94.064681453573996</v>
      </c>
      <c r="GJ20" s="2">
        <v>91.187300693225893</v>
      </c>
      <c r="GK20" s="2">
        <v>88.397765578668114</v>
      </c>
      <c r="GL20" s="2">
        <v>88.117271089532025</v>
      </c>
      <c r="GM20" s="2">
        <v>88.972110617288337</v>
      </c>
      <c r="GN20" s="2">
        <v>79.670732702661823</v>
      </c>
      <c r="GO20" s="2">
        <v>75.683875788000748</v>
      </c>
      <c r="GP20" s="2">
        <v>73.428537947936732</v>
      </c>
      <c r="GQ20" s="38">
        <v>51.593412388700905</v>
      </c>
      <c r="GR20" s="2">
        <v>46.027861314417706</v>
      </c>
      <c r="GS20" s="2">
        <v>43.614649288435388</v>
      </c>
      <c r="GT20" s="2">
        <v>44.293542711575022</v>
      </c>
      <c r="GU20" s="2">
        <v>39.980929926845995</v>
      </c>
      <c r="GV20" s="2">
        <v>40.575095615805203</v>
      </c>
      <c r="GW20" s="2">
        <v>35.773666166793504</v>
      </c>
      <c r="GX20" s="2">
        <v>34.31785401385644</v>
      </c>
      <c r="GY20" s="2">
        <v>32.314315323859702</v>
      </c>
      <c r="GZ20" s="2">
        <v>30.043459155015647</v>
      </c>
      <c r="HA20" s="2">
        <v>28.847459293918686</v>
      </c>
      <c r="HB20" s="2">
        <v>31.71906790406123</v>
      </c>
      <c r="HC20" s="2">
        <v>25.014587069835947</v>
      </c>
      <c r="HD20" s="2">
        <v>23.390251647491066</v>
      </c>
      <c r="HE20" s="2">
        <v>22.002905923210047</v>
      </c>
      <c r="HF20" s="38">
        <v>198.69080630801085</v>
      </c>
      <c r="HG20" s="2">
        <v>186.68337651029307</v>
      </c>
      <c r="HH20" s="2">
        <v>173.41784550229622</v>
      </c>
      <c r="HI20" s="2">
        <v>197.26835368251903</v>
      </c>
      <c r="HJ20" s="2">
        <v>176.23736791489472</v>
      </c>
      <c r="HK20" s="2">
        <v>195.2069163041171</v>
      </c>
      <c r="HL20" s="2">
        <v>168.14746619601954</v>
      </c>
      <c r="HM20" s="2">
        <v>164.18589017309665</v>
      </c>
      <c r="HN20" s="2">
        <v>160.332173283961</v>
      </c>
      <c r="HO20" s="2">
        <v>157.18542977153857</v>
      </c>
      <c r="HP20" s="2">
        <v>158.0093576610324</v>
      </c>
      <c r="HQ20" s="2">
        <v>155.80448114138414</v>
      </c>
      <c r="HR20" s="2">
        <v>144.03964416466297</v>
      </c>
      <c r="HS20" s="2">
        <v>137.18946974805331</v>
      </c>
      <c r="HT20" s="39">
        <v>133.91498334000201</v>
      </c>
      <c r="HU20" s="2"/>
      <c r="HV20" s="2"/>
      <c r="II20" s="3"/>
    </row>
    <row r="21" spans="1:243" ht="15" x14ac:dyDescent="0.25">
      <c r="A21" s="52">
        <v>16</v>
      </c>
      <c r="B21" s="49" t="s">
        <v>6</v>
      </c>
      <c r="C21" s="47" t="s">
        <v>22</v>
      </c>
      <c r="D21" s="38">
        <v>27.55457577492982</v>
      </c>
      <c r="E21" s="2">
        <v>22.158308091615535</v>
      </c>
      <c r="F21" s="2">
        <v>21.312403651797219</v>
      </c>
      <c r="G21" s="2">
        <v>19.591293036938307</v>
      </c>
      <c r="H21" s="2">
        <v>19.154256258825299</v>
      </c>
      <c r="I21" s="2">
        <v>17.291886200575082</v>
      </c>
      <c r="J21" s="2">
        <v>14.544830479083959</v>
      </c>
      <c r="K21" s="2">
        <v>12.226594442231828</v>
      </c>
      <c r="L21" s="2">
        <v>12.196831111875769</v>
      </c>
      <c r="M21" s="2">
        <v>10.722068074011098</v>
      </c>
      <c r="N21" s="2">
        <v>10.482943229945484</v>
      </c>
      <c r="O21" s="2">
        <v>9.9282438142529266</v>
      </c>
      <c r="P21" s="2">
        <v>9.766059632180518</v>
      </c>
      <c r="Q21" s="2">
        <v>9.570080744479009</v>
      </c>
      <c r="R21" s="2">
        <v>9.0077550981543677</v>
      </c>
      <c r="S21" s="38">
        <v>26.494511301644518</v>
      </c>
      <c r="T21" s="2">
        <v>21.075002476877835</v>
      </c>
      <c r="U21" s="2">
        <v>20.318227196931016</v>
      </c>
      <c r="V21" s="2">
        <v>18.741506834289364</v>
      </c>
      <c r="W21" s="2">
        <v>18.3819510035528</v>
      </c>
      <c r="X21" s="2">
        <v>16.548191002313072</v>
      </c>
      <c r="Y21" s="2">
        <v>13.863985790038848</v>
      </c>
      <c r="Z21" s="2">
        <v>11.700315046206322</v>
      </c>
      <c r="AA21" s="2">
        <v>11.721786060406281</v>
      </c>
      <c r="AB21" s="2">
        <v>10.323585521650283</v>
      </c>
      <c r="AC21" s="2">
        <v>10.084481119419118</v>
      </c>
      <c r="AD21" s="2">
        <v>9.6495375240177648</v>
      </c>
      <c r="AE21" s="2">
        <v>9.5895150065494903</v>
      </c>
      <c r="AF21" s="2">
        <v>9.4092984551318271</v>
      </c>
      <c r="AG21" s="2">
        <v>8.8472581161139896</v>
      </c>
      <c r="AH21" s="38">
        <v>1.6230016775633047</v>
      </c>
      <c r="AI21" s="2">
        <v>1.1163830450322243</v>
      </c>
      <c r="AJ21" s="2">
        <v>0.91041591516722342</v>
      </c>
      <c r="AK21" s="2">
        <v>0.72476999164917089</v>
      </c>
      <c r="AL21" s="2">
        <v>0.57554610513036009</v>
      </c>
      <c r="AM21" s="2">
        <v>0.5603974502815845</v>
      </c>
      <c r="AN21" s="2">
        <v>0.43551213710238501</v>
      </c>
      <c r="AO21" s="2">
        <v>0.39619190286459899</v>
      </c>
      <c r="AP21" s="2">
        <v>0.41321279786368625</v>
      </c>
      <c r="AQ21" s="2">
        <v>0.36394133554643476</v>
      </c>
      <c r="AR21" s="2">
        <v>0.38416464853130866</v>
      </c>
      <c r="AS21" s="2">
        <v>0.35815607918532644</v>
      </c>
      <c r="AT21" s="2">
        <v>0.35534774055023355</v>
      </c>
      <c r="AU21" s="2">
        <v>0.35316173426109121</v>
      </c>
      <c r="AV21" s="2">
        <v>0.58861313060019971</v>
      </c>
      <c r="AW21" s="38">
        <v>0.63411271708714201</v>
      </c>
      <c r="AX21" s="2">
        <v>0.46897483505901233</v>
      </c>
      <c r="AY21" s="2">
        <v>0.45882479096685069</v>
      </c>
      <c r="AZ21" s="2">
        <v>0.45105097287450568</v>
      </c>
      <c r="BA21" s="2">
        <v>0.48357972871785898</v>
      </c>
      <c r="BB21" s="2">
        <v>0.49777861564160863</v>
      </c>
      <c r="BC21" s="2">
        <v>0.44463023323840734</v>
      </c>
      <c r="BD21" s="2">
        <v>0.43165899978290379</v>
      </c>
      <c r="BE21" s="2">
        <v>0.44430013063113161</v>
      </c>
      <c r="BF21" s="2">
        <v>0.4018402239382825</v>
      </c>
      <c r="BG21" s="2">
        <v>0.43121232292153838</v>
      </c>
      <c r="BH21" s="2">
        <v>0.41439090340564771</v>
      </c>
      <c r="BI21" s="2">
        <v>0.43430784356584451</v>
      </c>
      <c r="BJ21" s="2">
        <v>0.42299084455746072</v>
      </c>
      <c r="BK21" s="2">
        <v>0.43240049730009522</v>
      </c>
      <c r="BL21" s="38">
        <v>846.58055628544207</v>
      </c>
      <c r="BM21" s="2">
        <v>927.768558186159</v>
      </c>
      <c r="BN21" s="2">
        <v>847.09623963529475</v>
      </c>
      <c r="BO21" s="2">
        <v>709.96413507101249</v>
      </c>
      <c r="BP21" s="2">
        <v>628.04133621859933</v>
      </c>
      <c r="BQ21" s="2">
        <v>596.09273650909734</v>
      </c>
      <c r="BR21" s="2">
        <v>550.82333739805631</v>
      </c>
      <c r="BS21" s="2">
        <v>400.79638780284307</v>
      </c>
      <c r="BT21" s="2">
        <v>345.73555851206839</v>
      </c>
      <c r="BU21" s="2">
        <v>281.8045356218575</v>
      </c>
      <c r="BV21" s="2">
        <v>273.43423479328629</v>
      </c>
      <c r="BW21" s="2">
        <v>158.8643306154701</v>
      </c>
      <c r="BX21" s="2">
        <v>51.503310350670603</v>
      </c>
      <c r="BY21" s="2">
        <v>38.801186980134503</v>
      </c>
      <c r="BZ21" s="2">
        <v>29.429682599048704</v>
      </c>
      <c r="CA21" s="38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38">
        <v>0</v>
      </c>
      <c r="CQ21" s="2">
        <v>0</v>
      </c>
      <c r="CR21" s="2">
        <v>0</v>
      </c>
      <c r="CS21" s="2">
        <v>0</v>
      </c>
      <c r="CT21" s="2">
        <v>0</v>
      </c>
      <c r="CU21" s="2">
        <v>0</v>
      </c>
      <c r="CV21" s="2">
        <v>0</v>
      </c>
      <c r="CW21" s="2">
        <v>0</v>
      </c>
      <c r="CX21" s="2">
        <v>0</v>
      </c>
      <c r="CY21" s="2">
        <v>0</v>
      </c>
      <c r="CZ21" s="2">
        <v>0</v>
      </c>
      <c r="DA21" s="2">
        <v>0</v>
      </c>
      <c r="DB21" s="2">
        <v>0</v>
      </c>
      <c r="DC21" s="2">
        <v>0</v>
      </c>
      <c r="DD21" s="2">
        <v>0</v>
      </c>
      <c r="DE21" s="38">
        <v>2.4635289004424665</v>
      </c>
      <c r="DF21" s="2">
        <v>0.62656056857976239</v>
      </c>
      <c r="DG21" s="2">
        <v>0.52522617614605527</v>
      </c>
      <c r="DH21" s="2">
        <v>0.40174964285364834</v>
      </c>
      <c r="DI21" s="2">
        <v>0.4073327086724397</v>
      </c>
      <c r="DJ21" s="2">
        <v>0.30699674417657796</v>
      </c>
      <c r="DK21" s="2">
        <v>0.13915908680120201</v>
      </c>
      <c r="DL21" s="2">
        <v>8.777798942251426E-2</v>
      </c>
      <c r="DM21" s="2">
        <v>0.20034747487088025</v>
      </c>
      <c r="DN21" s="2">
        <v>0.19284257264698926</v>
      </c>
      <c r="DO21" s="2">
        <v>0.22531112158493799</v>
      </c>
      <c r="DP21" s="2">
        <v>0.20116127508875473</v>
      </c>
      <c r="DQ21" s="2">
        <v>0.14710246932372306</v>
      </c>
      <c r="DR21" s="2">
        <v>0.22595573146796608</v>
      </c>
      <c r="DS21" s="2">
        <v>0.36439671971892035</v>
      </c>
      <c r="DT21" s="38">
        <v>88.658125065251014</v>
      </c>
      <c r="DU21" s="2">
        <v>80.462314787019352</v>
      </c>
      <c r="DV21" s="2">
        <v>77.312043061788984</v>
      </c>
      <c r="DW21" s="2">
        <v>74.208266209571832</v>
      </c>
      <c r="DX21" s="2">
        <v>75.541452351131099</v>
      </c>
      <c r="DY21" s="2">
        <v>72.546816351685251</v>
      </c>
      <c r="DZ21" s="2">
        <v>64.273759979708629</v>
      </c>
      <c r="EA21" s="2">
        <v>56.495253715856194</v>
      </c>
      <c r="EB21" s="2">
        <v>51.974486072430601</v>
      </c>
      <c r="EC21" s="2">
        <v>41.962810165587328</v>
      </c>
      <c r="ED21" s="2">
        <v>39.916539748049914</v>
      </c>
      <c r="EE21" s="2">
        <v>35.099727093804844</v>
      </c>
      <c r="EF21" s="2">
        <v>33.421328452325604</v>
      </c>
      <c r="EG21" s="2">
        <v>30.141580673292633</v>
      </c>
      <c r="EH21" s="2">
        <v>27.683126675404591</v>
      </c>
      <c r="EI21" s="38">
        <v>139.30392933404684</v>
      </c>
      <c r="EJ21" s="2">
        <v>123.64889792446424</v>
      </c>
      <c r="EK21" s="2">
        <v>104.83782434283439</v>
      </c>
      <c r="EL21" s="2">
        <v>87.257322235372428</v>
      </c>
      <c r="EM21" s="2">
        <v>74.048090995485055</v>
      </c>
      <c r="EN21" s="2">
        <v>72.619844358582242</v>
      </c>
      <c r="EO21" s="2">
        <v>68.23388272351356</v>
      </c>
      <c r="EP21" s="2">
        <v>63.680576750803354</v>
      </c>
      <c r="EQ21" s="2">
        <v>61.898151985551557</v>
      </c>
      <c r="ER21" s="2">
        <v>56.365510956869514</v>
      </c>
      <c r="ES21" s="2">
        <v>55.33826623849987</v>
      </c>
      <c r="ET21" s="2">
        <v>55.035023593485569</v>
      </c>
      <c r="EU21" s="2">
        <v>53.609107145449954</v>
      </c>
      <c r="EV21" s="2">
        <v>51.821839132005863</v>
      </c>
      <c r="EW21" s="2">
        <v>50.649895444141734</v>
      </c>
      <c r="EX21" s="38">
        <v>2.4207735565118669</v>
      </c>
      <c r="EY21" s="2">
        <v>1.9923255260211126</v>
      </c>
      <c r="EZ21" s="2">
        <v>1.5264144515090001</v>
      </c>
      <c r="FA21" s="2">
        <v>1.0465915701145139</v>
      </c>
      <c r="FB21" s="2">
        <v>0.78534897860922992</v>
      </c>
      <c r="FC21" s="2">
        <v>0.58625815116880242</v>
      </c>
      <c r="FD21" s="2">
        <v>0.45092115584770048</v>
      </c>
      <c r="FE21" s="2">
        <v>0.35011438827219105</v>
      </c>
      <c r="FF21" s="2">
        <v>0.34848717553068903</v>
      </c>
      <c r="FG21" s="2">
        <v>0.29753840566772533</v>
      </c>
      <c r="FH21" s="2">
        <v>0.30896243841963139</v>
      </c>
      <c r="FI21" s="2">
        <v>0.28247431652011212</v>
      </c>
      <c r="FJ21" s="2">
        <v>0.29165481634099477</v>
      </c>
      <c r="FK21" s="2">
        <v>0.29022894742153271</v>
      </c>
      <c r="FL21" s="2">
        <v>0.33001816616492419</v>
      </c>
      <c r="FM21" s="38">
        <v>23.141360155819072</v>
      </c>
      <c r="FN21" s="2">
        <v>19.715113731377802</v>
      </c>
      <c r="FO21" s="2">
        <v>16.324735390148593</v>
      </c>
      <c r="FP21" s="2">
        <v>12.988891107798723</v>
      </c>
      <c r="FQ21" s="2">
        <v>9.7169518956696379</v>
      </c>
      <c r="FR21" s="2">
        <v>8.9672690494788689</v>
      </c>
      <c r="FS21" s="2">
        <v>7.9999949841683531</v>
      </c>
      <c r="FT21" s="2">
        <v>7.2328330649957673</v>
      </c>
      <c r="FU21" s="2">
        <v>6.9837295950596978</v>
      </c>
      <c r="FV21" s="2">
        <v>6.2920051731870457</v>
      </c>
      <c r="FW21" s="2">
        <v>6.175233883256551</v>
      </c>
      <c r="FX21" s="2">
        <v>6.0836646319293068</v>
      </c>
      <c r="FY21" s="2">
        <v>5.8650777431290688</v>
      </c>
      <c r="FZ21" s="2">
        <v>5.6529010505810451</v>
      </c>
      <c r="GA21" s="2">
        <v>5.4608187400427912</v>
      </c>
      <c r="GB21" s="38">
        <v>17.156631948674054</v>
      </c>
      <c r="GC21" s="2">
        <v>16.775325817835981</v>
      </c>
      <c r="GD21" s="2">
        <v>15.304419098484901</v>
      </c>
      <c r="GE21" s="2">
        <v>16.580205596489542</v>
      </c>
      <c r="GF21" s="2">
        <v>14.724778081525152</v>
      </c>
      <c r="GG21" s="2">
        <v>15.46967586710096</v>
      </c>
      <c r="GH21" s="2">
        <v>12.483772808117612</v>
      </c>
      <c r="GI21" s="2">
        <v>10.651269418195264</v>
      </c>
      <c r="GJ21" s="2">
        <v>9.7620870496750332</v>
      </c>
      <c r="GK21" s="2">
        <v>7.2646947625719811</v>
      </c>
      <c r="GL21" s="2">
        <v>7.3374111408945284</v>
      </c>
      <c r="GM21" s="2">
        <v>6.489391779960644</v>
      </c>
      <c r="GN21" s="2">
        <v>6.7148775594480261</v>
      </c>
      <c r="GO21" s="2">
        <v>5.9245202166414774</v>
      </c>
      <c r="GP21" s="2">
        <v>5.4369137364109292</v>
      </c>
      <c r="GQ21" s="38">
        <v>6.6250549693571577</v>
      </c>
      <c r="GR21" s="2">
        <v>6.0201430066867498</v>
      </c>
      <c r="GS21" s="2">
        <v>5.5686091265756792</v>
      </c>
      <c r="GT21" s="2">
        <v>5.5865737806745015</v>
      </c>
      <c r="GU21" s="2">
        <v>5.032069849974647</v>
      </c>
      <c r="GV21" s="2">
        <v>5.1239667428639315</v>
      </c>
      <c r="GW21" s="2">
        <v>4.3416025249160759</v>
      </c>
      <c r="GX21" s="2">
        <v>3.8073767860155723</v>
      </c>
      <c r="GY21" s="2">
        <v>3.5308222902589437</v>
      </c>
      <c r="GZ21" s="2">
        <v>2.8793213170403464</v>
      </c>
      <c r="HA21" s="2">
        <v>2.7985387624631053</v>
      </c>
      <c r="HB21" s="2">
        <v>2.5448629100575348</v>
      </c>
      <c r="HC21" s="2">
        <v>2.4369017298411908</v>
      </c>
      <c r="HD21" s="2">
        <v>2.1624773631530543</v>
      </c>
      <c r="HE21" s="2">
        <v>2.1113988844168299</v>
      </c>
      <c r="HF21" s="38">
        <v>29.446368820949694</v>
      </c>
      <c r="HG21" s="2">
        <v>29.458368488519657</v>
      </c>
      <c r="HH21" s="2">
        <v>26.762059480250716</v>
      </c>
      <c r="HI21" s="2">
        <v>29.62634859386257</v>
      </c>
      <c r="HJ21" s="2">
        <v>26.153740615139309</v>
      </c>
      <c r="HK21" s="2">
        <v>27.742365488507129</v>
      </c>
      <c r="HL21" s="2">
        <v>22.104715004209062</v>
      </c>
      <c r="HM21" s="2">
        <v>18.737664731543678</v>
      </c>
      <c r="HN21" s="2">
        <v>17.126192717638837</v>
      </c>
      <c r="HO21" s="2">
        <v>12.44281481702734</v>
      </c>
      <c r="HP21" s="2">
        <v>12.700005133336731</v>
      </c>
      <c r="HQ21" s="2">
        <v>11.147176404069642</v>
      </c>
      <c r="HR21" s="2">
        <v>11.773945022880717</v>
      </c>
      <c r="HS21" s="2">
        <v>10.367833389369471</v>
      </c>
      <c r="HT21" s="39">
        <v>9.3318369748335499</v>
      </c>
      <c r="HU21" s="2"/>
      <c r="HV21" s="2"/>
      <c r="II21" s="3"/>
    </row>
    <row r="22" spans="1:243" ht="15" x14ac:dyDescent="0.25">
      <c r="A22" s="52">
        <v>17</v>
      </c>
      <c r="B22" s="49" t="s">
        <v>6</v>
      </c>
      <c r="C22" s="47" t="s">
        <v>23</v>
      </c>
      <c r="D22" s="38">
        <v>48.616310024357077</v>
      </c>
      <c r="E22" s="2">
        <v>60.433763561370775</v>
      </c>
      <c r="F22" s="2">
        <v>64.165652514058081</v>
      </c>
      <c r="G22" s="2">
        <v>41.059076377616044</v>
      </c>
      <c r="H22" s="2">
        <v>34.658729977118782</v>
      </c>
      <c r="I22" s="2">
        <v>34.015355979651659</v>
      </c>
      <c r="J22" s="2">
        <v>30.067016548051765</v>
      </c>
      <c r="K22" s="2">
        <v>32.987515526379553</v>
      </c>
      <c r="L22" s="2">
        <v>35.19266317347283</v>
      </c>
      <c r="M22" s="2">
        <v>28.486921550282986</v>
      </c>
      <c r="N22" s="2">
        <v>26.59484765346701</v>
      </c>
      <c r="O22" s="2">
        <v>25.065647486112645</v>
      </c>
      <c r="P22" s="2">
        <v>19.418520969642898</v>
      </c>
      <c r="Q22" s="2">
        <v>21.242318239713494</v>
      </c>
      <c r="R22" s="2">
        <v>19.688841575450979</v>
      </c>
      <c r="S22" s="38">
        <v>40.194372832096924</v>
      </c>
      <c r="T22" s="2">
        <v>37.903375522247956</v>
      </c>
      <c r="U22" s="2">
        <v>56.262741518490969</v>
      </c>
      <c r="V22" s="2">
        <v>35.407515457125982</v>
      </c>
      <c r="W22" s="2">
        <v>31.766319201873472</v>
      </c>
      <c r="X22" s="2">
        <v>31.053245727459508</v>
      </c>
      <c r="Y22" s="2">
        <v>28.041066853021483</v>
      </c>
      <c r="Z22" s="2">
        <v>25.334687872719091</v>
      </c>
      <c r="AA22" s="2">
        <v>26.52140529203761</v>
      </c>
      <c r="AB22" s="2">
        <v>24.758221769407335</v>
      </c>
      <c r="AC22" s="2">
        <v>23.406328541174339</v>
      </c>
      <c r="AD22" s="2">
        <v>21.704032033845916</v>
      </c>
      <c r="AE22" s="2">
        <v>18.001467981077727</v>
      </c>
      <c r="AF22" s="2">
        <v>18.533809435411044</v>
      </c>
      <c r="AG22" s="2">
        <v>17.438531635899267</v>
      </c>
      <c r="AH22" s="38">
        <v>1.0809897794972376</v>
      </c>
      <c r="AI22" s="2">
        <v>1.0260375047760026</v>
      </c>
      <c r="AJ22" s="2">
        <v>1.0498500536535558</v>
      </c>
      <c r="AK22" s="2">
        <v>0.78017210897855616</v>
      </c>
      <c r="AL22" s="2">
        <v>0.61418063410524548</v>
      </c>
      <c r="AM22" s="2">
        <v>0.59511899346538322</v>
      </c>
      <c r="AN22" s="2">
        <v>0.54359310040845898</v>
      </c>
      <c r="AO22" s="2">
        <v>0.51453084915247704</v>
      </c>
      <c r="AP22" s="2">
        <v>0.55670086495701354</v>
      </c>
      <c r="AQ22" s="2">
        <v>0.83725553201070313</v>
      </c>
      <c r="AR22" s="2">
        <v>0.55834683512143191</v>
      </c>
      <c r="AS22" s="2">
        <v>0.67958043610479946</v>
      </c>
      <c r="AT22" s="2">
        <v>0.57499015048253832</v>
      </c>
      <c r="AU22" s="2">
        <v>0.81052463050002943</v>
      </c>
      <c r="AV22" s="2">
        <v>0.54887901350322654</v>
      </c>
      <c r="AW22" s="38">
        <v>0.60061522034178749</v>
      </c>
      <c r="AX22" s="2">
        <v>0.60315886419998421</v>
      </c>
      <c r="AY22" s="2">
        <v>0.70631379336341826</v>
      </c>
      <c r="AZ22" s="2">
        <v>0.59211153085041468</v>
      </c>
      <c r="BA22" s="2">
        <v>0.56000914270196456</v>
      </c>
      <c r="BB22" s="2">
        <v>0.58529520546186753</v>
      </c>
      <c r="BC22" s="2">
        <v>0.58832315446612149</v>
      </c>
      <c r="BD22" s="2">
        <v>0.59493474229038523</v>
      </c>
      <c r="BE22" s="2">
        <v>0.63526889034080569</v>
      </c>
      <c r="BF22" s="2">
        <v>0.67281643018897663</v>
      </c>
      <c r="BG22" s="2">
        <v>0.664849703617726</v>
      </c>
      <c r="BH22" s="2">
        <v>0.72005824928558304</v>
      </c>
      <c r="BI22" s="2">
        <v>0.6697499465261888</v>
      </c>
      <c r="BJ22" s="2">
        <v>0.73453195134543503</v>
      </c>
      <c r="BK22" s="2">
        <v>0.64051846486119368</v>
      </c>
      <c r="BL22" s="38">
        <v>736.0064450436671</v>
      </c>
      <c r="BM22" s="2">
        <v>745.32188997613196</v>
      </c>
      <c r="BN22" s="2">
        <v>683.34203882352404</v>
      </c>
      <c r="BO22" s="2">
        <v>584.80654576330403</v>
      </c>
      <c r="BP22" s="2">
        <v>494.31129467434499</v>
      </c>
      <c r="BQ22" s="2">
        <v>487.34369092774102</v>
      </c>
      <c r="BR22" s="2">
        <v>491.82345228529601</v>
      </c>
      <c r="BS22" s="2">
        <v>454.26308317727501</v>
      </c>
      <c r="BT22" s="2">
        <v>403.32400127611601</v>
      </c>
      <c r="BU22" s="2">
        <v>382.42527197925949</v>
      </c>
      <c r="BV22" s="2">
        <v>341.20022945057451</v>
      </c>
      <c r="BW22" s="2">
        <v>190.77176399511478</v>
      </c>
      <c r="BX22" s="2">
        <v>62.5695285222384</v>
      </c>
      <c r="BY22" s="2">
        <v>47.163147541884697</v>
      </c>
      <c r="BZ22" s="2">
        <v>39.503933985392734</v>
      </c>
      <c r="CA22" s="38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0</v>
      </c>
      <c r="CI22" s="2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2">
        <v>0</v>
      </c>
      <c r="CP22" s="38">
        <v>7496.5</v>
      </c>
      <c r="CQ22" s="2">
        <v>21596.5</v>
      </c>
      <c r="CR22" s="2">
        <v>7003</v>
      </c>
      <c r="CS22" s="2">
        <v>4888</v>
      </c>
      <c r="CT22" s="2">
        <v>2232.5</v>
      </c>
      <c r="CU22" s="2">
        <v>2303</v>
      </c>
      <c r="CV22" s="2">
        <v>1363</v>
      </c>
      <c r="CW22" s="2">
        <v>7026.5</v>
      </c>
      <c r="CX22" s="2">
        <v>8084</v>
      </c>
      <c r="CY22" s="2">
        <v>3144.5349999999999</v>
      </c>
      <c r="CZ22" s="2">
        <v>2655.5</v>
      </c>
      <c r="DA22" s="2">
        <v>2961</v>
      </c>
      <c r="DB22" s="2">
        <v>1160.9000000000001</v>
      </c>
      <c r="DC22" s="2">
        <v>2444</v>
      </c>
      <c r="DD22" s="2">
        <v>2025.7</v>
      </c>
      <c r="DE22" s="38">
        <v>4.3901559191800636</v>
      </c>
      <c r="DF22" s="2">
        <v>4.6379378484910774</v>
      </c>
      <c r="DG22" s="2">
        <v>5.0500760074732804</v>
      </c>
      <c r="DH22" s="2">
        <v>4.1965638027382495</v>
      </c>
      <c r="DI22" s="2">
        <v>3.1139610349172919</v>
      </c>
      <c r="DJ22" s="2">
        <v>1.7989283387054089</v>
      </c>
      <c r="DK22" s="2">
        <v>1.4089903429286572</v>
      </c>
      <c r="DL22" s="2">
        <v>0.91322504790071901</v>
      </c>
      <c r="DM22" s="2">
        <v>1.4232537529682205</v>
      </c>
      <c r="DN22" s="2">
        <v>1.8397952244487568</v>
      </c>
      <c r="DO22" s="2">
        <v>0.64798806088466931</v>
      </c>
      <c r="DP22" s="2">
        <v>0.5259774466232654</v>
      </c>
      <c r="DQ22" s="2">
        <v>0.34944527402915615</v>
      </c>
      <c r="DR22" s="2">
        <v>0.83940409600123167</v>
      </c>
      <c r="DS22" s="2">
        <v>0.52527454073763868</v>
      </c>
      <c r="DT22" s="38">
        <v>113.64480496445648</v>
      </c>
      <c r="DU22" s="2">
        <v>109.18155409026714</v>
      </c>
      <c r="DV22" s="2">
        <v>115.83740203893686</v>
      </c>
      <c r="DW22" s="2">
        <v>99.723505766344985</v>
      </c>
      <c r="DX22" s="2">
        <v>90.108226217345333</v>
      </c>
      <c r="DY22" s="2">
        <v>92.63215614490592</v>
      </c>
      <c r="DZ22" s="2">
        <v>87.670321851136947</v>
      </c>
      <c r="EA22" s="2">
        <v>81.619429798463912</v>
      </c>
      <c r="EB22" s="2">
        <v>78.320937475120473</v>
      </c>
      <c r="EC22" s="2">
        <v>71.782080727317606</v>
      </c>
      <c r="ED22" s="2">
        <v>64.860753589449331</v>
      </c>
      <c r="EE22" s="2">
        <v>57.738091094992562</v>
      </c>
      <c r="EF22" s="2">
        <v>50.924713984629655</v>
      </c>
      <c r="EG22" s="2">
        <v>47.995075753479341</v>
      </c>
      <c r="EH22" s="2">
        <v>43.429051206921507</v>
      </c>
      <c r="EI22" s="38">
        <v>126.11991715022373</v>
      </c>
      <c r="EJ22" s="2">
        <v>118.24378875001572</v>
      </c>
      <c r="EK22" s="2">
        <v>104.78971535559054</v>
      </c>
      <c r="EL22" s="2">
        <v>95.538884702523987</v>
      </c>
      <c r="EM22" s="2">
        <v>87.274402962630219</v>
      </c>
      <c r="EN22" s="2">
        <v>92.995651228561385</v>
      </c>
      <c r="EO22" s="2">
        <v>90.662260863243645</v>
      </c>
      <c r="EP22" s="2">
        <v>88.190787083425235</v>
      </c>
      <c r="EQ22" s="2">
        <v>85.707912869240985</v>
      </c>
      <c r="ER22" s="2">
        <v>81.29296531004502</v>
      </c>
      <c r="ES22" s="2">
        <v>77.918612641988602</v>
      </c>
      <c r="ET22" s="2">
        <v>78.515881933715193</v>
      </c>
      <c r="EU22" s="2">
        <v>74.962793392668303</v>
      </c>
      <c r="EV22" s="2">
        <v>73.176721808786198</v>
      </c>
      <c r="EW22" s="2">
        <v>71.120892182787273</v>
      </c>
      <c r="EX22" s="38">
        <v>1.4282834485638121</v>
      </c>
      <c r="EY22" s="2">
        <v>1.3130313820152237</v>
      </c>
      <c r="EZ22" s="2">
        <v>1.1813092614677183</v>
      </c>
      <c r="FA22" s="2">
        <v>0.79108628979090756</v>
      </c>
      <c r="FB22" s="2">
        <v>0.59900101918138382</v>
      </c>
      <c r="FC22" s="2">
        <v>0.5214101232928201</v>
      </c>
      <c r="FD22" s="2">
        <v>0.41797706139594093</v>
      </c>
      <c r="FE22" s="2">
        <v>0.36782199956896239</v>
      </c>
      <c r="FF22" s="2">
        <v>0.39477360726432748</v>
      </c>
      <c r="FG22" s="2">
        <v>0.41772425887766323</v>
      </c>
      <c r="FH22" s="2">
        <v>0.38797866863640551</v>
      </c>
      <c r="FI22" s="2">
        <v>0.38830508753783022</v>
      </c>
      <c r="FJ22" s="2">
        <v>0.36397079265784604</v>
      </c>
      <c r="FK22" s="2">
        <v>0.39765733063320063</v>
      </c>
      <c r="FL22" s="2">
        <v>0.39131768782280502</v>
      </c>
      <c r="FM22" s="38">
        <v>18.508555351470132</v>
      </c>
      <c r="FN22" s="2">
        <v>16.925850597704859</v>
      </c>
      <c r="FO22" s="2">
        <v>14.532808603358635</v>
      </c>
      <c r="FP22" s="2">
        <v>12.671482595179006</v>
      </c>
      <c r="FQ22" s="2">
        <v>10.645801647123745</v>
      </c>
      <c r="FR22" s="2">
        <v>10.56650623479533</v>
      </c>
      <c r="FS22" s="2">
        <v>9.7992884860825527</v>
      </c>
      <c r="FT22" s="2">
        <v>9.2960311587265636</v>
      </c>
      <c r="FU22" s="2">
        <v>9.0419627502981346</v>
      </c>
      <c r="FV22" s="2">
        <v>8.7536385787976361</v>
      </c>
      <c r="FW22" s="2">
        <v>8.2860477087957332</v>
      </c>
      <c r="FX22" s="2">
        <v>8.5666557025435477</v>
      </c>
      <c r="FY22" s="2">
        <v>7.9847831845409267</v>
      </c>
      <c r="FZ22" s="2">
        <v>8.051177778608178</v>
      </c>
      <c r="GA22" s="2">
        <v>7.4590922147110685</v>
      </c>
      <c r="GB22" s="38">
        <v>13.530591564777415</v>
      </c>
      <c r="GC22" s="2">
        <v>13.511061885150596</v>
      </c>
      <c r="GD22" s="2">
        <v>12.341055044422037</v>
      </c>
      <c r="GE22" s="2">
        <v>12.98621604420544</v>
      </c>
      <c r="GF22" s="2">
        <v>11.462049715137331</v>
      </c>
      <c r="GG22" s="2">
        <v>13.189760249549028</v>
      </c>
      <c r="GH22" s="2">
        <v>11.917486412215016</v>
      </c>
      <c r="GI22" s="2">
        <v>11.507294454433325</v>
      </c>
      <c r="GJ22" s="2">
        <v>11.029023788184414</v>
      </c>
      <c r="GK22" s="2">
        <v>10.851330609680447</v>
      </c>
      <c r="GL22" s="2">
        <v>10.5525721356235</v>
      </c>
      <c r="GM22" s="2">
        <v>9.7739907723231152</v>
      </c>
      <c r="GN22" s="2">
        <v>8.7353996302443946</v>
      </c>
      <c r="GO22" s="2">
        <v>7.876652027928964</v>
      </c>
      <c r="GP22" s="2">
        <v>7.3714542228349442</v>
      </c>
      <c r="GQ22" s="38">
        <v>6.5626653947090743</v>
      </c>
      <c r="GR22" s="2">
        <v>6.3447214359999169</v>
      </c>
      <c r="GS22" s="2">
        <v>6.2053782936062083</v>
      </c>
      <c r="GT22" s="2">
        <v>5.8459850332711882</v>
      </c>
      <c r="GU22" s="2">
        <v>5.2204950530459175</v>
      </c>
      <c r="GV22" s="2">
        <v>5.5160318026525488</v>
      </c>
      <c r="GW22" s="2">
        <v>5.1426535717381725</v>
      </c>
      <c r="GX22" s="2">
        <v>4.8665826281364</v>
      </c>
      <c r="GY22" s="2">
        <v>4.6556620800830784</v>
      </c>
      <c r="GZ22" s="2">
        <v>4.4521902647989435</v>
      </c>
      <c r="HA22" s="2">
        <v>4.1624155174370321</v>
      </c>
      <c r="HB22" s="2">
        <v>3.9319826162550915</v>
      </c>
      <c r="HC22" s="2">
        <v>3.4370177980987182</v>
      </c>
      <c r="HD22" s="2">
        <v>3.1657107625622443</v>
      </c>
      <c r="HE22" s="2">
        <v>2.7767594228550632</v>
      </c>
      <c r="HF22" s="38">
        <v>21.698605745271429</v>
      </c>
      <c r="HG22" s="2">
        <v>21.910592697893509</v>
      </c>
      <c r="HH22" s="2">
        <v>19.505628121395091</v>
      </c>
      <c r="HI22" s="2">
        <v>21.412468594102357</v>
      </c>
      <c r="HJ22" s="2">
        <v>18.771899823436062</v>
      </c>
      <c r="HK22" s="2">
        <v>22.293687093721847</v>
      </c>
      <c r="HL22" s="2">
        <v>19.907983525921569</v>
      </c>
      <c r="HM22" s="2">
        <v>19.344548440544798</v>
      </c>
      <c r="HN22" s="2">
        <v>18.552423176431219</v>
      </c>
      <c r="HO22" s="2">
        <v>18.373148519264287</v>
      </c>
      <c r="HP22" s="2">
        <v>18.103612416960907</v>
      </c>
      <c r="HQ22" s="2">
        <v>16.640191114875407</v>
      </c>
      <c r="HR22" s="2">
        <v>14.978936461258174</v>
      </c>
      <c r="HS22" s="2">
        <v>13.378252185502371</v>
      </c>
      <c r="HT22" s="39">
        <v>12.789744770641533</v>
      </c>
      <c r="HU22" s="2"/>
      <c r="HV22" s="2"/>
      <c r="II22" s="3"/>
    </row>
    <row r="23" spans="1:243" ht="15" x14ac:dyDescent="0.25">
      <c r="A23" s="52">
        <v>18</v>
      </c>
      <c r="B23" s="49" t="s">
        <v>6</v>
      </c>
      <c r="C23" s="47" t="s">
        <v>24</v>
      </c>
      <c r="D23" s="38">
        <v>195.78937134076213</v>
      </c>
      <c r="E23" s="2">
        <v>151.43456658605089</v>
      </c>
      <c r="F23" s="2">
        <v>162.99306351136886</v>
      </c>
      <c r="G23" s="2">
        <v>138.86114278748437</v>
      </c>
      <c r="H23" s="2">
        <v>136.19771324135351</v>
      </c>
      <c r="I23" s="2">
        <v>130.6936768728057</v>
      </c>
      <c r="J23" s="2">
        <v>139.48862099635232</v>
      </c>
      <c r="K23" s="2">
        <v>143.31417148486685</v>
      </c>
      <c r="L23" s="2">
        <v>146.95901497160668</v>
      </c>
      <c r="M23" s="2">
        <v>141.7138915687726</v>
      </c>
      <c r="N23" s="2">
        <v>132.73354334212635</v>
      </c>
      <c r="O23" s="2">
        <v>119.77526011458617</v>
      </c>
      <c r="P23" s="2">
        <v>102.7510501908265</v>
      </c>
      <c r="Q23" s="2">
        <v>116.76884312896573</v>
      </c>
      <c r="R23" s="2">
        <v>107.21971545667206</v>
      </c>
      <c r="S23" s="38">
        <v>185.09371233660804</v>
      </c>
      <c r="T23" s="2">
        <v>141.41143293692579</v>
      </c>
      <c r="U23" s="2">
        <v>153.72711618389425</v>
      </c>
      <c r="V23" s="2">
        <v>130.25304263084431</v>
      </c>
      <c r="W23" s="2">
        <v>127.29083205208568</v>
      </c>
      <c r="X23" s="2">
        <v>122.12416388846404</v>
      </c>
      <c r="Y23" s="2">
        <v>128.53671933015062</v>
      </c>
      <c r="Z23" s="2">
        <v>131.59261882845408</v>
      </c>
      <c r="AA23" s="2">
        <v>135.2492326823988</v>
      </c>
      <c r="AB23" s="2">
        <v>132.68584139398519</v>
      </c>
      <c r="AC23" s="2">
        <v>124.36809636002931</v>
      </c>
      <c r="AD23" s="2">
        <v>112.13774005115424</v>
      </c>
      <c r="AE23" s="2">
        <v>96.544301529019961</v>
      </c>
      <c r="AF23" s="2">
        <v>110.6208180799436</v>
      </c>
      <c r="AG23" s="2">
        <v>100.42174491371331</v>
      </c>
      <c r="AH23" s="38">
        <v>5.3496211671051288</v>
      </c>
      <c r="AI23" s="2">
        <v>5.1938481390800062</v>
      </c>
      <c r="AJ23" s="2">
        <v>8.3459829513338857</v>
      </c>
      <c r="AK23" s="2">
        <v>4.3425445823883972</v>
      </c>
      <c r="AL23" s="2">
        <v>3.8109422153625485</v>
      </c>
      <c r="AM23" s="2">
        <v>3.5274702691727389</v>
      </c>
      <c r="AN23" s="2">
        <v>3.2684197794114369</v>
      </c>
      <c r="AO23" s="2">
        <v>4.6224392409377151</v>
      </c>
      <c r="AP23" s="2">
        <v>3.2061126971928506</v>
      </c>
      <c r="AQ23" s="2">
        <v>3.0040731900685018</v>
      </c>
      <c r="AR23" s="2">
        <v>3.7319230081705008</v>
      </c>
      <c r="AS23" s="2">
        <v>4.2824330325742919</v>
      </c>
      <c r="AT23" s="2">
        <v>3.9443323536487838</v>
      </c>
      <c r="AU23" s="2">
        <v>4.5323928144174586</v>
      </c>
      <c r="AV23" s="2">
        <v>14.466344268534339</v>
      </c>
      <c r="AW23" s="38">
        <v>2.6445615316188933</v>
      </c>
      <c r="AX23" s="2">
        <v>2.6157071632527549</v>
      </c>
      <c r="AY23" s="2">
        <v>3.0448770529558082</v>
      </c>
      <c r="AZ23" s="2">
        <v>2.626145102936055</v>
      </c>
      <c r="BA23" s="2">
        <v>2.7252100547291302</v>
      </c>
      <c r="BB23" s="2">
        <v>2.7658998430801058</v>
      </c>
      <c r="BC23" s="2">
        <v>2.8939724790131121</v>
      </c>
      <c r="BD23" s="2">
        <v>3.3872364945738362</v>
      </c>
      <c r="BE23" s="2">
        <v>3.2747056690984291</v>
      </c>
      <c r="BF23" s="2">
        <v>3.2210356952063908</v>
      </c>
      <c r="BG23" s="2">
        <v>3.4411262788162875</v>
      </c>
      <c r="BH23" s="2">
        <v>3.4350115437756004</v>
      </c>
      <c r="BI23" s="2">
        <v>3.2798034625699612</v>
      </c>
      <c r="BJ23" s="2">
        <v>3.5113418807731684</v>
      </c>
      <c r="BK23" s="2">
        <v>4.5009263773511838</v>
      </c>
      <c r="BL23" s="38">
        <v>9833.4908055959604</v>
      </c>
      <c r="BM23" s="2">
        <v>9172.97350296884</v>
      </c>
      <c r="BN23" s="2">
        <v>8213.7973858038094</v>
      </c>
      <c r="BO23" s="2">
        <v>7779.0104560551199</v>
      </c>
      <c r="BP23" s="2">
        <v>8066.4241427344296</v>
      </c>
      <c r="BQ23" s="2">
        <v>7737.7803583885398</v>
      </c>
      <c r="BR23" s="2">
        <v>10093.483205439599</v>
      </c>
      <c r="BS23" s="2">
        <v>10694.5066866044</v>
      </c>
      <c r="BT23" s="2">
        <v>10752.2141313753</v>
      </c>
      <c r="BU23" s="2">
        <v>8090.3616662356599</v>
      </c>
      <c r="BV23" s="2">
        <v>7349.0546739818801</v>
      </c>
      <c r="BW23" s="2">
        <v>6607.3338794192896</v>
      </c>
      <c r="BX23" s="2">
        <v>5227.1594383234196</v>
      </c>
      <c r="BY23" s="2">
        <v>5090.6124518134102</v>
      </c>
      <c r="BZ23" s="2">
        <v>5200.1674134417499</v>
      </c>
      <c r="CA23" s="38">
        <v>11.57</v>
      </c>
      <c r="CB23" s="2">
        <v>11.57</v>
      </c>
      <c r="CC23" s="2">
        <v>11.57</v>
      </c>
      <c r="CD23" s="2">
        <v>11.57</v>
      </c>
      <c r="CE23" s="2">
        <v>11.57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38">
        <v>0</v>
      </c>
      <c r="CQ23" s="2">
        <v>0</v>
      </c>
      <c r="CR23" s="2">
        <v>0</v>
      </c>
      <c r="CS23" s="2">
        <v>0</v>
      </c>
      <c r="CT23" s="2">
        <v>0</v>
      </c>
      <c r="CU23" s="2">
        <v>0</v>
      </c>
      <c r="CV23" s="2">
        <v>0</v>
      </c>
      <c r="CW23" s="2">
        <v>0</v>
      </c>
      <c r="CX23" s="2">
        <v>0</v>
      </c>
      <c r="CY23" s="2">
        <v>0</v>
      </c>
      <c r="CZ23" s="2">
        <v>0</v>
      </c>
      <c r="DA23" s="2">
        <v>0</v>
      </c>
      <c r="DB23" s="2">
        <v>0</v>
      </c>
      <c r="DC23" s="2">
        <v>0</v>
      </c>
      <c r="DD23" s="2">
        <v>0</v>
      </c>
      <c r="DE23" s="38">
        <v>18.403578757364592</v>
      </c>
      <c r="DF23" s="2">
        <v>14.369601772013688</v>
      </c>
      <c r="DG23" s="2">
        <v>30.374829470881306</v>
      </c>
      <c r="DH23" s="2">
        <v>9.4917962600288739</v>
      </c>
      <c r="DI23" s="2">
        <v>8.3588417026045114</v>
      </c>
      <c r="DJ23" s="2">
        <v>7.2459386429628037</v>
      </c>
      <c r="DK23" s="2">
        <v>5.9467886894397246</v>
      </c>
      <c r="DL23" s="2">
        <v>5.9581707795610042</v>
      </c>
      <c r="DM23" s="2">
        <v>5.7579320546218886</v>
      </c>
      <c r="DN23" s="2">
        <v>4.7954029254650754</v>
      </c>
      <c r="DO23" s="2">
        <v>7.8087801628278353</v>
      </c>
      <c r="DP23" s="2">
        <v>7.7930382294524456</v>
      </c>
      <c r="DQ23" s="2">
        <v>8.1281041773215552</v>
      </c>
      <c r="DR23" s="2">
        <v>9.4163941994622959</v>
      </c>
      <c r="DS23" s="2">
        <v>49.777889687896625</v>
      </c>
      <c r="DT23" s="38">
        <v>530.25383293737946</v>
      </c>
      <c r="DU23" s="2">
        <v>465.19479696640155</v>
      </c>
      <c r="DV23" s="2">
        <v>473.88684335878412</v>
      </c>
      <c r="DW23" s="2">
        <v>431.48005472430003</v>
      </c>
      <c r="DX23" s="2">
        <v>419.14910756369352</v>
      </c>
      <c r="DY23" s="2">
        <v>415.74901048350455</v>
      </c>
      <c r="DZ23" s="2">
        <v>404.59399841868151</v>
      </c>
      <c r="EA23" s="2">
        <v>394.47468781280207</v>
      </c>
      <c r="EB23" s="2">
        <v>376.69995161813767</v>
      </c>
      <c r="EC23" s="2">
        <v>338.23630532116516</v>
      </c>
      <c r="ED23" s="2">
        <v>315.84386172288197</v>
      </c>
      <c r="EE23" s="2">
        <v>280.05922240568412</v>
      </c>
      <c r="EF23" s="2">
        <v>248.80392855478757</v>
      </c>
      <c r="EG23" s="2">
        <v>241.59608681324593</v>
      </c>
      <c r="EH23" s="2">
        <v>297.5747425331121</v>
      </c>
      <c r="EI23" s="38">
        <v>504.01844616374092</v>
      </c>
      <c r="EJ23" s="2">
        <v>454.62255311226795</v>
      </c>
      <c r="EK23" s="2">
        <v>422.1650708576139</v>
      </c>
      <c r="EL23" s="2">
        <v>380.00440627777624</v>
      </c>
      <c r="EM23" s="2">
        <v>341.51147408548383</v>
      </c>
      <c r="EN23" s="2">
        <v>347.81802299322811</v>
      </c>
      <c r="EO23" s="2">
        <v>339.1601352110228</v>
      </c>
      <c r="EP23" s="2">
        <v>332.36914183537209</v>
      </c>
      <c r="EQ23" s="2">
        <v>320.31659963716424</v>
      </c>
      <c r="ER23" s="2">
        <v>300.07723086291492</v>
      </c>
      <c r="ES23" s="2">
        <v>289.79652541367443</v>
      </c>
      <c r="ET23" s="2">
        <v>287.94504980456696</v>
      </c>
      <c r="EU23" s="2">
        <v>272.36449354338271</v>
      </c>
      <c r="EV23" s="2">
        <v>268.92851679536977</v>
      </c>
      <c r="EW23" s="2">
        <v>281.58319223728188</v>
      </c>
      <c r="EX23" s="38">
        <v>6.62631833586806</v>
      </c>
      <c r="EY23" s="2">
        <v>5.5834071659596383</v>
      </c>
      <c r="EZ23" s="2">
        <v>5.6259760060012916</v>
      </c>
      <c r="FA23" s="2">
        <v>4.1828852368472118</v>
      </c>
      <c r="FB23" s="2">
        <v>3.3186098677578499</v>
      </c>
      <c r="FC23" s="2">
        <v>2.5604726158197249</v>
      </c>
      <c r="FD23" s="2">
        <v>2.1191712765365804</v>
      </c>
      <c r="FE23" s="2">
        <v>2.2356282159014045</v>
      </c>
      <c r="FF23" s="2">
        <v>2.064725342828615</v>
      </c>
      <c r="FG23" s="2">
        <v>2.0759718787789718</v>
      </c>
      <c r="FH23" s="2">
        <v>2.2084968593333962</v>
      </c>
      <c r="FI23" s="2">
        <v>2.2409095008610067</v>
      </c>
      <c r="FJ23" s="2">
        <v>2.1043939347426752</v>
      </c>
      <c r="FK23" s="2">
        <v>2.3776698633700861</v>
      </c>
      <c r="FL23" s="2">
        <v>3.9934239498666924</v>
      </c>
      <c r="FM23" s="38">
        <v>73.89882405546922</v>
      </c>
      <c r="FN23" s="2">
        <v>65.368756886737884</v>
      </c>
      <c r="FO23" s="2">
        <v>60.851090858930711</v>
      </c>
      <c r="FP23" s="2">
        <v>50.645032226216095</v>
      </c>
      <c r="FQ23" s="2">
        <v>41.338797794167483</v>
      </c>
      <c r="FR23" s="2">
        <v>39.146686186170101</v>
      </c>
      <c r="FS23" s="2">
        <v>36.260087809622149</v>
      </c>
      <c r="FT23" s="2">
        <v>35.114279260483755</v>
      </c>
      <c r="FU23" s="2">
        <v>33.17146366556814</v>
      </c>
      <c r="FV23" s="2">
        <v>31.16719542112963</v>
      </c>
      <c r="FW23" s="2">
        <v>30.825894847953784</v>
      </c>
      <c r="FX23" s="2">
        <v>31.054516537126748</v>
      </c>
      <c r="FY23" s="2">
        <v>29.504355981215614</v>
      </c>
      <c r="FZ23" s="2">
        <v>29.86519922052376</v>
      </c>
      <c r="GA23" s="2">
        <v>35.686590515036656</v>
      </c>
      <c r="GB23" s="38">
        <v>64.649454178659909</v>
      </c>
      <c r="GC23" s="2">
        <v>61.727224950081919</v>
      </c>
      <c r="GD23" s="2">
        <v>59.615635168990813</v>
      </c>
      <c r="GE23" s="2">
        <v>63.445179925635692</v>
      </c>
      <c r="GF23" s="2">
        <v>57.062542057051019</v>
      </c>
      <c r="GG23" s="2">
        <v>63.242485224078457</v>
      </c>
      <c r="GH23" s="2">
        <v>56.939262789958427</v>
      </c>
      <c r="GI23" s="2">
        <v>56.212028371196581</v>
      </c>
      <c r="GJ23" s="2">
        <v>53.401446922822402</v>
      </c>
      <c r="GK23" s="2">
        <v>50.24225761431773</v>
      </c>
      <c r="GL23" s="2">
        <v>49.286640344008511</v>
      </c>
      <c r="GM23" s="2">
        <v>47.15353920544262</v>
      </c>
      <c r="GN23" s="2">
        <v>43.009986578839857</v>
      </c>
      <c r="GO23" s="2">
        <v>40.363678069846181</v>
      </c>
      <c r="GP23" s="2">
        <v>44.85450740570019</v>
      </c>
      <c r="GQ23" s="38">
        <v>29.971923286723399</v>
      </c>
      <c r="GR23" s="2">
        <v>27.887198686008801</v>
      </c>
      <c r="GS23" s="2">
        <v>27.145045561477726</v>
      </c>
      <c r="GT23" s="2">
        <v>26.819578671017865</v>
      </c>
      <c r="GU23" s="2">
        <v>24.336321168970251</v>
      </c>
      <c r="GV23" s="2">
        <v>25.292019152424007</v>
      </c>
      <c r="GW23" s="2">
        <v>22.974372593199327</v>
      </c>
      <c r="GX23" s="2">
        <v>22.809059849581377</v>
      </c>
      <c r="GY23" s="2">
        <v>20.579344316178034</v>
      </c>
      <c r="GZ23" s="2">
        <v>18.981781596970873</v>
      </c>
      <c r="HA23" s="2">
        <v>18.273459170273306</v>
      </c>
      <c r="HB23" s="2">
        <v>17.502754565292374</v>
      </c>
      <c r="HC23" s="2">
        <v>15.42163630957679</v>
      </c>
      <c r="HD23" s="2">
        <v>14.500289614632639</v>
      </c>
      <c r="HE23" s="2">
        <v>16.852304250777813</v>
      </c>
      <c r="HF23" s="38">
        <v>105.2880850628723</v>
      </c>
      <c r="HG23" s="2">
        <v>101.20284663066874</v>
      </c>
      <c r="HH23" s="2">
        <v>96.110726660711052</v>
      </c>
      <c r="HI23" s="2">
        <v>106.66817044163601</v>
      </c>
      <c r="HJ23" s="2">
        <v>95.409284764079715</v>
      </c>
      <c r="HK23" s="2">
        <v>108.12681662589694</v>
      </c>
      <c r="HL23" s="2">
        <v>96.800173526801501</v>
      </c>
      <c r="HM23" s="2">
        <v>95.277335619156219</v>
      </c>
      <c r="HN23" s="2">
        <v>92.044991085535656</v>
      </c>
      <c r="HO23" s="2">
        <v>87.098658035811496</v>
      </c>
      <c r="HP23" s="2">
        <v>85.768943747550651</v>
      </c>
      <c r="HQ23" s="2">
        <v>81.933568130649533</v>
      </c>
      <c r="HR23" s="2">
        <v>75.406420825699442</v>
      </c>
      <c r="HS23" s="2">
        <v>70.61176807045112</v>
      </c>
      <c r="HT23" s="39">
        <v>76.485767284654528</v>
      </c>
      <c r="HU23" s="2"/>
      <c r="HV23" s="2"/>
      <c r="II23" s="3"/>
    </row>
    <row r="24" spans="1:243" ht="15" x14ac:dyDescent="0.25">
      <c r="A24" s="52">
        <v>19</v>
      </c>
      <c r="B24" s="49" t="s">
        <v>6</v>
      </c>
      <c r="C24" s="47" t="s">
        <v>25</v>
      </c>
      <c r="D24" s="38">
        <v>261.09935507851412</v>
      </c>
      <c r="E24" s="2">
        <v>206.98806180007639</v>
      </c>
      <c r="F24" s="2">
        <v>239.977657989622</v>
      </c>
      <c r="G24" s="2">
        <v>219.12835958501458</v>
      </c>
      <c r="H24" s="2">
        <v>215.93886456894441</v>
      </c>
      <c r="I24" s="2">
        <v>223.34751090174774</v>
      </c>
      <c r="J24" s="2">
        <v>181.03197384436257</v>
      </c>
      <c r="K24" s="2">
        <v>184.91901803194236</v>
      </c>
      <c r="L24" s="2">
        <v>154.462564828029</v>
      </c>
      <c r="M24" s="2">
        <v>182.90995483683056</v>
      </c>
      <c r="N24" s="2">
        <v>187.60275202651135</v>
      </c>
      <c r="O24" s="2">
        <v>174.03341688044694</v>
      </c>
      <c r="P24" s="2">
        <v>137.77026145376504</v>
      </c>
      <c r="Q24" s="2">
        <v>148.23000848462067</v>
      </c>
      <c r="R24" s="2">
        <v>125.97581826830323</v>
      </c>
      <c r="S24" s="38">
        <v>257.66889372881411</v>
      </c>
      <c r="T24" s="2">
        <v>203.97651933373578</v>
      </c>
      <c r="U24" s="2">
        <v>237.09007875459577</v>
      </c>
      <c r="V24" s="2">
        <v>216.29029148853888</v>
      </c>
      <c r="W24" s="2">
        <v>213.52844854988069</v>
      </c>
      <c r="X24" s="2">
        <v>220.74590132551631</v>
      </c>
      <c r="Y24" s="2">
        <v>178.64860571159329</v>
      </c>
      <c r="Z24" s="2">
        <v>182.64073357403805</v>
      </c>
      <c r="AA24" s="2">
        <v>152.32619400379716</v>
      </c>
      <c r="AB24" s="2">
        <v>180.71515363425286</v>
      </c>
      <c r="AC24" s="2">
        <v>185.42312319681196</v>
      </c>
      <c r="AD24" s="2">
        <v>172.47786267453591</v>
      </c>
      <c r="AE24" s="2">
        <v>136.73339698791742</v>
      </c>
      <c r="AF24" s="2">
        <v>147.08049213557359</v>
      </c>
      <c r="AG24" s="2">
        <v>124.91472209729547</v>
      </c>
      <c r="AH24" s="38">
        <v>7.9430216319656042</v>
      </c>
      <c r="AI24" s="2">
        <v>7.0918925840490248</v>
      </c>
      <c r="AJ24" s="2">
        <v>4.996743734111055</v>
      </c>
      <c r="AK24" s="2">
        <v>4.8239418739087796</v>
      </c>
      <c r="AL24" s="2">
        <v>3.7822164778258962</v>
      </c>
      <c r="AM24" s="2">
        <v>3.6373883572364796</v>
      </c>
      <c r="AN24" s="2">
        <v>3.5899237041535526</v>
      </c>
      <c r="AO24" s="2">
        <v>4.1399624940400734</v>
      </c>
      <c r="AP24" s="2">
        <v>4.7852149642336999</v>
      </c>
      <c r="AQ24" s="2">
        <v>3.9610476207049659</v>
      </c>
      <c r="AR24" s="2">
        <v>4.1669678817026936</v>
      </c>
      <c r="AS24" s="2">
        <v>3.7760373152114899</v>
      </c>
      <c r="AT24" s="2">
        <v>3.7993521356574718</v>
      </c>
      <c r="AU24" s="2">
        <v>5.9143893866804529</v>
      </c>
      <c r="AV24" s="2">
        <v>6.0212062492980722</v>
      </c>
      <c r="AW24" s="38">
        <v>3.107482515690247</v>
      </c>
      <c r="AX24" s="2">
        <v>2.6302014520988712</v>
      </c>
      <c r="AY24" s="2">
        <v>2.9617503294021486</v>
      </c>
      <c r="AZ24" s="2">
        <v>3.0614173849729194</v>
      </c>
      <c r="BA24" s="2">
        <v>3.1405758227938363</v>
      </c>
      <c r="BB24" s="2">
        <v>3.9168756642963407</v>
      </c>
      <c r="BC24" s="2">
        <v>3.1255940996725773</v>
      </c>
      <c r="BD24" s="2">
        <v>3.1259797661608402</v>
      </c>
      <c r="BE24" s="2">
        <v>2.7826008008419483</v>
      </c>
      <c r="BF24" s="2">
        <v>3.1932457120603592</v>
      </c>
      <c r="BG24" s="2">
        <v>3.3986772908564458</v>
      </c>
      <c r="BH24" s="2">
        <v>3.0676734028006405</v>
      </c>
      <c r="BI24" s="2">
        <v>2.6769197352252738</v>
      </c>
      <c r="BJ24" s="2">
        <v>3.0912052688353935</v>
      </c>
      <c r="BK24" s="2">
        <v>2.8930700881764366</v>
      </c>
      <c r="BL24" s="38">
        <v>2384.5738773470998</v>
      </c>
      <c r="BM24" s="2">
        <v>2115.96608918115</v>
      </c>
      <c r="BN24" s="2">
        <v>1962.80657317949</v>
      </c>
      <c r="BO24" s="2">
        <v>1891.7221169884001</v>
      </c>
      <c r="BP24" s="2">
        <v>1472.2613646442101</v>
      </c>
      <c r="BQ24" s="2">
        <v>1461.79065119031</v>
      </c>
      <c r="BR24" s="2">
        <v>1454.5678326396201</v>
      </c>
      <c r="BS24" s="2">
        <v>1333.9808700384799</v>
      </c>
      <c r="BT24" s="2">
        <v>1264.9955930102501</v>
      </c>
      <c r="BU24" s="2">
        <v>1237.68175550199</v>
      </c>
      <c r="BV24" s="2">
        <v>1162.30424693481</v>
      </c>
      <c r="BW24" s="2">
        <v>636.89170934274898</v>
      </c>
      <c r="BX24" s="2">
        <v>221.09887621454499</v>
      </c>
      <c r="BY24" s="2">
        <v>164.74404997858099</v>
      </c>
      <c r="BZ24" s="2">
        <v>125.838822660658</v>
      </c>
      <c r="CA24" s="38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38">
        <v>0</v>
      </c>
      <c r="CQ24" s="2">
        <v>0</v>
      </c>
      <c r="CR24" s="2">
        <v>0</v>
      </c>
      <c r="CS24" s="2">
        <v>0</v>
      </c>
      <c r="CT24" s="2">
        <v>0</v>
      </c>
      <c r="CU24" s="2">
        <v>0</v>
      </c>
      <c r="CV24" s="2">
        <v>0</v>
      </c>
      <c r="CW24" s="2">
        <v>0</v>
      </c>
      <c r="CX24" s="2">
        <v>0</v>
      </c>
      <c r="CY24" s="2">
        <v>0</v>
      </c>
      <c r="CZ24" s="2">
        <v>0</v>
      </c>
      <c r="DA24" s="2">
        <v>0</v>
      </c>
      <c r="DB24" s="2">
        <v>0</v>
      </c>
      <c r="DC24" s="2">
        <v>0</v>
      </c>
      <c r="DD24" s="2">
        <v>0</v>
      </c>
      <c r="DE24" s="38">
        <v>198.59321692569083</v>
      </c>
      <c r="DF24" s="2">
        <v>115.01419030770627</v>
      </c>
      <c r="DG24" s="2">
        <v>159.5857643354546</v>
      </c>
      <c r="DH24" s="2">
        <v>134.02697132552669</v>
      </c>
      <c r="DI24" s="2">
        <v>114.36158884494074</v>
      </c>
      <c r="DJ24" s="2">
        <v>101.45238450938649</v>
      </c>
      <c r="DK24" s="2">
        <v>65.816228028368954</v>
      </c>
      <c r="DL24" s="2">
        <v>114.83968698962531</v>
      </c>
      <c r="DM24" s="2">
        <v>9.0502472159042497</v>
      </c>
      <c r="DN24" s="2">
        <v>104.78418866168938</v>
      </c>
      <c r="DO24" s="2">
        <v>116.88645595034932</v>
      </c>
      <c r="DP24" s="2">
        <v>106.50075813365237</v>
      </c>
      <c r="DQ24" s="2">
        <v>84.481271247270712</v>
      </c>
      <c r="DR24" s="2">
        <v>117.44809063629395</v>
      </c>
      <c r="DS24" s="2">
        <v>116.45235587291488</v>
      </c>
      <c r="DT24" s="38">
        <v>612.09992040240445</v>
      </c>
      <c r="DU24" s="2">
        <v>498.24086710951747</v>
      </c>
      <c r="DV24" s="2">
        <v>512.58513976051017</v>
      </c>
      <c r="DW24" s="2">
        <v>495.84196659379558</v>
      </c>
      <c r="DX24" s="2">
        <v>479.04845160217485</v>
      </c>
      <c r="DY24" s="2">
        <v>574.59472084579454</v>
      </c>
      <c r="DZ24" s="2">
        <v>409.63121161961413</v>
      </c>
      <c r="EA24" s="2">
        <v>354.50150008812261</v>
      </c>
      <c r="EB24" s="2">
        <v>313.81876222212628</v>
      </c>
      <c r="EC24" s="2">
        <v>304.11384450008575</v>
      </c>
      <c r="ED24" s="2">
        <v>298.07123824456716</v>
      </c>
      <c r="EE24" s="2">
        <v>256.17007628163685</v>
      </c>
      <c r="EF24" s="2">
        <v>209.54155371998365</v>
      </c>
      <c r="EG24" s="2">
        <v>210.41107435212339</v>
      </c>
      <c r="EH24" s="2">
        <v>188.74246205850704</v>
      </c>
      <c r="EI24" s="38">
        <v>563.07042657346881</v>
      </c>
      <c r="EJ24" s="2">
        <v>631.9145286295751</v>
      </c>
      <c r="EK24" s="2">
        <v>418.42107890858284</v>
      </c>
      <c r="EL24" s="2">
        <v>410.91340190834757</v>
      </c>
      <c r="EM24" s="2">
        <v>347.14560073934484</v>
      </c>
      <c r="EN24" s="2">
        <v>423.59496646704218</v>
      </c>
      <c r="EO24" s="2">
        <v>343.7410182459563</v>
      </c>
      <c r="EP24" s="2">
        <v>319.51360934763818</v>
      </c>
      <c r="EQ24" s="2">
        <v>315.07793659758914</v>
      </c>
      <c r="ER24" s="2">
        <v>302.11639858724789</v>
      </c>
      <c r="ES24" s="2">
        <v>305.44190887205167</v>
      </c>
      <c r="ET24" s="2">
        <v>293.68122962987673</v>
      </c>
      <c r="EU24" s="2">
        <v>303.63654405371426</v>
      </c>
      <c r="EV24" s="2">
        <v>270.75493428449954</v>
      </c>
      <c r="EW24" s="2">
        <v>257.75938200659556</v>
      </c>
      <c r="EX24" s="38">
        <v>13.241759035364444</v>
      </c>
      <c r="EY24" s="2">
        <v>16.817175413415463</v>
      </c>
      <c r="EZ24" s="2">
        <v>7.2281018681855205</v>
      </c>
      <c r="FA24" s="2">
        <v>6.0003288185384358</v>
      </c>
      <c r="FB24" s="2">
        <v>4.1785801733058934</v>
      </c>
      <c r="FC24" s="2">
        <v>3.9951757288632135</v>
      </c>
      <c r="FD24" s="2">
        <v>3.5016328483218584</v>
      </c>
      <c r="FE24" s="2">
        <v>3.6696652057338035</v>
      </c>
      <c r="FF24" s="2">
        <v>3.7864754183377745</v>
      </c>
      <c r="FG24" s="2">
        <v>3.7315795711412139</v>
      </c>
      <c r="FH24" s="2">
        <v>4.1612457535551011</v>
      </c>
      <c r="FI24" s="2">
        <v>3.9202499497106911</v>
      </c>
      <c r="FJ24" s="2">
        <v>4.5366539565742903</v>
      </c>
      <c r="FK24" s="2">
        <v>3.8416835883199689</v>
      </c>
      <c r="FL24" s="2">
        <v>3.6650645466571961</v>
      </c>
      <c r="FM24" s="38">
        <v>1513.8623075686294</v>
      </c>
      <c r="FN24" s="2">
        <v>1294.5840112552396</v>
      </c>
      <c r="FO24" s="2">
        <v>1432.7162645550866</v>
      </c>
      <c r="FP24" s="2">
        <v>1717.3625075261857</v>
      </c>
      <c r="FQ24" s="2">
        <v>1508.944143502142</v>
      </c>
      <c r="FR24" s="2">
        <v>1039.5632755793072</v>
      </c>
      <c r="FS24" s="2">
        <v>1155.8995734342805</v>
      </c>
      <c r="FT24" s="2">
        <v>1004.9230052776529</v>
      </c>
      <c r="FU24" s="2">
        <v>1420.5143447889604</v>
      </c>
      <c r="FV24" s="2">
        <v>798.27173819668212</v>
      </c>
      <c r="FW24" s="2">
        <v>806.55271734421842</v>
      </c>
      <c r="FX24" s="2">
        <v>768.7458200887861</v>
      </c>
      <c r="FY24" s="2">
        <v>737.4745935592066</v>
      </c>
      <c r="FZ24" s="2">
        <v>781.82810767090996</v>
      </c>
      <c r="GA24" s="2">
        <v>784.27967279030986</v>
      </c>
      <c r="GB24" s="38">
        <v>63.853555254660733</v>
      </c>
      <c r="GC24" s="2">
        <v>55.3383311143103</v>
      </c>
      <c r="GD24" s="2">
        <v>52.563139555622243</v>
      </c>
      <c r="GE24" s="2">
        <v>59.450050725772748</v>
      </c>
      <c r="GF24" s="2">
        <v>46.726679836958809</v>
      </c>
      <c r="GG24" s="2">
        <v>54.594386914879685</v>
      </c>
      <c r="GH24" s="2">
        <v>47.345938859629427</v>
      </c>
      <c r="GI24" s="2">
        <v>43.084862661662235</v>
      </c>
      <c r="GJ24" s="2">
        <v>42.453454806608256</v>
      </c>
      <c r="GK24" s="2">
        <v>40.979128543260543</v>
      </c>
      <c r="GL24" s="2">
        <v>41.60679172910897</v>
      </c>
      <c r="GM24" s="2">
        <v>36.011539138057081</v>
      </c>
      <c r="GN24" s="2">
        <v>30.371755513798686</v>
      </c>
      <c r="GO24" s="2">
        <v>27.498035794692179</v>
      </c>
      <c r="GP24" s="2">
        <v>24.654990198191516</v>
      </c>
      <c r="GQ24" s="38">
        <v>31.354297844138056</v>
      </c>
      <c r="GR24" s="2">
        <v>25.5131036208377</v>
      </c>
      <c r="GS24" s="2">
        <v>25.301723795016027</v>
      </c>
      <c r="GT24" s="2">
        <v>24.471950784044299</v>
      </c>
      <c r="GU24" s="2">
        <v>20.856171237662643</v>
      </c>
      <c r="GV24" s="2">
        <v>23.209030616297088</v>
      </c>
      <c r="GW24" s="2">
        <v>19.001247628294923</v>
      </c>
      <c r="GX24" s="2">
        <v>16.596634931384735</v>
      </c>
      <c r="GY24" s="2">
        <v>16.052922266221799</v>
      </c>
      <c r="GZ24" s="2">
        <v>14.956709037125703</v>
      </c>
      <c r="HA24" s="2">
        <v>14.844933910346366</v>
      </c>
      <c r="HB24" s="2">
        <v>13.208716169311534</v>
      </c>
      <c r="HC24" s="2">
        <v>11.103737774038112</v>
      </c>
      <c r="HD24" s="2">
        <v>10.482805250180132</v>
      </c>
      <c r="HE24" s="2">
        <v>9.4331949908068857</v>
      </c>
      <c r="HF24" s="38">
        <v>101.65964445082524</v>
      </c>
      <c r="HG24" s="2">
        <v>89.481725151516656</v>
      </c>
      <c r="HH24" s="2">
        <v>83.4321663353914</v>
      </c>
      <c r="HI24" s="2">
        <v>100.62296003108207</v>
      </c>
      <c r="HJ24" s="2">
        <v>76.821348653997546</v>
      </c>
      <c r="HK24" s="2">
        <v>91.637275501316722</v>
      </c>
      <c r="HL24" s="2">
        <v>80.605202311840472</v>
      </c>
      <c r="HM24" s="2">
        <v>74.247200415179066</v>
      </c>
      <c r="HN24" s="2">
        <v>73.431882723009679</v>
      </c>
      <c r="HO24" s="2">
        <v>71.6678037437825</v>
      </c>
      <c r="HP24" s="2">
        <v>73.182870810975572</v>
      </c>
      <c r="HQ24" s="2">
        <v>62.907431438558078</v>
      </c>
      <c r="HR24" s="2">
        <v>53.055613363778335</v>
      </c>
      <c r="HS24" s="2">
        <v>47.28622647144897</v>
      </c>
      <c r="HT24" s="39">
        <v>42.20166660636837</v>
      </c>
      <c r="HU24" s="2"/>
      <c r="HV24" s="2"/>
      <c r="II24" s="3"/>
    </row>
    <row r="25" spans="1:243" ht="15" x14ac:dyDescent="0.25">
      <c r="A25" s="52">
        <v>20</v>
      </c>
      <c r="B25" s="49" t="s">
        <v>6</v>
      </c>
      <c r="C25" s="47" t="s">
        <v>26</v>
      </c>
      <c r="D25" s="38">
        <v>32.780941750528108</v>
      </c>
      <c r="E25" s="2">
        <v>26.430828696759253</v>
      </c>
      <c r="F25" s="2">
        <v>27.897208382477992</v>
      </c>
      <c r="G25" s="2">
        <v>25.15216169201322</v>
      </c>
      <c r="H25" s="2">
        <v>18.825355721358687</v>
      </c>
      <c r="I25" s="2">
        <v>18.518880958231136</v>
      </c>
      <c r="J25" s="2">
        <v>17.281220500883329</v>
      </c>
      <c r="K25" s="2">
        <v>17.366827815398853</v>
      </c>
      <c r="L25" s="2">
        <v>19.622868785522968</v>
      </c>
      <c r="M25" s="2">
        <v>16.94532497141968</v>
      </c>
      <c r="N25" s="2">
        <v>16.102533631431967</v>
      </c>
      <c r="O25" s="2">
        <v>16.603927950312201</v>
      </c>
      <c r="P25" s="2">
        <v>20.455663149628222</v>
      </c>
      <c r="Q25" s="2">
        <v>13.640075323523778</v>
      </c>
      <c r="R25" s="2">
        <v>11.440497234642791</v>
      </c>
      <c r="S25" s="38">
        <v>32.078848346825843</v>
      </c>
      <c r="T25" s="2">
        <v>25.737020565998812</v>
      </c>
      <c r="U25" s="2">
        <v>27.236070656346577</v>
      </c>
      <c r="V25" s="2">
        <v>24.560485636687478</v>
      </c>
      <c r="W25" s="2">
        <v>18.299881608040987</v>
      </c>
      <c r="X25" s="2">
        <v>17.964760791319616</v>
      </c>
      <c r="Y25" s="2">
        <v>16.720691784505593</v>
      </c>
      <c r="Z25" s="2">
        <v>16.828445791811635</v>
      </c>
      <c r="AA25" s="2">
        <v>19.127822468188878</v>
      </c>
      <c r="AB25" s="2">
        <v>16.473156459331502</v>
      </c>
      <c r="AC25" s="2">
        <v>15.65588805774115</v>
      </c>
      <c r="AD25" s="2">
        <v>16.247095598263662</v>
      </c>
      <c r="AE25" s="2">
        <v>20.184676894029248</v>
      </c>
      <c r="AF25" s="2">
        <v>13.429765743234816</v>
      </c>
      <c r="AG25" s="2">
        <v>11.249927412015143</v>
      </c>
      <c r="AH25" s="38">
        <v>1.3843646440433581</v>
      </c>
      <c r="AI25" s="2">
        <v>1.1680783498445684</v>
      </c>
      <c r="AJ25" s="2">
        <v>1.0703853008261677</v>
      </c>
      <c r="AK25" s="2">
        <v>0.93241428608542476</v>
      </c>
      <c r="AL25" s="2">
        <v>0.56372672342368468</v>
      </c>
      <c r="AM25" s="2">
        <v>0.60955080704218545</v>
      </c>
      <c r="AN25" s="2">
        <v>0.55425015603150551</v>
      </c>
      <c r="AO25" s="2">
        <v>0.53710583766354203</v>
      </c>
      <c r="AP25" s="2">
        <v>0.57578748067553231</v>
      </c>
      <c r="AQ25" s="2">
        <v>0.50825816609538021</v>
      </c>
      <c r="AR25" s="2">
        <v>0.64158854527222942</v>
      </c>
      <c r="AS25" s="2">
        <v>0.70723057687109103</v>
      </c>
      <c r="AT25" s="2">
        <v>0.7455966977347307</v>
      </c>
      <c r="AU25" s="2">
        <v>0.48347931464191518</v>
      </c>
      <c r="AV25" s="2">
        <v>0.52568600391840636</v>
      </c>
      <c r="AW25" s="38">
        <v>0.64253193951097054</v>
      </c>
      <c r="AX25" s="2">
        <v>0.56380522135231281</v>
      </c>
      <c r="AY25" s="2">
        <v>0.56427257287946131</v>
      </c>
      <c r="AZ25" s="2">
        <v>0.54309561191809741</v>
      </c>
      <c r="BA25" s="2">
        <v>0.47029166110967369</v>
      </c>
      <c r="BB25" s="2">
        <v>0.5415271339364055</v>
      </c>
      <c r="BC25" s="2">
        <v>0.55125953617581558</v>
      </c>
      <c r="BD25" s="2">
        <v>0.57493820144797336</v>
      </c>
      <c r="BE25" s="2">
        <v>0.57763931578558714</v>
      </c>
      <c r="BF25" s="2">
        <v>0.56379700595534554</v>
      </c>
      <c r="BG25" s="2">
        <v>0.64574133811277401</v>
      </c>
      <c r="BH25" s="2">
        <v>0.67304242314458029</v>
      </c>
      <c r="BI25" s="2">
        <v>0.66034469241019067</v>
      </c>
      <c r="BJ25" s="2">
        <v>0.53163108635862522</v>
      </c>
      <c r="BK25" s="2">
        <v>0.51242976531173001</v>
      </c>
      <c r="BL25" s="38">
        <v>493.06022969870997</v>
      </c>
      <c r="BM25" s="2">
        <v>511.69355330645999</v>
      </c>
      <c r="BN25" s="2">
        <v>481.634705895244</v>
      </c>
      <c r="BO25" s="2">
        <v>421.64811815705798</v>
      </c>
      <c r="BP25" s="2">
        <v>385.06247486780302</v>
      </c>
      <c r="BQ25" s="2">
        <v>393.54805382119201</v>
      </c>
      <c r="BR25" s="2">
        <v>398.925934922289</v>
      </c>
      <c r="BS25" s="2">
        <v>370.98443674893201</v>
      </c>
      <c r="BT25" s="2">
        <v>325.84984919203498</v>
      </c>
      <c r="BU25" s="2">
        <v>308.53107685930502</v>
      </c>
      <c r="BV25" s="2">
        <v>257.55963982328802</v>
      </c>
      <c r="BW25" s="2">
        <v>158.67365376279699</v>
      </c>
      <c r="BX25" s="2">
        <v>75.118204573704702</v>
      </c>
      <c r="BY25" s="2">
        <v>55.889921593930303</v>
      </c>
      <c r="BZ25" s="2">
        <v>40.0567267103266</v>
      </c>
      <c r="CA25" s="38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38">
        <v>0</v>
      </c>
      <c r="CQ25" s="2">
        <v>0</v>
      </c>
      <c r="CR25" s="2">
        <v>0</v>
      </c>
      <c r="CS25" s="2">
        <v>0</v>
      </c>
      <c r="CT25" s="2">
        <v>0</v>
      </c>
      <c r="CU25" s="2">
        <v>0</v>
      </c>
      <c r="CV25" s="2">
        <v>0</v>
      </c>
      <c r="CW25" s="2">
        <v>0</v>
      </c>
      <c r="CX25" s="2">
        <v>0</v>
      </c>
      <c r="CY25" s="2">
        <v>0</v>
      </c>
      <c r="CZ25" s="2">
        <v>0</v>
      </c>
      <c r="DA25" s="2">
        <v>0</v>
      </c>
      <c r="DB25" s="2">
        <v>0</v>
      </c>
      <c r="DC25" s="2">
        <v>0</v>
      </c>
      <c r="DD25" s="2">
        <v>0</v>
      </c>
      <c r="DE25" s="38">
        <v>4.2480163850355828</v>
      </c>
      <c r="DF25" s="2">
        <v>3.3114122376204596</v>
      </c>
      <c r="DG25" s="2">
        <v>3.0357098496910355</v>
      </c>
      <c r="DH25" s="2">
        <v>2.3807317429364363</v>
      </c>
      <c r="DI25" s="2">
        <v>1.4264417853783524</v>
      </c>
      <c r="DJ25" s="2">
        <v>1.3471195783966359</v>
      </c>
      <c r="DK25" s="2">
        <v>1.2472358799928365</v>
      </c>
      <c r="DL25" s="2">
        <v>1.6200961918328476</v>
      </c>
      <c r="DM25" s="2">
        <v>1.7863727209007094</v>
      </c>
      <c r="DN25" s="2">
        <v>2.4494021717032273</v>
      </c>
      <c r="DO25" s="2">
        <v>2.0731490060708833</v>
      </c>
      <c r="DP25" s="2">
        <v>1.4383363451534956</v>
      </c>
      <c r="DQ25" s="2">
        <v>1.0480889751786608</v>
      </c>
      <c r="DR25" s="2">
        <v>0.3723545179800441</v>
      </c>
      <c r="DS25" s="2">
        <v>0.45909840364428828</v>
      </c>
      <c r="DT25" s="38">
        <v>96.99423260814676</v>
      </c>
      <c r="DU25" s="2">
        <v>80.613553813513974</v>
      </c>
      <c r="DV25" s="2">
        <v>79.941831756388311</v>
      </c>
      <c r="DW25" s="2">
        <v>78.409026930184964</v>
      </c>
      <c r="DX25" s="2">
        <v>75.444061057234762</v>
      </c>
      <c r="DY25" s="2">
        <v>78.432477766338636</v>
      </c>
      <c r="DZ25" s="2">
        <v>77.110905282376947</v>
      </c>
      <c r="EA25" s="2">
        <v>73.326451872655369</v>
      </c>
      <c r="EB25" s="2">
        <v>67.211508992720937</v>
      </c>
      <c r="EC25" s="2">
        <v>61.916670469671352</v>
      </c>
      <c r="ED25" s="2">
        <v>58.196742448526102</v>
      </c>
      <c r="EE25" s="2">
        <v>51.919359452162453</v>
      </c>
      <c r="EF25" s="2">
        <v>47.542284999858175</v>
      </c>
      <c r="EG25" s="2">
        <v>38.79137333474727</v>
      </c>
      <c r="EH25" s="2">
        <v>33.279097349597805</v>
      </c>
      <c r="EI25" s="38">
        <v>113.22411956012678</v>
      </c>
      <c r="EJ25" s="2">
        <v>101.63486881222725</v>
      </c>
      <c r="EK25" s="2">
        <v>92.976035286790804</v>
      </c>
      <c r="EL25" s="2">
        <v>87.783363175521046</v>
      </c>
      <c r="EM25" s="2">
        <v>76.645872274648084</v>
      </c>
      <c r="EN25" s="2">
        <v>76.961490689140973</v>
      </c>
      <c r="EO25" s="2">
        <v>74.624262497819288</v>
      </c>
      <c r="EP25" s="2">
        <v>70.158380237495862</v>
      </c>
      <c r="EQ25" s="2">
        <v>68.409378906714892</v>
      </c>
      <c r="ER25" s="2">
        <v>63.515351574844466</v>
      </c>
      <c r="ES25" s="2">
        <v>62.429282692501772</v>
      </c>
      <c r="ET25" s="2">
        <v>61.590251869664122</v>
      </c>
      <c r="EU25" s="2">
        <v>63.372118211130015</v>
      </c>
      <c r="EV25" s="2">
        <v>62.479546036340885</v>
      </c>
      <c r="EW25" s="2">
        <v>61.175754863326404</v>
      </c>
      <c r="EX25" s="38">
        <v>1.6012364681430717</v>
      </c>
      <c r="EY25" s="2">
        <v>1.378287800781504</v>
      </c>
      <c r="EZ25" s="2">
        <v>1.1934679257280136</v>
      </c>
      <c r="FA25" s="2">
        <v>0.96548132764871497</v>
      </c>
      <c r="FB25" s="2">
        <v>0.69420792336762205</v>
      </c>
      <c r="FC25" s="2">
        <v>0.54707005873239778</v>
      </c>
      <c r="FD25" s="2">
        <v>0.46801521699919252</v>
      </c>
      <c r="FE25" s="2">
        <v>0.38389307504998482</v>
      </c>
      <c r="FF25" s="2">
        <v>0.44550973618750578</v>
      </c>
      <c r="FG25" s="2">
        <v>0.41222707497134031</v>
      </c>
      <c r="FH25" s="2">
        <v>0.4346455080730291</v>
      </c>
      <c r="FI25" s="2">
        <v>0.42719736806319181</v>
      </c>
      <c r="FJ25" s="2">
        <v>0.55352760685360247</v>
      </c>
      <c r="FK25" s="2">
        <v>0.50244651301756293</v>
      </c>
      <c r="FL25" s="2">
        <v>0.49539089671717046</v>
      </c>
      <c r="FM25" s="38">
        <v>17.406466138809094</v>
      </c>
      <c r="FN25" s="2">
        <v>15.367351064271487</v>
      </c>
      <c r="FO25" s="2">
        <v>13.613074776443348</v>
      </c>
      <c r="FP25" s="2">
        <v>12.227020458613772</v>
      </c>
      <c r="FQ25" s="2">
        <v>9.5036078125880987</v>
      </c>
      <c r="FR25" s="2">
        <v>9.0858267274593505</v>
      </c>
      <c r="FS25" s="2">
        <v>8.4740533881346529</v>
      </c>
      <c r="FT25" s="2">
        <v>7.6931633531640262</v>
      </c>
      <c r="FU25" s="2">
        <v>7.5099048278577456</v>
      </c>
      <c r="FV25" s="2">
        <v>7.0591388161587281</v>
      </c>
      <c r="FW25" s="2">
        <v>7.0843221598910011</v>
      </c>
      <c r="FX25" s="2">
        <v>6.9503177621789298</v>
      </c>
      <c r="FY25" s="2">
        <v>7.1060545520176417</v>
      </c>
      <c r="FZ25" s="2">
        <v>7.122582298033417</v>
      </c>
      <c r="GA25" s="2">
        <v>7.1122778774801434</v>
      </c>
      <c r="GB25" s="38">
        <v>12.823340613032142</v>
      </c>
      <c r="GC25" s="2">
        <v>11.903691756234577</v>
      </c>
      <c r="GD25" s="2">
        <v>11.587584880727526</v>
      </c>
      <c r="GE25" s="2">
        <v>12.888029679824722</v>
      </c>
      <c r="GF25" s="2">
        <v>11.771511816348601</v>
      </c>
      <c r="GG25" s="2">
        <v>14.309585460266327</v>
      </c>
      <c r="GH25" s="2">
        <v>13.719000013697068</v>
      </c>
      <c r="GI25" s="2">
        <v>13.128322882853755</v>
      </c>
      <c r="GJ25" s="2">
        <v>12.311519457074757</v>
      </c>
      <c r="GK25" s="2">
        <v>12.350316844612658</v>
      </c>
      <c r="GL25" s="2">
        <v>12.151955722578224</v>
      </c>
      <c r="GM25" s="2">
        <v>11.16504148947768</v>
      </c>
      <c r="GN25" s="2">
        <v>10.299631371498633</v>
      </c>
      <c r="GO25" s="2">
        <v>8.8484440167921097</v>
      </c>
      <c r="GP25" s="2">
        <v>7.434336964068283</v>
      </c>
      <c r="GQ25" s="38">
        <v>5.8708282634395106</v>
      </c>
      <c r="GR25" s="2">
        <v>5.2733450095642027</v>
      </c>
      <c r="GS25" s="2">
        <v>5.0867213606225929</v>
      </c>
      <c r="GT25" s="2">
        <v>5.1825886152535148</v>
      </c>
      <c r="GU25" s="2">
        <v>4.6172620949391243</v>
      </c>
      <c r="GV25" s="2">
        <v>5.1510226168330089</v>
      </c>
      <c r="GW25" s="2">
        <v>4.9239810533758259</v>
      </c>
      <c r="GX25" s="2">
        <v>4.6717415990429112</v>
      </c>
      <c r="GY25" s="2">
        <v>4.4040692364603595</v>
      </c>
      <c r="GZ25" s="2">
        <v>4.2408738375960127</v>
      </c>
      <c r="HA25" s="2">
        <v>4.0924760482339737</v>
      </c>
      <c r="HB25" s="2">
        <v>3.8032970163045228</v>
      </c>
      <c r="HC25" s="2">
        <v>3.4835079874345101</v>
      </c>
      <c r="HD25" s="2">
        <v>2.8750089908024581</v>
      </c>
      <c r="HE25" s="2">
        <v>2.4630978232617493</v>
      </c>
      <c r="HF25" s="38">
        <v>20.922046316254008</v>
      </c>
      <c r="HG25" s="2">
        <v>19.624060515318469</v>
      </c>
      <c r="HH25" s="2">
        <v>19.172655036695591</v>
      </c>
      <c r="HI25" s="2">
        <v>21.98208594881206</v>
      </c>
      <c r="HJ25" s="2">
        <v>20.191169324506756</v>
      </c>
      <c r="HK25" s="2">
        <v>25.146662023920442</v>
      </c>
      <c r="HL25" s="2">
        <v>24.075228800734099</v>
      </c>
      <c r="HM25" s="2">
        <v>23.086439416541239</v>
      </c>
      <c r="HN25" s="2">
        <v>21.638596368307915</v>
      </c>
      <c r="HO25" s="2">
        <v>21.898051391730583</v>
      </c>
      <c r="HP25" s="2">
        <v>21.633000400954767</v>
      </c>
      <c r="HQ25" s="2">
        <v>19.823485848585616</v>
      </c>
      <c r="HR25" s="2">
        <v>18.359618521558261</v>
      </c>
      <c r="HS25" s="2">
        <v>15.910148860109574</v>
      </c>
      <c r="HT25" s="39">
        <v>13.294454495931525</v>
      </c>
      <c r="HU25" s="2"/>
      <c r="HV25" s="2"/>
      <c r="II25" s="3"/>
    </row>
    <row r="26" spans="1:243" ht="15" x14ac:dyDescent="0.25">
      <c r="A26" s="52">
        <v>21</v>
      </c>
      <c r="B26" s="49" t="s">
        <v>6</v>
      </c>
      <c r="C26" s="47" t="s">
        <v>27</v>
      </c>
      <c r="D26" s="38">
        <v>75.163340351914172</v>
      </c>
      <c r="E26" s="2">
        <v>62.773830705097261</v>
      </c>
      <c r="F26" s="2">
        <v>68.766354662570691</v>
      </c>
      <c r="G26" s="2">
        <v>65.23322676443243</v>
      </c>
      <c r="H26" s="2">
        <v>62.414337172192873</v>
      </c>
      <c r="I26" s="2">
        <v>63.163773172035171</v>
      </c>
      <c r="J26" s="2">
        <v>57.170137324045378</v>
      </c>
      <c r="K26" s="2">
        <v>51.23900095155458</v>
      </c>
      <c r="L26" s="2">
        <v>47.776594319604548</v>
      </c>
      <c r="M26" s="2">
        <v>44.725374135387554</v>
      </c>
      <c r="N26" s="2">
        <v>39.898887840790117</v>
      </c>
      <c r="O26" s="2">
        <v>41.25961639598745</v>
      </c>
      <c r="P26" s="2">
        <v>37.307425385041306</v>
      </c>
      <c r="Q26" s="2">
        <v>43.178219684799963</v>
      </c>
      <c r="R26" s="2">
        <v>32.032288036513407</v>
      </c>
      <c r="S26" s="38">
        <v>72.62196202420597</v>
      </c>
      <c r="T26" s="2">
        <v>60.418661034955008</v>
      </c>
      <c r="U26" s="2">
        <v>66.405111893954455</v>
      </c>
      <c r="V26" s="2">
        <v>63.226816315637194</v>
      </c>
      <c r="W26" s="2">
        <v>60.41444282743209</v>
      </c>
      <c r="X26" s="2">
        <v>61.235800928958618</v>
      </c>
      <c r="Y26" s="2">
        <v>55.000117665260341</v>
      </c>
      <c r="Z26" s="2">
        <v>49.505314491403169</v>
      </c>
      <c r="AA26" s="2">
        <v>45.895413257752161</v>
      </c>
      <c r="AB26" s="2">
        <v>43.132167521471423</v>
      </c>
      <c r="AC26" s="2">
        <v>38.358524237461282</v>
      </c>
      <c r="AD26" s="2">
        <v>39.885915513667328</v>
      </c>
      <c r="AE26" s="2">
        <v>36.159409404638993</v>
      </c>
      <c r="AF26" s="2">
        <v>41.946316232239283</v>
      </c>
      <c r="AG26" s="2">
        <v>31.055833869152185</v>
      </c>
      <c r="AH26" s="38">
        <v>8.6388342646662224</v>
      </c>
      <c r="AI26" s="2">
        <v>7.3142113071132702</v>
      </c>
      <c r="AJ26" s="2">
        <v>7.3841130245854929</v>
      </c>
      <c r="AK26" s="2">
        <v>5.6101386731957339</v>
      </c>
      <c r="AL26" s="2">
        <v>6.0021763524085952</v>
      </c>
      <c r="AM26" s="2">
        <v>5.7403427424340183</v>
      </c>
      <c r="AN26" s="2">
        <v>7.7973432775085012</v>
      </c>
      <c r="AO26" s="2">
        <v>5.1836528787739891</v>
      </c>
      <c r="AP26" s="2">
        <v>6.3767356291526278</v>
      </c>
      <c r="AQ26" s="2">
        <v>5.0844050038317965</v>
      </c>
      <c r="AR26" s="2">
        <v>5.3610094330958802</v>
      </c>
      <c r="AS26" s="2">
        <v>5.1407746973639474</v>
      </c>
      <c r="AT26" s="2">
        <v>4.7847656966890355</v>
      </c>
      <c r="AU26" s="2">
        <v>4.8889481411885454</v>
      </c>
      <c r="AV26" s="2">
        <v>4.6152605120023473</v>
      </c>
      <c r="AW26" s="38">
        <v>3.7728604082294694</v>
      </c>
      <c r="AX26" s="2">
        <v>3.2301991289007628</v>
      </c>
      <c r="AY26" s="2">
        <v>3.4988694909903555</v>
      </c>
      <c r="AZ26" s="2">
        <v>2.8593658434569624</v>
      </c>
      <c r="BA26" s="2">
        <v>3.3128352764428231</v>
      </c>
      <c r="BB26" s="2">
        <v>3.3987111473082416</v>
      </c>
      <c r="BC26" s="2">
        <v>4.2894731899490699</v>
      </c>
      <c r="BD26" s="2">
        <v>3.1559384614017283</v>
      </c>
      <c r="BE26" s="2">
        <v>3.8392075653142652</v>
      </c>
      <c r="BF26" s="2">
        <v>3.2403951508862234</v>
      </c>
      <c r="BG26" s="2">
        <v>3.3131280734433433</v>
      </c>
      <c r="BH26" s="2">
        <v>3.3867343485020465</v>
      </c>
      <c r="BI26" s="2">
        <v>3.160513087934794</v>
      </c>
      <c r="BJ26" s="2">
        <v>3.5840979151759842</v>
      </c>
      <c r="BK26" s="2">
        <v>2.744917838907003</v>
      </c>
      <c r="BL26" s="38">
        <v>1299.6829601167631</v>
      </c>
      <c r="BM26" s="2">
        <v>1294.3689843843702</v>
      </c>
      <c r="BN26" s="2">
        <v>1227.287188815307</v>
      </c>
      <c r="BO26" s="2">
        <v>1091.594617429741</v>
      </c>
      <c r="BP26" s="2">
        <v>953.93205863602702</v>
      </c>
      <c r="BQ26" s="2">
        <v>866.58419225165039</v>
      </c>
      <c r="BR26" s="2">
        <v>814.98365167833651</v>
      </c>
      <c r="BS26" s="2">
        <v>752.22048727433969</v>
      </c>
      <c r="BT26" s="2">
        <v>685.24245942783841</v>
      </c>
      <c r="BU26" s="2">
        <v>592.13855882387293</v>
      </c>
      <c r="BV26" s="2">
        <v>512.27639973963448</v>
      </c>
      <c r="BW26" s="2">
        <v>332.2745884408024</v>
      </c>
      <c r="BX26" s="2">
        <v>176.5065725923026</v>
      </c>
      <c r="BY26" s="2">
        <v>145.2269570856505</v>
      </c>
      <c r="BZ26" s="2">
        <v>119.82364571473519</v>
      </c>
      <c r="CA26" s="38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38">
        <v>0</v>
      </c>
      <c r="CQ26" s="2">
        <v>0</v>
      </c>
      <c r="CR26" s="2">
        <v>0</v>
      </c>
      <c r="CS26" s="2">
        <v>0</v>
      </c>
      <c r="CT26" s="2">
        <v>0</v>
      </c>
      <c r="CU26" s="2">
        <v>0</v>
      </c>
      <c r="CV26" s="2">
        <v>0</v>
      </c>
      <c r="CW26" s="2">
        <v>0</v>
      </c>
      <c r="CX26" s="2">
        <v>0</v>
      </c>
      <c r="CY26" s="2">
        <v>0</v>
      </c>
      <c r="CZ26" s="2">
        <v>0</v>
      </c>
      <c r="DA26" s="2">
        <v>0</v>
      </c>
      <c r="DB26" s="2">
        <v>0</v>
      </c>
      <c r="DC26" s="2">
        <v>0</v>
      </c>
      <c r="DD26" s="2">
        <v>0</v>
      </c>
      <c r="DE26" s="38">
        <v>20.480715880081988</v>
      </c>
      <c r="DF26" s="2">
        <v>12.297722383224281</v>
      </c>
      <c r="DG26" s="2">
        <v>14.187009312377862</v>
      </c>
      <c r="DH26" s="2">
        <v>9.8826713866246614</v>
      </c>
      <c r="DI26" s="2">
        <v>10.687959137902844</v>
      </c>
      <c r="DJ26" s="2">
        <v>10.063708888119825</v>
      </c>
      <c r="DK26" s="2">
        <v>10.618569828818115</v>
      </c>
      <c r="DL26" s="2">
        <v>6.0806647222700105</v>
      </c>
      <c r="DM26" s="2">
        <v>6.1133026129793029</v>
      </c>
      <c r="DN26" s="2">
        <v>4.8806809418588371</v>
      </c>
      <c r="DO26" s="2">
        <v>5.6462892809108771</v>
      </c>
      <c r="DP26" s="2">
        <v>4.8514710494726812</v>
      </c>
      <c r="DQ26" s="2">
        <v>4.5001364124904146</v>
      </c>
      <c r="DR26" s="2">
        <v>4.7655203300120554</v>
      </c>
      <c r="DS26" s="2">
        <v>6.7735291783167568</v>
      </c>
      <c r="DT26" s="38">
        <v>333.45666564011481</v>
      </c>
      <c r="DU26" s="2">
        <v>269.64235866276312</v>
      </c>
      <c r="DV26" s="2">
        <v>284.10703102099706</v>
      </c>
      <c r="DW26" s="2">
        <v>268.55028544290434</v>
      </c>
      <c r="DX26" s="2">
        <v>259.63072631643411</v>
      </c>
      <c r="DY26" s="2">
        <v>266.96697038404477</v>
      </c>
      <c r="DZ26" s="2">
        <v>247.61390524131062</v>
      </c>
      <c r="EA26" s="2">
        <v>208.84885893713979</v>
      </c>
      <c r="EB26" s="2">
        <v>206.41789373214104</v>
      </c>
      <c r="EC26" s="2">
        <v>173.23810361048686</v>
      </c>
      <c r="ED26" s="2">
        <v>157.49347097183835</v>
      </c>
      <c r="EE26" s="2">
        <v>145.71823900376944</v>
      </c>
      <c r="EF26" s="2">
        <v>127.13322304106531</v>
      </c>
      <c r="EG26" s="2">
        <v>132.00495176786006</v>
      </c>
      <c r="EH26" s="2">
        <v>106.81472843624418</v>
      </c>
      <c r="EI26" s="38">
        <v>343.52721779010676</v>
      </c>
      <c r="EJ26" s="2">
        <v>299.31663670482925</v>
      </c>
      <c r="EK26" s="2">
        <v>270.14309036471548</v>
      </c>
      <c r="EL26" s="2">
        <v>247.63480072715316</v>
      </c>
      <c r="EM26" s="2">
        <v>226.41024709934752</v>
      </c>
      <c r="EN26" s="2">
        <v>233.89353971559257</v>
      </c>
      <c r="EO26" s="2">
        <v>223.22722035299157</v>
      </c>
      <c r="EP26" s="2">
        <v>199.56810659026229</v>
      </c>
      <c r="EQ26" s="2">
        <v>197.26207555568433</v>
      </c>
      <c r="ER26" s="2">
        <v>176.47593884762611</v>
      </c>
      <c r="ES26" s="2">
        <v>163.69879457183964</v>
      </c>
      <c r="ET26" s="2">
        <v>160.58934103061264</v>
      </c>
      <c r="EU26" s="2">
        <v>146.37027411657988</v>
      </c>
      <c r="EV26" s="2">
        <v>147.75253903566247</v>
      </c>
      <c r="EW26" s="2">
        <v>130.328130370492</v>
      </c>
      <c r="EX26" s="38">
        <v>5.527576440988808</v>
      </c>
      <c r="EY26" s="2">
        <v>4.8080454288163263</v>
      </c>
      <c r="EZ26" s="2">
        <v>4.1164905049449017</v>
      </c>
      <c r="FA26" s="2">
        <v>3.4550195458203308</v>
      </c>
      <c r="FB26" s="2">
        <v>3.1562300489025605</v>
      </c>
      <c r="FC26" s="2">
        <v>2.8038035544369886</v>
      </c>
      <c r="FD26" s="2">
        <v>2.7301887739416824</v>
      </c>
      <c r="FE26" s="2">
        <v>2.2220375293470593</v>
      </c>
      <c r="FF26" s="2">
        <v>2.1858841545051404</v>
      </c>
      <c r="FG26" s="2">
        <v>1.979110386601131</v>
      </c>
      <c r="FH26" s="2">
        <v>1.9070012285000379</v>
      </c>
      <c r="FI26" s="2">
        <v>1.8489263508086191</v>
      </c>
      <c r="FJ26" s="2">
        <v>1.6782197259381029</v>
      </c>
      <c r="FK26" s="2">
        <v>1.7821781876400173</v>
      </c>
      <c r="FL26" s="2">
        <v>1.6319156612371903</v>
      </c>
      <c r="FM26" s="38">
        <v>59.816723826774634</v>
      </c>
      <c r="FN26" s="2">
        <v>50.949898829047839</v>
      </c>
      <c r="FO26" s="2">
        <v>45.98857613593372</v>
      </c>
      <c r="FP26" s="2">
        <v>39.117586503886116</v>
      </c>
      <c r="FQ26" s="2">
        <v>33.281484663059466</v>
      </c>
      <c r="FR26" s="2">
        <v>31.492560120542883</v>
      </c>
      <c r="FS26" s="2">
        <v>33.215324223460755</v>
      </c>
      <c r="FT26" s="2">
        <v>26.676487020388162</v>
      </c>
      <c r="FU26" s="2">
        <v>28.055963719189723</v>
      </c>
      <c r="FV26" s="2">
        <v>24.297548735620136</v>
      </c>
      <c r="FW26" s="2">
        <v>23.621991530445062</v>
      </c>
      <c r="FX26" s="2">
        <v>22.941071125472444</v>
      </c>
      <c r="FY26" s="2">
        <v>21.179135589242076</v>
      </c>
      <c r="FZ26" s="2">
        <v>21.31405520168974</v>
      </c>
      <c r="GA26" s="2">
        <v>18.920631290040333</v>
      </c>
      <c r="GB26" s="38">
        <v>49.465771906736322</v>
      </c>
      <c r="GC26" s="2">
        <v>43.518416627303232</v>
      </c>
      <c r="GD26" s="2">
        <v>42.295510428385782</v>
      </c>
      <c r="GE26" s="2">
        <v>42.443063111345182</v>
      </c>
      <c r="GF26" s="2">
        <v>38.007353696770636</v>
      </c>
      <c r="GG26" s="2">
        <v>39.874428922047095</v>
      </c>
      <c r="GH26" s="2">
        <v>36.565255624173332</v>
      </c>
      <c r="GI26" s="2">
        <v>32.558884746200448</v>
      </c>
      <c r="GJ26" s="2">
        <v>33.382222646984481</v>
      </c>
      <c r="GK26" s="2">
        <v>30.214919702089563</v>
      </c>
      <c r="GL26" s="2">
        <v>30.177502757747629</v>
      </c>
      <c r="GM26" s="2">
        <v>28.849496117834541</v>
      </c>
      <c r="GN26" s="2">
        <v>26.309332519162407</v>
      </c>
      <c r="GO26" s="2">
        <v>25.875872273174096</v>
      </c>
      <c r="GP26" s="2">
        <v>24.083777623180314</v>
      </c>
      <c r="GQ26" s="38">
        <v>24.475414232800599</v>
      </c>
      <c r="GR26" s="2">
        <v>20.368733617250061</v>
      </c>
      <c r="GS26" s="2">
        <v>19.824837807950097</v>
      </c>
      <c r="GT26" s="2">
        <v>17.753957430361549</v>
      </c>
      <c r="GU26" s="2">
        <v>16.340062084528252</v>
      </c>
      <c r="GV26" s="2">
        <v>16.12797141966977</v>
      </c>
      <c r="GW26" s="2">
        <v>15.508029043128722</v>
      </c>
      <c r="GX26" s="2">
        <v>12.382278331933419</v>
      </c>
      <c r="GY26" s="2">
        <v>12.726507141005834</v>
      </c>
      <c r="GZ26" s="2">
        <v>11.073858596593402</v>
      </c>
      <c r="HA26" s="2">
        <v>10.758092349952209</v>
      </c>
      <c r="HB26" s="2">
        <v>10.2748838240678</v>
      </c>
      <c r="HC26" s="2">
        <v>9.2070016355435733</v>
      </c>
      <c r="HD26" s="2">
        <v>9.0994438882184188</v>
      </c>
      <c r="HE26" s="2">
        <v>7.9887639467129059</v>
      </c>
      <c r="HF26" s="38">
        <v>76.111286737989502</v>
      </c>
      <c r="HG26" s="2">
        <v>68.636237574112528</v>
      </c>
      <c r="HH26" s="2">
        <v>66.406978221045605</v>
      </c>
      <c r="HI26" s="2">
        <v>70.466286164320977</v>
      </c>
      <c r="HJ26" s="2">
        <v>62.025414740897027</v>
      </c>
      <c r="HK26" s="2">
        <v>66.409035689444778</v>
      </c>
      <c r="HL26" s="2">
        <v>59.29245475342266</v>
      </c>
      <c r="HM26" s="2">
        <v>55.601634728749247</v>
      </c>
      <c r="HN26" s="2">
        <v>56.752554058865947</v>
      </c>
      <c r="HO26" s="2">
        <v>52.064032064155199</v>
      </c>
      <c r="HP26" s="2">
        <v>52.328435126304939</v>
      </c>
      <c r="HQ26" s="2">
        <v>50.01669146896846</v>
      </c>
      <c r="HR26" s="2">
        <v>45.811746961259011</v>
      </c>
      <c r="HS26" s="2">
        <v>44.947164498892143</v>
      </c>
      <c r="HT26" s="39">
        <v>42.473767716046638</v>
      </c>
      <c r="HU26" s="2"/>
      <c r="HV26" s="2"/>
      <c r="II26" s="3"/>
    </row>
    <row r="27" spans="1:243" ht="15" x14ac:dyDescent="0.25">
      <c r="A27" s="52">
        <v>22</v>
      </c>
      <c r="B27" s="49" t="s">
        <v>6</v>
      </c>
      <c r="C27" s="47" t="s">
        <v>28</v>
      </c>
      <c r="D27" s="38">
        <v>76.422573773777415</v>
      </c>
      <c r="E27" s="2">
        <v>73.75364070713492</v>
      </c>
      <c r="F27" s="2">
        <v>80.632822968469597</v>
      </c>
      <c r="G27" s="2">
        <v>80.420374884492503</v>
      </c>
      <c r="H27" s="2">
        <v>81.954866185944127</v>
      </c>
      <c r="I27" s="2">
        <v>81.495854050416241</v>
      </c>
      <c r="J27" s="2">
        <v>75.698259880122521</v>
      </c>
      <c r="K27" s="2">
        <v>72.432085495453478</v>
      </c>
      <c r="L27" s="2">
        <v>74.59373582326927</v>
      </c>
      <c r="M27" s="2">
        <v>72.226675495810071</v>
      </c>
      <c r="N27" s="2">
        <v>71.058925714858105</v>
      </c>
      <c r="O27" s="2">
        <v>69.451538759431855</v>
      </c>
      <c r="P27" s="2">
        <v>71.326874613502738</v>
      </c>
      <c r="Q27" s="2">
        <v>71.971856704175437</v>
      </c>
      <c r="R27" s="2">
        <v>66.989952522741532</v>
      </c>
      <c r="S27" s="38">
        <v>74.371155379916488</v>
      </c>
      <c r="T27" s="2">
        <v>71.708434627561303</v>
      </c>
      <c r="U27" s="2">
        <v>78.715287675616722</v>
      </c>
      <c r="V27" s="2">
        <v>78.46209690849318</v>
      </c>
      <c r="W27" s="2">
        <v>80.010359586639112</v>
      </c>
      <c r="X27" s="2">
        <v>79.593684161605765</v>
      </c>
      <c r="Y27" s="2">
        <v>73.894153208777865</v>
      </c>
      <c r="Z27" s="2">
        <v>70.716126260487755</v>
      </c>
      <c r="AA27" s="2">
        <v>72.871633599569876</v>
      </c>
      <c r="AB27" s="2">
        <v>70.621992996984432</v>
      </c>
      <c r="AC27" s="2">
        <v>69.49437851716435</v>
      </c>
      <c r="AD27" s="2">
        <v>68.045240557519435</v>
      </c>
      <c r="AE27" s="2">
        <v>70.003889107734466</v>
      </c>
      <c r="AF27" s="2">
        <v>70.693865749704258</v>
      </c>
      <c r="AG27" s="2">
        <v>65.682626522846974</v>
      </c>
      <c r="AH27" s="38">
        <v>3.6583754867863143</v>
      </c>
      <c r="AI27" s="2">
        <v>3.835374539954445</v>
      </c>
      <c r="AJ27" s="2">
        <v>2.6169174043042096</v>
      </c>
      <c r="AK27" s="2">
        <v>3.068045476812685</v>
      </c>
      <c r="AL27" s="2">
        <v>2.2659916959810391</v>
      </c>
      <c r="AM27" s="2">
        <v>2.0125146897848065</v>
      </c>
      <c r="AN27" s="2">
        <v>1.8680547728390742</v>
      </c>
      <c r="AO27" s="2">
        <v>1.8238788203482594</v>
      </c>
      <c r="AP27" s="2">
        <v>2.1824042519464517</v>
      </c>
      <c r="AQ27" s="2">
        <v>1.9721368338657927</v>
      </c>
      <c r="AR27" s="2">
        <v>2.0507542495944771</v>
      </c>
      <c r="AS27" s="2">
        <v>2.0680685667430807</v>
      </c>
      <c r="AT27" s="2">
        <v>2.2671334050505512</v>
      </c>
      <c r="AU27" s="2">
        <v>2.2707836380022552</v>
      </c>
      <c r="AV27" s="2">
        <v>2.4578861607120608</v>
      </c>
      <c r="AW27" s="38">
        <v>1.492909953488009</v>
      </c>
      <c r="AX27" s="2">
        <v>1.536439153181987</v>
      </c>
      <c r="AY27" s="2">
        <v>1.610187559316977</v>
      </c>
      <c r="AZ27" s="2">
        <v>1.8252519969874987</v>
      </c>
      <c r="BA27" s="2">
        <v>2.0303761229961017</v>
      </c>
      <c r="BB27" s="2">
        <v>2.1770899173745093</v>
      </c>
      <c r="BC27" s="2">
        <v>2.2369827957389159</v>
      </c>
      <c r="BD27" s="2">
        <v>2.3704191243010007</v>
      </c>
      <c r="BE27" s="2">
        <v>2.6495975120919604</v>
      </c>
      <c r="BF27" s="2">
        <v>2.7457404849911069</v>
      </c>
      <c r="BG27" s="2">
        <v>2.9380942670961407</v>
      </c>
      <c r="BH27" s="2">
        <v>3.0466823510050944</v>
      </c>
      <c r="BI27" s="2">
        <v>3.2188316132674042</v>
      </c>
      <c r="BJ27" s="2">
        <v>3.2953128162050547</v>
      </c>
      <c r="BK27" s="2">
        <v>3.5029724500400632</v>
      </c>
      <c r="BL27" s="38">
        <v>1553.36274255648</v>
      </c>
      <c r="BM27" s="2">
        <v>1530.6592168617201</v>
      </c>
      <c r="BN27" s="2">
        <v>1417.5619023133299</v>
      </c>
      <c r="BO27" s="2">
        <v>1388.6809234468601</v>
      </c>
      <c r="BP27" s="2">
        <v>1343.0091592236199</v>
      </c>
      <c r="BQ27" s="2">
        <v>1268.8906493923</v>
      </c>
      <c r="BR27" s="2">
        <v>1159.00069683429</v>
      </c>
      <c r="BS27" s="2">
        <v>1036.72956005625</v>
      </c>
      <c r="BT27" s="2">
        <v>958.85156394054502</v>
      </c>
      <c r="BU27" s="2">
        <v>821.84143895474006</v>
      </c>
      <c r="BV27" s="2">
        <v>728.53109792469695</v>
      </c>
      <c r="BW27" s="2">
        <v>541.02145902730103</v>
      </c>
      <c r="BX27" s="2">
        <v>406.515392911047</v>
      </c>
      <c r="BY27" s="2">
        <v>341.15111631265</v>
      </c>
      <c r="BZ27" s="2">
        <v>310.21748813395902</v>
      </c>
      <c r="CA27" s="38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38">
        <v>0</v>
      </c>
      <c r="CQ27" s="2">
        <v>0</v>
      </c>
      <c r="CR27" s="2">
        <v>0</v>
      </c>
      <c r="CS27" s="2">
        <v>0</v>
      </c>
      <c r="CT27" s="2">
        <v>0</v>
      </c>
      <c r="CU27" s="2">
        <v>0</v>
      </c>
      <c r="CV27" s="2">
        <v>0</v>
      </c>
      <c r="CW27" s="2">
        <v>0</v>
      </c>
      <c r="CX27" s="2">
        <v>0</v>
      </c>
      <c r="CY27" s="2">
        <v>0</v>
      </c>
      <c r="CZ27" s="2">
        <v>0</v>
      </c>
      <c r="DA27" s="2">
        <v>0</v>
      </c>
      <c r="DB27" s="2">
        <v>0</v>
      </c>
      <c r="DC27" s="2">
        <v>0</v>
      </c>
      <c r="DD27" s="2">
        <v>0</v>
      </c>
      <c r="DE27" s="38">
        <v>1.6758020367633184</v>
      </c>
      <c r="DF27" s="2">
        <v>1.5006218999948513</v>
      </c>
      <c r="DG27" s="2">
        <v>1.6362294927907899</v>
      </c>
      <c r="DH27" s="2">
        <v>1.7645355866390016</v>
      </c>
      <c r="DI27" s="2">
        <v>1.4364906808588647</v>
      </c>
      <c r="DJ27" s="2">
        <v>1.0511080070856309</v>
      </c>
      <c r="DK27" s="2">
        <v>0.93351025644311103</v>
      </c>
      <c r="DL27" s="2">
        <v>0.7714754249524729</v>
      </c>
      <c r="DM27" s="2">
        <v>0.67932369884207833</v>
      </c>
      <c r="DN27" s="2">
        <v>0.63688068813754228</v>
      </c>
      <c r="DO27" s="2">
        <v>0.59058268376534184</v>
      </c>
      <c r="DP27" s="2">
        <v>0.51927149441408227</v>
      </c>
      <c r="DQ27" s="2">
        <v>0.56515191981155366</v>
      </c>
      <c r="DR27" s="2">
        <v>0.67591611268600749</v>
      </c>
      <c r="DS27" s="2">
        <v>0.37418879062262755</v>
      </c>
      <c r="DT27" s="38">
        <v>409.9073841558166</v>
      </c>
      <c r="DU27" s="2">
        <v>377.02191778316291</v>
      </c>
      <c r="DV27" s="2">
        <v>370.66556519132536</v>
      </c>
      <c r="DW27" s="2">
        <v>391.00064631742788</v>
      </c>
      <c r="DX27" s="2">
        <v>394.74381327392939</v>
      </c>
      <c r="DY27" s="2">
        <v>396.88320405132026</v>
      </c>
      <c r="DZ27" s="2">
        <v>376.65054414259254</v>
      </c>
      <c r="EA27" s="2">
        <v>351.94315956183789</v>
      </c>
      <c r="EB27" s="2">
        <v>349.27382995457981</v>
      </c>
      <c r="EC27" s="2">
        <v>310.89834817519932</v>
      </c>
      <c r="ED27" s="2">
        <v>287.88297143950075</v>
      </c>
      <c r="EE27" s="2">
        <v>258.1300763320495</v>
      </c>
      <c r="EF27" s="2">
        <v>242.77066280919618</v>
      </c>
      <c r="EG27" s="2">
        <v>224.73329959286036</v>
      </c>
      <c r="EH27" s="2">
        <v>216.79417696581476</v>
      </c>
      <c r="EI27" s="38">
        <v>453.43148565165671</v>
      </c>
      <c r="EJ27" s="2">
        <v>448.8473216244268</v>
      </c>
      <c r="EK27" s="2">
        <v>332.54939952993988</v>
      </c>
      <c r="EL27" s="2">
        <v>382.05236000868257</v>
      </c>
      <c r="EM27" s="2">
        <v>317.89796994920994</v>
      </c>
      <c r="EN27" s="2">
        <v>305.45913012657928</v>
      </c>
      <c r="EO27" s="2">
        <v>290.42114362885803</v>
      </c>
      <c r="EP27" s="2">
        <v>271.29175805781824</v>
      </c>
      <c r="EQ27" s="2">
        <v>290.39603819039388</v>
      </c>
      <c r="ER27" s="2">
        <v>240.88137868500266</v>
      </c>
      <c r="ES27" s="2">
        <v>226.24512893731475</v>
      </c>
      <c r="ET27" s="2">
        <v>220.42805985611707</v>
      </c>
      <c r="EU27" s="2">
        <v>220.87044814264996</v>
      </c>
      <c r="EV27" s="2">
        <v>208.53931667479264</v>
      </c>
      <c r="EW27" s="2">
        <v>207.12315625913931</v>
      </c>
      <c r="EX27" s="38">
        <v>7.7680150154127965</v>
      </c>
      <c r="EY27" s="2">
        <v>8.3937024940465648</v>
      </c>
      <c r="EZ27" s="2">
        <v>3.8975229438736783</v>
      </c>
      <c r="FA27" s="2">
        <v>6.1197128565656191</v>
      </c>
      <c r="FB27" s="2">
        <v>4.4216259904773336</v>
      </c>
      <c r="FC27" s="2">
        <v>3.198998903045676</v>
      </c>
      <c r="FD27" s="2">
        <v>2.505112259074445</v>
      </c>
      <c r="FE27" s="2">
        <v>2.1802609057904836</v>
      </c>
      <c r="FF27" s="2">
        <v>3.1096867590491626</v>
      </c>
      <c r="FG27" s="2">
        <v>2.1165386014350021</v>
      </c>
      <c r="FH27" s="2">
        <v>2.1531220578457071</v>
      </c>
      <c r="FI27" s="2">
        <v>2.0909705052086185</v>
      </c>
      <c r="FJ27" s="2">
        <v>2.5151959294100381</v>
      </c>
      <c r="FK27" s="2">
        <v>2.4487230030164135</v>
      </c>
      <c r="FL27" s="2">
        <v>2.7302881340336076</v>
      </c>
      <c r="FM27" s="38">
        <v>61.802176915470241</v>
      </c>
      <c r="FN27" s="2">
        <v>62.731002978408206</v>
      </c>
      <c r="FO27" s="2">
        <v>45.252798106748216</v>
      </c>
      <c r="FP27" s="2">
        <v>50.69309981595071</v>
      </c>
      <c r="FQ27" s="2">
        <v>36.744964270713865</v>
      </c>
      <c r="FR27" s="2">
        <v>33.204704931777435</v>
      </c>
      <c r="FS27" s="2">
        <v>30.049844030582225</v>
      </c>
      <c r="FT27" s="2">
        <v>27.327582747521138</v>
      </c>
      <c r="FU27" s="2">
        <v>29.849933748723394</v>
      </c>
      <c r="FV27" s="2">
        <v>24.444644810502979</v>
      </c>
      <c r="FW27" s="2">
        <v>23.18504701172818</v>
      </c>
      <c r="FX27" s="2">
        <v>22.37182617197951</v>
      </c>
      <c r="FY27" s="2">
        <v>22.719304406775894</v>
      </c>
      <c r="FZ27" s="2">
        <v>21.76935568007865</v>
      </c>
      <c r="GA27" s="2">
        <v>21.720638719440434</v>
      </c>
      <c r="GB27" s="38">
        <v>61.877650702240949</v>
      </c>
      <c r="GC27" s="2">
        <v>59.136960185408306</v>
      </c>
      <c r="GD27" s="2">
        <v>57.188429210875533</v>
      </c>
      <c r="GE27" s="2">
        <v>66.953787424950136</v>
      </c>
      <c r="GF27" s="2">
        <v>62.110634787758123</v>
      </c>
      <c r="GG27" s="2">
        <v>68.788781637437125</v>
      </c>
      <c r="GH27" s="2">
        <v>60.917149610404337</v>
      </c>
      <c r="GI27" s="2">
        <v>59.037439370768638</v>
      </c>
      <c r="GJ27" s="2">
        <v>60.989302188769642</v>
      </c>
      <c r="GK27" s="2">
        <v>58.953949981358015</v>
      </c>
      <c r="GL27" s="2">
        <v>60.924606054258035</v>
      </c>
      <c r="GM27" s="2">
        <v>59.10902574082413</v>
      </c>
      <c r="GN27" s="2">
        <v>58.887750711930352</v>
      </c>
      <c r="GO27" s="2">
        <v>58.368166652960689</v>
      </c>
      <c r="GP27" s="2">
        <v>60.625116780150847</v>
      </c>
      <c r="GQ27" s="38">
        <v>27.94829873573994</v>
      </c>
      <c r="GR27" s="2">
        <v>26.387994850956701</v>
      </c>
      <c r="GS27" s="2">
        <v>25.741997030989165</v>
      </c>
      <c r="GT27" s="2">
        <v>27.372884870169123</v>
      </c>
      <c r="GU27" s="2">
        <v>25.622235211371098</v>
      </c>
      <c r="GV27" s="2">
        <v>26.408871476629916</v>
      </c>
      <c r="GW27" s="2">
        <v>23.862354601740087</v>
      </c>
      <c r="GX27" s="2">
        <v>22.551065140749841</v>
      </c>
      <c r="GY27" s="2">
        <v>22.826839080928252</v>
      </c>
      <c r="GZ27" s="2">
        <v>21.544778506448854</v>
      </c>
      <c r="HA27" s="2">
        <v>21.464714403505894</v>
      </c>
      <c r="HB27" s="2">
        <v>20.58936618817566</v>
      </c>
      <c r="HC27" s="2">
        <v>19.964136777988124</v>
      </c>
      <c r="HD27" s="2">
        <v>19.510833028025743</v>
      </c>
      <c r="HE27" s="2">
        <v>19.248343644030999</v>
      </c>
      <c r="HF27" s="38">
        <v>101.94629058513462</v>
      </c>
      <c r="HG27" s="2">
        <v>97.793549588585066</v>
      </c>
      <c r="HH27" s="2">
        <v>94.245888968350812</v>
      </c>
      <c r="HI27" s="2">
        <v>113.9369333459738</v>
      </c>
      <c r="HJ27" s="2">
        <v>105.15019534340394</v>
      </c>
      <c r="HK27" s="2">
        <v>119.1833901868887</v>
      </c>
      <c r="HL27" s="2">
        <v>104.74645406680453</v>
      </c>
      <c r="HM27" s="2">
        <v>102.20777452558181</v>
      </c>
      <c r="HN27" s="2">
        <v>106.16032252660332</v>
      </c>
      <c r="HO27" s="2">
        <v>103.24539546903074</v>
      </c>
      <c r="HP27" s="2">
        <v>107.6743738557962</v>
      </c>
      <c r="HQ27" s="2">
        <v>104.72657251052671</v>
      </c>
      <c r="HR27" s="2">
        <v>105.00579056452705</v>
      </c>
      <c r="HS27" s="2">
        <v>104.38313163052746</v>
      </c>
      <c r="HT27" s="39">
        <v>109.63654862865118</v>
      </c>
      <c r="HU27" s="2"/>
      <c r="HV27" s="2"/>
      <c r="II27" s="3"/>
    </row>
    <row r="28" spans="1:243" ht="15" x14ac:dyDescent="0.25">
      <c r="A28" s="52">
        <v>23</v>
      </c>
      <c r="B28" s="49" t="s">
        <v>83</v>
      </c>
      <c r="C28" s="30" t="s">
        <v>29</v>
      </c>
      <c r="D28" s="38">
        <v>7792.0724636406312</v>
      </c>
      <c r="E28" s="2">
        <v>8121.598914330013</v>
      </c>
      <c r="F28" s="2">
        <v>10655.452647406146</v>
      </c>
      <c r="G28" s="2">
        <v>8418.7420462122991</v>
      </c>
      <c r="H28" s="2">
        <v>7855.6641634510725</v>
      </c>
      <c r="I28" s="2">
        <v>7625.6829534684794</v>
      </c>
      <c r="J28" s="2">
        <v>6718.5934708832165</v>
      </c>
      <c r="K28" s="2">
        <v>6401.0576534235433</v>
      </c>
      <c r="L28" s="2">
        <v>6962.9226395636661</v>
      </c>
      <c r="M28" s="2">
        <v>6558.6827868400806</v>
      </c>
      <c r="N28" s="2">
        <v>6782.2519121256701</v>
      </c>
      <c r="O28" s="2">
        <v>5673.4772708614128</v>
      </c>
      <c r="P28" s="2">
        <v>5225.5273116833905</v>
      </c>
      <c r="Q28" s="2">
        <v>6085.1584628530027</v>
      </c>
      <c r="R28" s="2">
        <v>5636.6412539480443</v>
      </c>
      <c r="S28" s="38">
        <v>7455.6504964707265</v>
      </c>
      <c r="T28" s="2">
        <v>7777.1855888732071</v>
      </c>
      <c r="U28" s="2">
        <v>10281.850950877963</v>
      </c>
      <c r="V28" s="2">
        <v>8079.5936126424567</v>
      </c>
      <c r="W28" s="2">
        <v>7504.9305236955724</v>
      </c>
      <c r="X28" s="2">
        <v>7270.8664702085043</v>
      </c>
      <c r="Y28" s="2">
        <v>6391.2763304079745</v>
      </c>
      <c r="Z28" s="2">
        <v>6067.2392522122846</v>
      </c>
      <c r="AA28" s="2">
        <v>6636.4006837956613</v>
      </c>
      <c r="AB28" s="2">
        <v>6226.7680019456348</v>
      </c>
      <c r="AC28" s="2">
        <v>6452.3475914385326</v>
      </c>
      <c r="AD28" s="2">
        <v>5363.7913316376726</v>
      </c>
      <c r="AE28" s="2">
        <v>4952.3365968826693</v>
      </c>
      <c r="AF28" s="2">
        <v>5781.4372302298489</v>
      </c>
      <c r="AG28" s="2">
        <v>5348.8615564198744</v>
      </c>
      <c r="AH28" s="38">
        <v>3871.2794070760037</v>
      </c>
      <c r="AI28" s="2">
        <v>3875.3540275202963</v>
      </c>
      <c r="AJ28" s="2">
        <v>3883.6105316510539</v>
      </c>
      <c r="AK28" s="2">
        <v>3580.9172518916421</v>
      </c>
      <c r="AL28" s="2">
        <v>3931.3000813739168</v>
      </c>
      <c r="AM28" s="2">
        <v>3632.8576364410305</v>
      </c>
      <c r="AN28" s="2">
        <v>3269.8803757280884</v>
      </c>
      <c r="AO28" s="2">
        <v>3112.1198395743486</v>
      </c>
      <c r="AP28" s="2">
        <v>3241.399815383139</v>
      </c>
      <c r="AQ28" s="2">
        <v>3102.9369816339563</v>
      </c>
      <c r="AR28" s="2">
        <v>3006.3482114756539</v>
      </c>
      <c r="AS28" s="2">
        <v>3004.0195114779576</v>
      </c>
      <c r="AT28" s="2">
        <v>2935.3867564992161</v>
      </c>
      <c r="AU28" s="2">
        <v>3355.0906488419978</v>
      </c>
      <c r="AV28" s="2">
        <v>3133.1180317409944</v>
      </c>
      <c r="AW28" s="38">
        <v>784.01176652960078</v>
      </c>
      <c r="AX28" s="2">
        <v>808.90942468302842</v>
      </c>
      <c r="AY28" s="2">
        <v>915.21775992809171</v>
      </c>
      <c r="AZ28" s="2">
        <v>810.93075913084067</v>
      </c>
      <c r="BA28" s="2">
        <v>814.29804963970139</v>
      </c>
      <c r="BB28" s="2">
        <v>853.19273667489892</v>
      </c>
      <c r="BC28" s="2">
        <v>787.10595209393352</v>
      </c>
      <c r="BD28" s="2">
        <v>827.1403219825371</v>
      </c>
      <c r="BE28" s="2">
        <v>783.10278005545138</v>
      </c>
      <c r="BF28" s="2">
        <v>818.41574043312767</v>
      </c>
      <c r="BG28" s="2">
        <v>819.37361013989755</v>
      </c>
      <c r="BH28" s="2">
        <v>739.6518777413811</v>
      </c>
      <c r="BI28" s="2">
        <v>607.7433942197473</v>
      </c>
      <c r="BJ28" s="2">
        <v>681.09096007287576</v>
      </c>
      <c r="BK28" s="2">
        <v>643.71306575788617</v>
      </c>
      <c r="BL28" s="38">
        <v>802.49537305357546</v>
      </c>
      <c r="BM28" s="2">
        <v>796.25281270499499</v>
      </c>
      <c r="BN28" s="2">
        <v>716.39231790323743</v>
      </c>
      <c r="BO28" s="2">
        <v>642.90086507777073</v>
      </c>
      <c r="BP28" s="2">
        <v>610.03318846958962</v>
      </c>
      <c r="BQ28" s="2">
        <v>557.8826032818348</v>
      </c>
      <c r="BR28" s="2">
        <v>542.75529767025751</v>
      </c>
      <c r="BS28" s="2">
        <v>545.42048508662651</v>
      </c>
      <c r="BT28" s="2">
        <v>541.83505953028873</v>
      </c>
      <c r="BU28" s="2">
        <v>346.6651490950444</v>
      </c>
      <c r="BV28" s="2">
        <v>269.72864017256995</v>
      </c>
      <c r="BW28" s="2">
        <v>218.37872543928455</v>
      </c>
      <c r="BX28" s="2">
        <v>186.95030801810941</v>
      </c>
      <c r="BY28" s="2">
        <v>115.94334261671416</v>
      </c>
      <c r="BZ28" s="2">
        <v>96.738431547527242</v>
      </c>
      <c r="CA28" s="38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38">
        <v>19460.530268368799</v>
      </c>
      <c r="CQ28" s="2">
        <v>20746.162332533298</v>
      </c>
      <c r="CR28" s="2">
        <v>21611.502943098101</v>
      </c>
      <c r="CS28" s="2">
        <v>23343.198482121301</v>
      </c>
      <c r="CT28" s="2">
        <v>24258.221134047599</v>
      </c>
      <c r="CU28" s="2">
        <v>26442.511617498101</v>
      </c>
      <c r="CV28" s="2">
        <v>26634.657352295399</v>
      </c>
      <c r="CW28" s="2">
        <v>26941.4398927211</v>
      </c>
      <c r="CX28" s="2">
        <v>27698.689163054099</v>
      </c>
      <c r="CY28" s="2">
        <v>27805.713044822402</v>
      </c>
      <c r="CZ28" s="2">
        <v>28322.835438570699</v>
      </c>
      <c r="DA28" s="2">
        <v>29347.266575448899</v>
      </c>
      <c r="DB28" s="2">
        <v>29760.935842483799</v>
      </c>
      <c r="DC28" s="2">
        <v>29173.646693657902</v>
      </c>
      <c r="DD28" s="2">
        <v>29371.691782033002</v>
      </c>
      <c r="DE28" s="38">
        <v>4744.7589008517307</v>
      </c>
      <c r="DF28" s="2">
        <v>4934.9484554273868</v>
      </c>
      <c r="DG28" s="2">
        <v>6169.9832260095154</v>
      </c>
      <c r="DH28" s="2">
        <v>4229.4864751692521</v>
      </c>
      <c r="DI28" s="2">
        <v>3859.5067277396365</v>
      </c>
      <c r="DJ28" s="2">
        <v>3197.8101801973612</v>
      </c>
      <c r="DK28" s="2">
        <v>2561.3576842125631</v>
      </c>
      <c r="DL28" s="2">
        <v>2047.6184271752579</v>
      </c>
      <c r="DM28" s="2">
        <v>2323.0162833224372</v>
      </c>
      <c r="DN28" s="2">
        <v>2124.8719556253373</v>
      </c>
      <c r="DO28" s="2">
        <v>2320.1308812434277</v>
      </c>
      <c r="DP28" s="2">
        <v>2515.7374795884944</v>
      </c>
      <c r="DQ28" s="2">
        <v>1914.7283414831206</v>
      </c>
      <c r="DR28" s="2">
        <v>2845.0197992433905</v>
      </c>
      <c r="DS28" s="2">
        <v>2915.7486175179365</v>
      </c>
      <c r="DT28" s="38">
        <v>10951.320267681562</v>
      </c>
      <c r="DU28" s="2">
        <v>12168.852935562372</v>
      </c>
      <c r="DV28" s="2">
        <v>14828.745430702398</v>
      </c>
      <c r="DW28" s="2">
        <v>12308.724817867384</v>
      </c>
      <c r="DX28" s="2">
        <v>12618.587348990364</v>
      </c>
      <c r="DY28" s="2">
        <v>11633.532305745617</v>
      </c>
      <c r="DZ28" s="2">
        <v>11336.895842609858</v>
      </c>
      <c r="EA28" s="2">
        <v>11407.923121233904</v>
      </c>
      <c r="EB28" s="2">
        <v>12150.091722169855</v>
      </c>
      <c r="EC28" s="2">
        <v>11901.774114223217</v>
      </c>
      <c r="ED28" s="2">
        <v>12017.042767016887</v>
      </c>
      <c r="EE28" s="2">
        <v>12194.363780250967</v>
      </c>
      <c r="EF28" s="2">
        <v>10787.441356149713</v>
      </c>
      <c r="EG28" s="2">
        <v>13139.484970466538</v>
      </c>
      <c r="EH28" s="2">
        <v>12725.738603457394</v>
      </c>
      <c r="EI28" s="38">
        <v>5048.1560745478846</v>
      </c>
      <c r="EJ28" s="2">
        <v>5567.1249416523679</v>
      </c>
      <c r="EK28" s="2">
        <v>6650.2976196320424</v>
      </c>
      <c r="EL28" s="2">
        <v>5602.517638067201</v>
      </c>
      <c r="EM28" s="2">
        <v>5776.1174840121548</v>
      </c>
      <c r="EN28" s="2">
        <v>5605.498111102529</v>
      </c>
      <c r="EO28" s="2">
        <v>5230.6079854387453</v>
      </c>
      <c r="EP28" s="2">
        <v>5295.4706862250951</v>
      </c>
      <c r="EQ28" s="2">
        <v>5664.5413469169043</v>
      </c>
      <c r="ER28" s="2">
        <v>5499.0638508747888</v>
      </c>
      <c r="ES28" s="2">
        <v>5529.3626391732532</v>
      </c>
      <c r="ET28" s="2">
        <v>5398.0858083926796</v>
      </c>
      <c r="EU28" s="2">
        <v>4777.1145426976755</v>
      </c>
      <c r="EV28" s="2">
        <v>5732.5714885556954</v>
      </c>
      <c r="EW28" s="2">
        <v>5436.6561858518153</v>
      </c>
      <c r="EX28" s="38">
        <v>320.98105646876655</v>
      </c>
      <c r="EY28" s="2">
        <v>344.02830823830755</v>
      </c>
      <c r="EZ28" s="2">
        <v>414.59991909349486</v>
      </c>
      <c r="FA28" s="2">
        <v>361.17484813174468</v>
      </c>
      <c r="FB28" s="2">
        <v>371.34660609574195</v>
      </c>
      <c r="FC28" s="2">
        <v>361.01838663634442</v>
      </c>
      <c r="FD28" s="2">
        <v>346.77932984788646</v>
      </c>
      <c r="FE28" s="2">
        <v>353.8022739621789</v>
      </c>
      <c r="FF28" s="2">
        <v>373.46731425602349</v>
      </c>
      <c r="FG28" s="2">
        <v>370.23754902088143</v>
      </c>
      <c r="FH28" s="2">
        <v>371.87565093453827</v>
      </c>
      <c r="FI28" s="2">
        <v>381.90230328554486</v>
      </c>
      <c r="FJ28" s="2">
        <v>370.43758437082681</v>
      </c>
      <c r="FK28" s="2">
        <v>413.65361855854093</v>
      </c>
      <c r="FL28" s="2">
        <v>400.22369506035307</v>
      </c>
      <c r="FM28" s="38">
        <v>3508.5390786896992</v>
      </c>
      <c r="FN28" s="2">
        <v>3624.4177532746453</v>
      </c>
      <c r="FO28" s="2">
        <v>4070.9658011897213</v>
      </c>
      <c r="FP28" s="2">
        <v>3609.1927203379419</v>
      </c>
      <c r="FQ28" s="2">
        <v>3769.2485984297568</v>
      </c>
      <c r="FR28" s="2">
        <v>3614.8710560711261</v>
      </c>
      <c r="FS28" s="2">
        <v>3319.278331654858</v>
      </c>
      <c r="FT28" s="2">
        <v>3269.402321079996</v>
      </c>
      <c r="FU28" s="2">
        <v>3447.7146958362391</v>
      </c>
      <c r="FV28" s="2">
        <v>3375.7929890557789</v>
      </c>
      <c r="FW28" s="2">
        <v>3375.1873724115699</v>
      </c>
      <c r="FX28" s="2">
        <v>3148.9710488251585</v>
      </c>
      <c r="FY28" s="2">
        <v>2718.4655084799051</v>
      </c>
      <c r="FZ28" s="2">
        <v>3268.626395844291</v>
      </c>
      <c r="GA28" s="2">
        <v>3018.8495189489827</v>
      </c>
      <c r="GB28" s="38">
        <v>2030.1482304136687</v>
      </c>
      <c r="GC28" s="2">
        <v>2113.8116225768181</v>
      </c>
      <c r="GD28" s="2">
        <v>2318.3584118295198</v>
      </c>
      <c r="GE28" s="2">
        <v>1691.4221143845944</v>
      </c>
      <c r="GF28" s="2">
        <v>1668.5181258119637</v>
      </c>
      <c r="GG28" s="2">
        <v>1453.0977383349782</v>
      </c>
      <c r="GH28" s="2">
        <v>1235.8477105217032</v>
      </c>
      <c r="GI28" s="2">
        <v>1099.8922996764147</v>
      </c>
      <c r="GJ28" s="2">
        <v>1178.48302148229</v>
      </c>
      <c r="GK28" s="2">
        <v>1151.5994165978905</v>
      </c>
      <c r="GL28" s="2">
        <v>1155.1279849041291</v>
      </c>
      <c r="GM28" s="2">
        <v>1099.1351267023892</v>
      </c>
      <c r="GN28" s="2">
        <v>925.10201039221772</v>
      </c>
      <c r="GO28" s="2">
        <v>1172.75666838287</v>
      </c>
      <c r="GP28" s="2">
        <v>1102.7401074258273</v>
      </c>
      <c r="GQ28" s="38">
        <v>1576.8420671233066</v>
      </c>
      <c r="GR28" s="2">
        <v>1603.1010660653831</v>
      </c>
      <c r="GS28" s="2">
        <v>1698.6770628327549</v>
      </c>
      <c r="GT28" s="2">
        <v>1316.0697281972132</v>
      </c>
      <c r="GU28" s="2">
        <v>1267.8080659135339</v>
      </c>
      <c r="GV28" s="2">
        <v>1068.6018063830029</v>
      </c>
      <c r="GW28" s="2">
        <v>870.32377248415605</v>
      </c>
      <c r="GX28" s="2">
        <v>734.35076169856723</v>
      </c>
      <c r="GY28" s="2">
        <v>785.50687473549385</v>
      </c>
      <c r="GZ28" s="2">
        <v>769.63204799681318</v>
      </c>
      <c r="HA28" s="2">
        <v>776.31347783601598</v>
      </c>
      <c r="HB28" s="2">
        <v>741.74000334051436</v>
      </c>
      <c r="HC28" s="2">
        <v>624.12193216428921</v>
      </c>
      <c r="HD28" s="2">
        <v>796.92238933144017</v>
      </c>
      <c r="HE28" s="2">
        <v>750.70364631730365</v>
      </c>
      <c r="HF28" s="38">
        <v>2212.6050121575599</v>
      </c>
      <c r="HG28" s="2">
        <v>2311.7188090708773</v>
      </c>
      <c r="HH28" s="2">
        <v>2448.1624441646536</v>
      </c>
      <c r="HI28" s="2">
        <v>1869.9528887123126</v>
      </c>
      <c r="HJ28" s="2">
        <v>1846.2196167283073</v>
      </c>
      <c r="HK28" s="2">
        <v>1629.4414030029752</v>
      </c>
      <c r="HL28" s="2">
        <v>1280.0843407199961</v>
      </c>
      <c r="HM28" s="2">
        <v>1137.8275051711921</v>
      </c>
      <c r="HN28" s="2">
        <v>1228.3550032447918</v>
      </c>
      <c r="HO28" s="2">
        <v>1186.4790079102211</v>
      </c>
      <c r="HP28" s="2">
        <v>1191.519033830295</v>
      </c>
      <c r="HQ28" s="2">
        <v>1128.4387266861124</v>
      </c>
      <c r="HR28" s="2">
        <v>950.60136928557085</v>
      </c>
      <c r="HS28" s="2">
        <v>1200.9000490840342</v>
      </c>
      <c r="HT28" s="39">
        <v>1133.9295357409794</v>
      </c>
      <c r="HU28" s="2"/>
      <c r="HV28" s="2"/>
      <c r="II28" s="3"/>
    </row>
    <row r="29" spans="1:243" ht="15" x14ac:dyDescent="0.25">
      <c r="A29" s="52">
        <v>24</v>
      </c>
      <c r="B29" s="49" t="s">
        <v>83</v>
      </c>
      <c r="C29" s="30" t="s">
        <v>251</v>
      </c>
      <c r="D29" s="38">
        <v>14.964353446490446</v>
      </c>
      <c r="E29" s="2">
        <v>14.512400233660937</v>
      </c>
      <c r="F29" s="2">
        <v>16.985418797319131</v>
      </c>
      <c r="G29" s="2">
        <v>18.269006696528372</v>
      </c>
      <c r="H29" s="2">
        <v>19.421783896725998</v>
      </c>
      <c r="I29" s="2">
        <v>19.819362536171091</v>
      </c>
      <c r="J29" s="2">
        <v>21.590539903639943</v>
      </c>
      <c r="K29" s="2">
        <v>22.017233018176306</v>
      </c>
      <c r="L29" s="2">
        <v>19.561210727058977</v>
      </c>
      <c r="M29" s="2">
        <v>19.144483321403374</v>
      </c>
      <c r="N29" s="2">
        <v>18.161630902336853</v>
      </c>
      <c r="O29" s="2">
        <v>19.620087849167628</v>
      </c>
      <c r="P29" s="2">
        <v>20.521629960311827</v>
      </c>
      <c r="Q29" s="2">
        <v>20.822032982715449</v>
      </c>
      <c r="R29" s="2">
        <v>17.707025476638584</v>
      </c>
      <c r="S29" s="38">
        <v>14.766437285485196</v>
      </c>
      <c r="T29" s="2">
        <v>14.290502696821974</v>
      </c>
      <c r="U29" s="2">
        <v>16.734683854821554</v>
      </c>
      <c r="V29" s="2">
        <v>18.003042027428734</v>
      </c>
      <c r="W29" s="2">
        <v>19.121861321710636</v>
      </c>
      <c r="X29" s="2">
        <v>19.492940202324149</v>
      </c>
      <c r="Y29" s="2">
        <v>21.226320960851304</v>
      </c>
      <c r="Z29" s="2">
        <v>21.647135772338316</v>
      </c>
      <c r="AA29" s="2">
        <v>19.209145542555774</v>
      </c>
      <c r="AB29" s="2">
        <v>18.786500356709777</v>
      </c>
      <c r="AC29" s="2">
        <v>17.828801186085869</v>
      </c>
      <c r="AD29" s="2">
        <v>19.28025384705067</v>
      </c>
      <c r="AE29" s="2">
        <v>20.163310868400394</v>
      </c>
      <c r="AF29" s="2">
        <v>20.453235008986052</v>
      </c>
      <c r="AG29" s="2">
        <v>17.363696970849084</v>
      </c>
      <c r="AH29" s="38">
        <v>0.19319449778888975</v>
      </c>
      <c r="AI29" s="2">
        <v>0.24030454901823442</v>
      </c>
      <c r="AJ29" s="2">
        <v>0.27772809097618967</v>
      </c>
      <c r="AK29" s="2">
        <v>0.27747497299951529</v>
      </c>
      <c r="AL29" s="2">
        <v>0.22938733908710601</v>
      </c>
      <c r="AM29" s="2">
        <v>0.31702310905860476</v>
      </c>
      <c r="AN29" s="2">
        <v>0.27965167530020241</v>
      </c>
      <c r="AO29" s="2">
        <v>0.36320541836824527</v>
      </c>
      <c r="AP29" s="2">
        <v>0.33492651266521745</v>
      </c>
      <c r="AQ29" s="2">
        <v>0.39045936848755392</v>
      </c>
      <c r="AR29" s="2">
        <v>0.35409663507706146</v>
      </c>
      <c r="AS29" s="2">
        <v>0.3748322348245412</v>
      </c>
      <c r="AT29" s="2">
        <v>0.32631514823383201</v>
      </c>
      <c r="AU29" s="2">
        <v>0.33704093610221009</v>
      </c>
      <c r="AV29" s="2">
        <v>0.35426215440568481</v>
      </c>
      <c r="AW29" s="38">
        <v>0.17251764305164916</v>
      </c>
      <c r="AX29" s="2">
        <v>0.20696173770369219</v>
      </c>
      <c r="AY29" s="2">
        <v>0.27375493998497247</v>
      </c>
      <c r="AZ29" s="2">
        <v>0.32777691332459036</v>
      </c>
      <c r="BA29" s="2">
        <v>0.42644572054514163</v>
      </c>
      <c r="BB29" s="2">
        <v>0.51665442325505662</v>
      </c>
      <c r="BC29" s="2">
        <v>0.63860500104743345</v>
      </c>
      <c r="BD29" s="2">
        <v>0.72033590740728948</v>
      </c>
      <c r="BE29" s="2">
        <v>0.745641724649031</v>
      </c>
      <c r="BF29" s="2">
        <v>0.82146387890089889</v>
      </c>
      <c r="BG29" s="2">
        <v>0.82196395654555632</v>
      </c>
      <c r="BH29" s="2">
        <v>0.88821106007724837</v>
      </c>
      <c r="BI29" s="2">
        <v>0.97556171167098737</v>
      </c>
      <c r="BJ29" s="2">
        <v>1.0549066225034793</v>
      </c>
      <c r="BK29" s="2">
        <v>1.0062313740823623</v>
      </c>
      <c r="BL29" s="38">
        <v>146.78953965847001</v>
      </c>
      <c r="BM29" s="2">
        <v>160.32414897498501</v>
      </c>
      <c r="BN29" s="2">
        <v>170.41349685420499</v>
      </c>
      <c r="BO29" s="2">
        <v>171.33448782467599</v>
      </c>
      <c r="BP29" s="2">
        <v>180.49161357640301</v>
      </c>
      <c r="BQ29" s="2">
        <v>180.63226463066599</v>
      </c>
      <c r="BR29" s="2">
        <v>187.158370602654</v>
      </c>
      <c r="BS29" s="2">
        <v>169.03847866074699</v>
      </c>
      <c r="BT29" s="2">
        <v>145.092185116552</v>
      </c>
      <c r="BU29" s="2">
        <v>129.36217446721801</v>
      </c>
      <c r="BV29" s="2">
        <v>105.094561984357</v>
      </c>
      <c r="BW29" s="2">
        <v>93.962768621360894</v>
      </c>
      <c r="BX29" s="2">
        <v>90.658414168128402</v>
      </c>
      <c r="BY29" s="2">
        <v>79.810572555150898</v>
      </c>
      <c r="BZ29" s="2">
        <v>66.757851334259897</v>
      </c>
      <c r="CA29" s="38">
        <v>0</v>
      </c>
      <c r="CB29" s="2">
        <v>0</v>
      </c>
      <c r="CC29" s="2">
        <v>0</v>
      </c>
      <c r="CD29" s="2">
        <v>0</v>
      </c>
      <c r="CE29" s="2">
        <v>0</v>
      </c>
      <c r="CF29" s="2">
        <v>0</v>
      </c>
      <c r="CG29" s="2">
        <v>0</v>
      </c>
      <c r="CH29" s="2">
        <v>0</v>
      </c>
      <c r="CI29" s="2">
        <v>0</v>
      </c>
      <c r="CJ29" s="2">
        <v>0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38">
        <v>0</v>
      </c>
      <c r="CQ29" s="2">
        <v>0</v>
      </c>
      <c r="CR29" s="2">
        <v>0</v>
      </c>
      <c r="CS29" s="2">
        <v>0</v>
      </c>
      <c r="CT29" s="2">
        <v>0</v>
      </c>
      <c r="CU29" s="2">
        <v>0</v>
      </c>
      <c r="CV29" s="2">
        <v>0</v>
      </c>
      <c r="CW29" s="2">
        <v>0</v>
      </c>
      <c r="CX29" s="2">
        <v>0</v>
      </c>
      <c r="CY29" s="2">
        <v>0</v>
      </c>
      <c r="CZ29" s="2">
        <v>0</v>
      </c>
      <c r="DA29" s="2">
        <v>0</v>
      </c>
      <c r="DB29" s="2">
        <v>0</v>
      </c>
      <c r="DC29" s="2">
        <v>0</v>
      </c>
      <c r="DD29" s="2">
        <v>0</v>
      </c>
      <c r="DE29" s="38">
        <v>1.6536130987586821E-2</v>
      </c>
      <c r="DF29" s="2">
        <v>2.0426424560135485E-2</v>
      </c>
      <c r="DG29" s="2">
        <v>2.293061646675975E-2</v>
      </c>
      <c r="DH29" s="2">
        <v>2.735016548867171E-2</v>
      </c>
      <c r="DI29" s="2">
        <v>2.8864854610483451E-2</v>
      </c>
      <c r="DJ29" s="2">
        <v>2.9341816932269157E-2</v>
      </c>
      <c r="DK29" s="2">
        <v>3.3843435753278341E-2</v>
      </c>
      <c r="DL29" s="2">
        <v>3.3524269710849194E-2</v>
      </c>
      <c r="DM29" s="2">
        <v>4.7163265493976439E-2</v>
      </c>
      <c r="DN29" s="2">
        <v>2.9904560543727563E-2</v>
      </c>
      <c r="DO29" s="2">
        <v>4.1540932958486876E-2</v>
      </c>
      <c r="DP29" s="2">
        <v>3.3213175954301039E-2</v>
      </c>
      <c r="DQ29" s="2">
        <v>3.4393786028041114E-2</v>
      </c>
      <c r="DR29" s="2">
        <v>3.1251173442977162E-2</v>
      </c>
      <c r="DS29" s="2">
        <v>3.0966294862830909E-2</v>
      </c>
      <c r="DT29" s="38">
        <v>86.668452556046915</v>
      </c>
      <c r="DU29" s="2">
        <v>74.468373163161004</v>
      </c>
      <c r="DV29" s="2">
        <v>82.658472355764061</v>
      </c>
      <c r="DW29" s="2">
        <v>82.822079799693327</v>
      </c>
      <c r="DX29" s="2">
        <v>87.181265881980949</v>
      </c>
      <c r="DY29" s="2">
        <v>88.195916542166302</v>
      </c>
      <c r="DZ29" s="2">
        <v>97.641017410738044</v>
      </c>
      <c r="EA29" s="2">
        <v>88.641950656925985</v>
      </c>
      <c r="EB29" s="2">
        <v>78.395652679722886</v>
      </c>
      <c r="EC29" s="2">
        <v>71.023495716266893</v>
      </c>
      <c r="ED29" s="2">
        <v>61.429814618916858</v>
      </c>
      <c r="EE29" s="2">
        <v>54.383889131413412</v>
      </c>
      <c r="EF29" s="2">
        <v>52.823078838211018</v>
      </c>
      <c r="EG29" s="2">
        <v>51.089276288001045</v>
      </c>
      <c r="EH29" s="2">
        <v>44.142490215515934</v>
      </c>
      <c r="EI29" s="38">
        <v>37.448186885156296</v>
      </c>
      <c r="EJ29" s="2">
        <v>38.4363699978745</v>
      </c>
      <c r="EK29" s="2">
        <v>42.534281829236576</v>
      </c>
      <c r="EL29" s="2">
        <v>43.147165730348334</v>
      </c>
      <c r="EM29" s="2">
        <v>46.956513959288998</v>
      </c>
      <c r="EN29" s="2">
        <v>48.813610646715844</v>
      </c>
      <c r="EO29" s="2">
        <v>56.305792426927127</v>
      </c>
      <c r="EP29" s="2">
        <v>52.212668316192484</v>
      </c>
      <c r="EQ29" s="2">
        <v>48.725864047939254</v>
      </c>
      <c r="ER29" s="2">
        <v>45.619407691606703</v>
      </c>
      <c r="ES29" s="2">
        <v>39.230710248038093</v>
      </c>
      <c r="ET29" s="2">
        <v>35.323547175209455</v>
      </c>
      <c r="EU29" s="2">
        <v>31.182895639115021</v>
      </c>
      <c r="EV29" s="2">
        <v>29.524878455435221</v>
      </c>
      <c r="EW29" s="2">
        <v>25.327649154929421</v>
      </c>
      <c r="EX29" s="38">
        <v>0.26711061922773627</v>
      </c>
      <c r="EY29" s="2">
        <v>0.34957296484781791</v>
      </c>
      <c r="EZ29" s="2">
        <v>0.37669737823613042</v>
      </c>
      <c r="FA29" s="2">
        <v>0.3649568331700313</v>
      </c>
      <c r="FB29" s="2">
        <v>0.3352977914351899</v>
      </c>
      <c r="FC29" s="2">
        <v>0.3148131850316262</v>
      </c>
      <c r="FD29" s="2">
        <v>0.31022349477104672</v>
      </c>
      <c r="FE29" s="2">
        <v>0.29646532229138178</v>
      </c>
      <c r="FF29" s="2">
        <v>0.34045048823017043</v>
      </c>
      <c r="FG29" s="2">
        <v>0.39298458219701149</v>
      </c>
      <c r="FH29" s="2">
        <v>0.40393566932101732</v>
      </c>
      <c r="FI29" s="2">
        <v>0.4343483298760934</v>
      </c>
      <c r="FJ29" s="2">
        <v>0.43172556564542319</v>
      </c>
      <c r="FK29" s="2">
        <v>0.46429897322540187</v>
      </c>
      <c r="FL29" s="2">
        <v>0.45322800814528164</v>
      </c>
      <c r="FM29" s="38">
        <v>2086.9963820476851</v>
      </c>
      <c r="FN29" s="2">
        <v>2050.8379711857924</v>
      </c>
      <c r="FO29" s="2">
        <v>2185.7696536892231</v>
      </c>
      <c r="FP29" s="2">
        <v>2489.3742818073615</v>
      </c>
      <c r="FQ29" s="2">
        <v>2486.3486286110965</v>
      </c>
      <c r="FR29" s="2">
        <v>2456.3328194188848</v>
      </c>
      <c r="FS29" s="2">
        <v>2630.5004138646009</v>
      </c>
      <c r="FT29" s="2">
        <v>2827.4440671964253</v>
      </c>
      <c r="FU29" s="2">
        <v>2399.0516756636689</v>
      </c>
      <c r="FV29" s="2">
        <v>2205.1803785310672</v>
      </c>
      <c r="FW29" s="2">
        <v>2323.0491214493159</v>
      </c>
      <c r="FX29" s="2">
        <v>2606.1407791528436</v>
      </c>
      <c r="FY29" s="2">
        <v>2655.3157885894529</v>
      </c>
      <c r="FZ29" s="2">
        <v>2438.9686956898986</v>
      </c>
      <c r="GA29" s="2">
        <v>2385.8237321053166</v>
      </c>
      <c r="GB29" s="38">
        <v>7.3596532690044842</v>
      </c>
      <c r="GC29" s="2">
        <v>7.4618690573617386</v>
      </c>
      <c r="GD29" s="2">
        <v>8.1260900392868969</v>
      </c>
      <c r="GE29" s="2">
        <v>9.535392148091713</v>
      </c>
      <c r="GF29" s="2">
        <v>9.2278859138217246</v>
      </c>
      <c r="GG29" s="2">
        <v>10.857137373761159</v>
      </c>
      <c r="GH29" s="2">
        <v>11.109301793141233</v>
      </c>
      <c r="GI29" s="2">
        <v>11.043153335581641</v>
      </c>
      <c r="GJ29" s="2">
        <v>10.681625445171552</v>
      </c>
      <c r="GK29" s="2">
        <v>11.212173272856425</v>
      </c>
      <c r="GL29" s="2">
        <v>10.919860057325925</v>
      </c>
      <c r="GM29" s="2">
        <v>11.055540484884467</v>
      </c>
      <c r="GN29" s="2">
        <v>11.838955443092098</v>
      </c>
      <c r="GO29" s="2">
        <v>12.301035447467806</v>
      </c>
      <c r="GP29" s="2">
        <v>11.930094395255406</v>
      </c>
      <c r="GQ29" s="38">
        <v>3.1796441458144837</v>
      </c>
      <c r="GR29" s="2">
        <v>2.9795381070108791</v>
      </c>
      <c r="GS29" s="2">
        <v>3.2195879448920661</v>
      </c>
      <c r="GT29" s="2">
        <v>3.4503486467220035</v>
      </c>
      <c r="GU29" s="2">
        <v>3.3322626664346156</v>
      </c>
      <c r="GV29" s="2">
        <v>3.607563406574446</v>
      </c>
      <c r="GW29" s="2">
        <v>3.7198819717784133</v>
      </c>
      <c r="GX29" s="2">
        <v>3.5028933160423898</v>
      </c>
      <c r="GY29" s="2">
        <v>3.2289196780553397</v>
      </c>
      <c r="GZ29" s="2">
        <v>3.2101284956175538</v>
      </c>
      <c r="HA29" s="2">
        <v>2.9934625840954592</v>
      </c>
      <c r="HB29" s="2">
        <v>2.9213595030455233</v>
      </c>
      <c r="HC29" s="2">
        <v>3.041407739463506</v>
      </c>
      <c r="HD29" s="2">
        <v>3.0847594616153375</v>
      </c>
      <c r="HE29" s="2">
        <v>2.914557280351755</v>
      </c>
      <c r="HF29" s="38">
        <v>12.302552896719893</v>
      </c>
      <c r="HG29" s="2">
        <v>12.761719042361459</v>
      </c>
      <c r="HH29" s="2">
        <v>13.917205216000635</v>
      </c>
      <c r="HI29" s="2">
        <v>16.77003146470658</v>
      </c>
      <c r="HJ29" s="2">
        <v>16.193401014134945</v>
      </c>
      <c r="HK29" s="2">
        <v>19.489534546487366</v>
      </c>
      <c r="HL29" s="2">
        <v>19.861780788784642</v>
      </c>
      <c r="HM29" s="2">
        <v>19.975675176739013</v>
      </c>
      <c r="HN29" s="2">
        <v>19.51255596443767</v>
      </c>
      <c r="HO29" s="2">
        <v>20.696804750940068</v>
      </c>
      <c r="HP29" s="2">
        <v>20.319948149435863</v>
      </c>
      <c r="HQ29" s="2">
        <v>20.698330724253452</v>
      </c>
      <c r="HR29" s="2">
        <v>22.272901089576887</v>
      </c>
      <c r="HS29" s="2">
        <v>23.224808188727376</v>
      </c>
      <c r="HT29" s="39">
        <v>22.616958776061196</v>
      </c>
      <c r="HU29" s="2"/>
      <c r="HV29" s="2"/>
      <c r="II29" s="3"/>
    </row>
    <row r="30" spans="1:243" ht="15" x14ac:dyDescent="0.25">
      <c r="A30" s="52">
        <v>25</v>
      </c>
      <c r="B30" s="49" t="s">
        <v>83</v>
      </c>
      <c r="C30" s="193" t="s">
        <v>253</v>
      </c>
      <c r="D30" s="38">
        <v>2591.4274754369749</v>
      </c>
      <c r="E30" s="2">
        <v>2497.169164248955</v>
      </c>
      <c r="F30" s="2">
        <v>2401.807375212743</v>
      </c>
      <c r="G30" s="2">
        <v>2300.9342277951164</v>
      </c>
      <c r="H30" s="2">
        <v>2139.9549499735476</v>
      </c>
      <c r="I30" s="2">
        <v>2021.4024957355966</v>
      </c>
      <c r="J30" s="2">
        <v>1875.9862511735237</v>
      </c>
      <c r="K30" s="2">
        <v>1761.4855129673817</v>
      </c>
      <c r="L30" s="2">
        <v>1674.4489435539297</v>
      </c>
      <c r="M30" s="2">
        <v>1600.7682430722152</v>
      </c>
      <c r="N30" s="2">
        <v>1489.1235187466559</v>
      </c>
      <c r="O30" s="2">
        <v>1367.9613696377296</v>
      </c>
      <c r="P30" s="2">
        <v>1280.1816561482274</v>
      </c>
      <c r="Q30" s="2">
        <v>1235.0988939556412</v>
      </c>
      <c r="R30" s="2">
        <v>1174.0665091420931</v>
      </c>
      <c r="S30" s="38">
        <v>260.93572858693278</v>
      </c>
      <c r="T30" s="2">
        <v>258.65536834778459</v>
      </c>
      <c r="U30" s="2">
        <v>272.98168008179078</v>
      </c>
      <c r="V30" s="2">
        <v>289.33390184748043</v>
      </c>
      <c r="W30" s="2">
        <v>302.40143753318307</v>
      </c>
      <c r="X30" s="2">
        <v>291.65254694157966</v>
      </c>
      <c r="Y30" s="2">
        <v>286.02175328855674</v>
      </c>
      <c r="Z30" s="2">
        <v>285.11120365204562</v>
      </c>
      <c r="AA30" s="2">
        <v>282.41738669392998</v>
      </c>
      <c r="AB30" s="2">
        <v>276.92388134833084</v>
      </c>
      <c r="AC30" s="2">
        <v>270.86433742276324</v>
      </c>
      <c r="AD30" s="2">
        <v>249.99956728901009</v>
      </c>
      <c r="AE30" s="2">
        <v>225.91366109550273</v>
      </c>
      <c r="AF30" s="2">
        <v>251.00048621327483</v>
      </c>
      <c r="AG30" s="2">
        <v>224.90681461912823</v>
      </c>
      <c r="AH30" s="38">
        <v>72886.104835565522</v>
      </c>
      <c r="AI30" s="2">
        <v>68755.856365021027</v>
      </c>
      <c r="AJ30" s="2">
        <v>64311.92141552837</v>
      </c>
      <c r="AK30" s="2">
        <v>59886.604292418502</v>
      </c>
      <c r="AL30" s="2">
        <v>54308.518881790325</v>
      </c>
      <c r="AM30" s="2">
        <v>50343.945824303308</v>
      </c>
      <c r="AN30" s="2">
        <v>45213.160839698292</v>
      </c>
      <c r="AO30" s="2">
        <v>41161.002019192245</v>
      </c>
      <c r="AP30" s="2">
        <v>37945.569684207243</v>
      </c>
      <c r="AQ30" s="2">
        <v>35473.439693939552</v>
      </c>
      <c r="AR30" s="2">
        <v>32372.451164995513</v>
      </c>
      <c r="AS30" s="2">
        <v>28799.033644972082</v>
      </c>
      <c r="AT30" s="2">
        <v>26641.631453317324</v>
      </c>
      <c r="AU30" s="2">
        <v>23366.138674443762</v>
      </c>
      <c r="AV30" s="2">
        <v>21937.490262302068</v>
      </c>
      <c r="AW30" s="38">
        <v>825.73661915462344</v>
      </c>
      <c r="AX30" s="2">
        <v>841.67619347204379</v>
      </c>
      <c r="AY30" s="2">
        <v>827.15895416806438</v>
      </c>
      <c r="AZ30" s="2">
        <v>857.92832129118005</v>
      </c>
      <c r="BA30" s="2">
        <v>823.5861296549499</v>
      </c>
      <c r="BB30" s="2">
        <v>812.15917762537094</v>
      </c>
      <c r="BC30" s="2">
        <v>795.02475877566201</v>
      </c>
      <c r="BD30" s="2">
        <v>773.11315133730182</v>
      </c>
      <c r="BE30" s="2">
        <v>776.81669730009946</v>
      </c>
      <c r="BF30" s="2">
        <v>769.6539169867109</v>
      </c>
      <c r="BG30" s="2">
        <v>745.78463957946383</v>
      </c>
      <c r="BH30" s="2">
        <v>762.57381906743012</v>
      </c>
      <c r="BI30" s="2">
        <v>778.01541440532856</v>
      </c>
      <c r="BJ30" s="2">
        <v>776.24358639045568</v>
      </c>
      <c r="BK30" s="2">
        <v>774.45172008956388</v>
      </c>
      <c r="BL30" s="38">
        <v>61030.5573782313</v>
      </c>
      <c r="BM30" s="2">
        <v>84918.0114104924</v>
      </c>
      <c r="BN30" s="2">
        <v>106188.75484162</v>
      </c>
      <c r="BO30" s="2">
        <v>104782.462817758</v>
      </c>
      <c r="BP30" s="2">
        <v>96484.498091672707</v>
      </c>
      <c r="BQ30" s="2">
        <v>102717.12234280301</v>
      </c>
      <c r="BR30" s="2">
        <v>111190.34199786599</v>
      </c>
      <c r="BS30" s="2">
        <v>116867.17637356999</v>
      </c>
      <c r="BT30" s="2">
        <v>121575.089617666</v>
      </c>
      <c r="BU30" s="2">
        <v>124505.670992092</v>
      </c>
      <c r="BV30" s="2">
        <v>112073.527915456</v>
      </c>
      <c r="BW30" s="2">
        <v>107382.70693663</v>
      </c>
      <c r="BX30" s="2">
        <v>95771.202242428204</v>
      </c>
      <c r="BY30" s="2">
        <v>117028.29651447599</v>
      </c>
      <c r="BZ30" s="2">
        <v>123380.435404768</v>
      </c>
      <c r="CA30" s="38">
        <v>9830.0499999999993</v>
      </c>
      <c r="CB30" s="2">
        <v>5387.6149999999998</v>
      </c>
      <c r="CC30" s="2">
        <v>686.05650000000003</v>
      </c>
      <c r="CD30" s="2">
        <v>621.97649999998202</v>
      </c>
      <c r="CE30" s="2">
        <v>160.19999999999999</v>
      </c>
      <c r="CF30" s="2">
        <v>160.19999999999999</v>
      </c>
      <c r="CG30" s="2">
        <v>104.13</v>
      </c>
      <c r="CH30" s="2">
        <v>104.13</v>
      </c>
      <c r="CI30" s="2">
        <v>104.13</v>
      </c>
      <c r="CJ30" s="2">
        <v>104.13</v>
      </c>
      <c r="CK30" s="2">
        <v>104.13</v>
      </c>
      <c r="CL30" s="2">
        <v>104.13</v>
      </c>
      <c r="CM30" s="2">
        <v>0</v>
      </c>
      <c r="CN30" s="2">
        <v>0</v>
      </c>
      <c r="CO30" s="2">
        <v>0</v>
      </c>
      <c r="CP30" s="38">
        <v>0</v>
      </c>
      <c r="CQ30" s="2">
        <v>0</v>
      </c>
      <c r="CR30" s="2">
        <v>2019.9612999999999</v>
      </c>
      <c r="CS30" s="2">
        <v>2019.9612999999999</v>
      </c>
      <c r="CT30" s="2">
        <v>2019.9612999999999</v>
      </c>
      <c r="CU30" s="2">
        <v>2019.9612999999999</v>
      </c>
      <c r="CV30" s="2">
        <v>2019.9612999999999</v>
      </c>
      <c r="CW30" s="2">
        <v>2019.9612999999999</v>
      </c>
      <c r="CX30" s="2">
        <v>2019.9612999999999</v>
      </c>
      <c r="CY30" s="2">
        <v>2019.9612999999999</v>
      </c>
      <c r="CZ30" s="2">
        <v>2019.9612999999999</v>
      </c>
      <c r="DA30" s="2">
        <v>2019.9612999999999</v>
      </c>
      <c r="DB30" s="2">
        <v>6357.0272999999997</v>
      </c>
      <c r="DC30" s="2">
        <v>7113.6779500000002</v>
      </c>
      <c r="DD30" s="2">
        <v>6299.8259500000004</v>
      </c>
      <c r="DE30" s="38">
        <v>3.5581460033037828</v>
      </c>
      <c r="DF30" s="2">
        <v>2.7643903062741737</v>
      </c>
      <c r="DG30" s="2">
        <v>2.6249614138555839</v>
      </c>
      <c r="DH30" s="2">
        <v>6.3935123816795345</v>
      </c>
      <c r="DI30" s="2">
        <v>3.3125269755533679</v>
      </c>
      <c r="DJ30" s="2">
        <v>3.383824408660066</v>
      </c>
      <c r="DK30" s="2">
        <v>3.6550509293794073</v>
      </c>
      <c r="DL30" s="2">
        <v>2.5712236726586339</v>
      </c>
      <c r="DM30" s="2">
        <v>5.3587176734150788</v>
      </c>
      <c r="DN30" s="2">
        <v>5.4827170948825383</v>
      </c>
      <c r="DO30" s="2">
        <v>4.8082522260653882</v>
      </c>
      <c r="DP30" s="2">
        <v>4.9274153902774209</v>
      </c>
      <c r="DQ30" s="2">
        <v>1.6167147141067113</v>
      </c>
      <c r="DR30" s="2">
        <v>0.93711295487036694</v>
      </c>
      <c r="DS30" s="2">
        <v>2.4216653675017228</v>
      </c>
      <c r="DT30" s="38">
        <v>1072.8488033355995</v>
      </c>
      <c r="DU30" s="2">
        <v>968.52987184637493</v>
      </c>
      <c r="DV30" s="2">
        <v>960.96488313129566</v>
      </c>
      <c r="DW30" s="2">
        <v>946.40539590358344</v>
      </c>
      <c r="DX30" s="2">
        <v>872.47666127357377</v>
      </c>
      <c r="DY30" s="2">
        <v>814.28769593327831</v>
      </c>
      <c r="DZ30" s="2">
        <v>792.74790976638178</v>
      </c>
      <c r="EA30" s="2">
        <v>750.90453836063182</v>
      </c>
      <c r="EB30" s="2">
        <v>681.64957372646973</v>
      </c>
      <c r="EC30" s="2">
        <v>575.16900046576131</v>
      </c>
      <c r="ED30" s="2">
        <v>545.37705450332999</v>
      </c>
      <c r="EE30" s="2">
        <v>443.77669239976609</v>
      </c>
      <c r="EF30" s="2">
        <v>368.09906694226919</v>
      </c>
      <c r="EG30" s="2">
        <v>361.88104373411647</v>
      </c>
      <c r="EH30" s="2">
        <v>347.75045817447273</v>
      </c>
      <c r="EI30" s="38">
        <v>922.0426933772294</v>
      </c>
      <c r="EJ30" s="2">
        <v>978.45540807573047</v>
      </c>
      <c r="EK30" s="2">
        <v>1034.8559666074805</v>
      </c>
      <c r="EL30" s="2">
        <v>1133.946661758529</v>
      </c>
      <c r="EM30" s="2">
        <v>1002.4550099443904</v>
      </c>
      <c r="EN30" s="2">
        <v>948.24473125846146</v>
      </c>
      <c r="EO30" s="2">
        <v>907.55478159345466</v>
      </c>
      <c r="EP30" s="2">
        <v>957.16111332822527</v>
      </c>
      <c r="EQ30" s="2">
        <v>894.39085296767666</v>
      </c>
      <c r="ER30" s="2">
        <v>831.81143893791364</v>
      </c>
      <c r="ES30" s="2">
        <v>726.99132746097087</v>
      </c>
      <c r="ET30" s="2">
        <v>608.70939874475675</v>
      </c>
      <c r="EU30" s="2">
        <v>494.69058345747368</v>
      </c>
      <c r="EV30" s="2">
        <v>488.8585632594976</v>
      </c>
      <c r="EW30" s="2">
        <v>455.42881862706628</v>
      </c>
      <c r="EX30" s="38">
        <v>892.13965636863452</v>
      </c>
      <c r="EY30" s="2">
        <v>980.36683883018895</v>
      </c>
      <c r="EZ30" s="2">
        <v>965.57656185225926</v>
      </c>
      <c r="FA30" s="2">
        <v>1062.8038733270512</v>
      </c>
      <c r="FB30" s="2">
        <v>1021.6477095683075</v>
      </c>
      <c r="FC30" s="2">
        <v>1056.3862743929699</v>
      </c>
      <c r="FD30" s="2">
        <v>1102.916126109536</v>
      </c>
      <c r="FE30" s="2">
        <v>1147.3675258087007</v>
      </c>
      <c r="FF30" s="2">
        <v>1215.0977911741195</v>
      </c>
      <c r="FG30" s="2">
        <v>1223.3696795246003</v>
      </c>
      <c r="FH30" s="2">
        <v>1212.6954699921903</v>
      </c>
      <c r="FI30" s="2">
        <v>1281.0791915738537</v>
      </c>
      <c r="FJ30" s="2">
        <v>1302.877762829781</v>
      </c>
      <c r="FK30" s="2">
        <v>1301.0600103910383</v>
      </c>
      <c r="FL30" s="2">
        <v>1280.1056767852704</v>
      </c>
      <c r="FM30" s="38">
        <v>1229.3204757733431</v>
      </c>
      <c r="FN30" s="2">
        <v>1150.2141245912931</v>
      </c>
      <c r="FO30" s="2">
        <v>1091.4983859994716</v>
      </c>
      <c r="FP30" s="2">
        <v>1005.9065862674319</v>
      </c>
      <c r="FQ30" s="2">
        <v>900.82331603705074</v>
      </c>
      <c r="FR30" s="2">
        <v>835.29210389401248</v>
      </c>
      <c r="FS30" s="2">
        <v>749.09887867112366</v>
      </c>
      <c r="FT30" s="2">
        <v>692.89701849180699</v>
      </c>
      <c r="FU30" s="2">
        <v>624.43961930380397</v>
      </c>
      <c r="FV30" s="2">
        <v>583.33074687962346</v>
      </c>
      <c r="FW30" s="2">
        <v>535.80309472947943</v>
      </c>
      <c r="FX30" s="2">
        <v>464.77214120315023</v>
      </c>
      <c r="FY30" s="2">
        <v>412.14185508088838</v>
      </c>
      <c r="FZ30" s="2">
        <v>367.54639028632948</v>
      </c>
      <c r="GA30" s="2">
        <v>340.3159649316043</v>
      </c>
      <c r="GB30" s="38">
        <v>164.50164111632876</v>
      </c>
      <c r="GC30" s="2">
        <v>154.55403982386235</v>
      </c>
      <c r="GD30" s="2">
        <v>143.60376059153955</v>
      </c>
      <c r="GE30" s="2">
        <v>172.64926747311631</v>
      </c>
      <c r="GF30" s="2">
        <v>144.34508250895209</v>
      </c>
      <c r="GG30" s="2">
        <v>174.12886990868267</v>
      </c>
      <c r="GH30" s="2">
        <v>119.41652172712151</v>
      </c>
      <c r="GI30" s="2">
        <v>129.09776467852643</v>
      </c>
      <c r="GJ30" s="2">
        <v>127.75032115820215</v>
      </c>
      <c r="GK30" s="2">
        <v>125.40583757014454</v>
      </c>
      <c r="GL30" s="2">
        <v>142.89293847325129</v>
      </c>
      <c r="GM30" s="2">
        <v>127.93083923325689</v>
      </c>
      <c r="GN30" s="2">
        <v>217.11526547346614</v>
      </c>
      <c r="GO30" s="2">
        <v>124.50682565394223</v>
      </c>
      <c r="GP30" s="2">
        <v>109.69907419639874</v>
      </c>
      <c r="GQ30" s="38">
        <v>100.52253123288577</v>
      </c>
      <c r="GR30" s="2">
        <v>88.595682206977443</v>
      </c>
      <c r="GS30" s="2">
        <v>76.485702186234832</v>
      </c>
      <c r="GT30" s="2">
        <v>90.500019883995719</v>
      </c>
      <c r="GU30" s="2">
        <v>73.138939379755101</v>
      </c>
      <c r="GV30" s="2">
        <v>93.562707521932097</v>
      </c>
      <c r="GW30" s="2">
        <v>48.920428328315417</v>
      </c>
      <c r="GX30" s="2">
        <v>54.51638020415583</v>
      </c>
      <c r="GY30" s="2">
        <v>50.952176264869237</v>
      </c>
      <c r="GZ30" s="2">
        <v>51.6735584580886</v>
      </c>
      <c r="HA30" s="2">
        <v>62.648076760152051</v>
      </c>
      <c r="HB30" s="2">
        <v>56.088654090030168</v>
      </c>
      <c r="HC30" s="2">
        <v>143.24889302594602</v>
      </c>
      <c r="HD30" s="2">
        <v>55.635339990160276</v>
      </c>
      <c r="HE30" s="2">
        <v>40.401085180065877</v>
      </c>
      <c r="HF30" s="38">
        <v>232.08349926804587</v>
      </c>
      <c r="HG30" s="2">
        <v>226.07165185132811</v>
      </c>
      <c r="HH30" s="2">
        <v>218.21139713669564</v>
      </c>
      <c r="HI30" s="2">
        <v>263.80071601628231</v>
      </c>
      <c r="HJ30" s="2">
        <v>223.89901188006868</v>
      </c>
      <c r="HK30" s="2">
        <v>262.39501677712826</v>
      </c>
      <c r="HL30" s="2">
        <v>201.48572520624694</v>
      </c>
      <c r="HM30" s="2">
        <v>215.06565222876463</v>
      </c>
      <c r="HN30" s="2">
        <v>216.93051931756148</v>
      </c>
      <c r="HO30" s="2">
        <v>210.38977684948551</v>
      </c>
      <c r="HP30" s="2">
        <v>234.24915993117307</v>
      </c>
      <c r="HQ30" s="2">
        <v>209.81697156548034</v>
      </c>
      <c r="HR30" s="2">
        <v>288.13805818772414</v>
      </c>
      <c r="HS30" s="2">
        <v>202.61229090192987</v>
      </c>
      <c r="HT30" s="39">
        <v>190.46809288528343</v>
      </c>
      <c r="HU30" s="2"/>
      <c r="HV30" s="2"/>
      <c r="II30" s="3"/>
    </row>
    <row r="31" spans="1:243" ht="15" x14ac:dyDescent="0.25">
      <c r="A31" s="52">
        <v>26</v>
      </c>
      <c r="B31" s="49" t="s">
        <v>68</v>
      </c>
      <c r="C31" s="47" t="s">
        <v>30</v>
      </c>
      <c r="D31" s="38">
        <v>1950.6130154655641</v>
      </c>
      <c r="E31" s="2">
        <v>1919.1955973163303</v>
      </c>
      <c r="F31" s="2">
        <v>2018.1372293610314</v>
      </c>
      <c r="G31" s="2">
        <v>2041.9581427671931</v>
      </c>
      <c r="H31" s="2">
        <v>1989.0280428644389</v>
      </c>
      <c r="I31" s="2">
        <v>1968.5134581128327</v>
      </c>
      <c r="J31" s="2">
        <v>1907.1280948612743</v>
      </c>
      <c r="K31" s="2">
        <v>1966.8063472775141</v>
      </c>
      <c r="L31" s="2">
        <v>1979.5493799716676</v>
      </c>
      <c r="M31" s="2">
        <v>1893.4244442929232</v>
      </c>
      <c r="N31" s="2">
        <v>1867.3954071784774</v>
      </c>
      <c r="O31" s="2">
        <v>1941.5896969973844</v>
      </c>
      <c r="P31" s="2">
        <v>1930.0939391280538</v>
      </c>
      <c r="Q31" s="2">
        <v>2007.2705073876309</v>
      </c>
      <c r="R31" s="2">
        <v>1809.1982963093067</v>
      </c>
      <c r="S31" s="38">
        <v>1911.6015987555018</v>
      </c>
      <c r="T31" s="2">
        <v>1879.2825675181784</v>
      </c>
      <c r="U31" s="2">
        <v>1978.186675750017</v>
      </c>
      <c r="V31" s="2">
        <v>2002.1024025187176</v>
      </c>
      <c r="W31" s="2">
        <v>1949.502887825726</v>
      </c>
      <c r="X31" s="2">
        <v>1929.4805884382915</v>
      </c>
      <c r="Y31" s="2">
        <v>1869.4220992402086</v>
      </c>
      <c r="Z31" s="2">
        <v>1929.2960786655356</v>
      </c>
      <c r="AA31" s="2">
        <v>1942.0496726660117</v>
      </c>
      <c r="AB31" s="2">
        <v>1856.6462202452112</v>
      </c>
      <c r="AC31" s="2">
        <v>1830.5977532384916</v>
      </c>
      <c r="AD31" s="2">
        <v>1905.2633444329456</v>
      </c>
      <c r="AE31" s="2">
        <v>1893.7975908629835</v>
      </c>
      <c r="AF31" s="2">
        <v>1970.6989120090916</v>
      </c>
      <c r="AG31" s="2">
        <v>1772.7925093591109</v>
      </c>
      <c r="AH31" s="38">
        <v>98.911531612124179</v>
      </c>
      <c r="AI31" s="2">
        <v>91.991701336870349</v>
      </c>
      <c r="AJ31" s="2">
        <v>86.123678598206197</v>
      </c>
      <c r="AK31" s="2">
        <v>80.387928542525486</v>
      </c>
      <c r="AL31" s="2">
        <v>69.759089256047318</v>
      </c>
      <c r="AM31" s="2">
        <v>69.731785401994912</v>
      </c>
      <c r="AN31" s="2">
        <v>62.781463803661886</v>
      </c>
      <c r="AO31" s="2">
        <v>63.292133126790205</v>
      </c>
      <c r="AP31" s="2">
        <v>68.26091944960379</v>
      </c>
      <c r="AQ31" s="2">
        <v>60.314096133420605</v>
      </c>
      <c r="AR31" s="2">
        <v>63.984902042371452</v>
      </c>
      <c r="AS31" s="2">
        <v>63.865057616987912</v>
      </c>
      <c r="AT31" s="2">
        <v>66.087348964986418</v>
      </c>
      <c r="AU31" s="2">
        <v>69.325087255115392</v>
      </c>
      <c r="AV31" s="2">
        <v>73.920352473388391</v>
      </c>
      <c r="AW31" s="38">
        <v>45.540382739819499</v>
      </c>
      <c r="AX31" s="2">
        <v>46.189417434071743</v>
      </c>
      <c r="AY31" s="2">
        <v>48.819107760565004</v>
      </c>
      <c r="AZ31" s="2">
        <v>52.070123330069904</v>
      </c>
      <c r="BA31" s="2">
        <v>54.974735576245727</v>
      </c>
      <c r="BB31" s="2">
        <v>57.95349507381399</v>
      </c>
      <c r="BC31" s="2">
        <v>60.48559133323711</v>
      </c>
      <c r="BD31" s="2">
        <v>65.905494733006563</v>
      </c>
      <c r="BE31" s="2">
        <v>72.20561301658762</v>
      </c>
      <c r="BF31" s="2">
        <v>78.435986541061425</v>
      </c>
      <c r="BG31" s="2">
        <v>85.993796552052572</v>
      </c>
      <c r="BH31" s="2">
        <v>90.59947456193116</v>
      </c>
      <c r="BI31" s="2">
        <v>94.189519144133541</v>
      </c>
      <c r="BJ31" s="2">
        <v>99.766373639648151</v>
      </c>
      <c r="BK31" s="2">
        <v>102.20937392919775</v>
      </c>
      <c r="BL31" s="38">
        <v>24173.6923988688</v>
      </c>
      <c r="BM31" s="2">
        <v>25097.066540695301</v>
      </c>
      <c r="BN31" s="2">
        <v>24602.027053716</v>
      </c>
      <c r="BO31" s="2">
        <v>23806.295566813202</v>
      </c>
      <c r="BP31" s="2">
        <v>23003.595611836499</v>
      </c>
      <c r="BQ31" s="2">
        <v>21722.703488730502</v>
      </c>
      <c r="BR31" s="2">
        <v>19919.4329312546</v>
      </c>
      <c r="BS31" s="2">
        <v>18273.1327801835</v>
      </c>
      <c r="BT31" s="2">
        <v>16453.914111665901</v>
      </c>
      <c r="BU31" s="2">
        <v>14303.892922597901</v>
      </c>
      <c r="BV31" s="2">
        <v>12217.720596503499</v>
      </c>
      <c r="BW31" s="2">
        <v>10529.270192248699</v>
      </c>
      <c r="BX31" s="2">
        <v>9485.6799208533794</v>
      </c>
      <c r="BY31" s="2">
        <v>8192.4039208828908</v>
      </c>
      <c r="BZ31" s="2">
        <v>7250.5329896947096</v>
      </c>
      <c r="CA31" s="38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38">
        <v>0</v>
      </c>
      <c r="CQ31" s="2">
        <v>0</v>
      </c>
      <c r="CR31" s="2">
        <v>0</v>
      </c>
      <c r="CS31" s="2">
        <v>0</v>
      </c>
      <c r="CT31" s="2">
        <v>0</v>
      </c>
      <c r="CU31" s="2">
        <v>0</v>
      </c>
      <c r="CV31" s="2">
        <v>0</v>
      </c>
      <c r="CW31" s="2">
        <v>0</v>
      </c>
      <c r="CX31" s="2">
        <v>0</v>
      </c>
      <c r="CY31" s="2">
        <v>0</v>
      </c>
      <c r="CZ31" s="2">
        <v>0</v>
      </c>
      <c r="DA31" s="2">
        <v>0</v>
      </c>
      <c r="DB31" s="2">
        <v>0</v>
      </c>
      <c r="DC31" s="2">
        <v>0</v>
      </c>
      <c r="DD31" s="2">
        <v>0</v>
      </c>
      <c r="DE31" s="38">
        <v>75.180506672502247</v>
      </c>
      <c r="DF31" s="2">
        <v>73.62912210340366</v>
      </c>
      <c r="DG31" s="2">
        <v>74.302767837283326</v>
      </c>
      <c r="DH31" s="2">
        <v>76.528925466325362</v>
      </c>
      <c r="DI31" s="2">
        <v>76.501572079963324</v>
      </c>
      <c r="DJ31" s="2">
        <v>78.490290328903825</v>
      </c>
      <c r="DK31" s="2">
        <v>79.046589404712492</v>
      </c>
      <c r="DL31" s="2">
        <v>81.95935205566353</v>
      </c>
      <c r="DM31" s="2">
        <v>85.974242114226598</v>
      </c>
      <c r="DN31" s="2">
        <v>15.203198784729274</v>
      </c>
      <c r="DO31" s="2">
        <v>17.792166153141626</v>
      </c>
      <c r="DP31" s="2">
        <v>16.465616917966685</v>
      </c>
      <c r="DQ31" s="2">
        <v>16.237274124473178</v>
      </c>
      <c r="DR31" s="2">
        <v>16.264983443172493</v>
      </c>
      <c r="DS31" s="2">
        <v>16.434206956304234</v>
      </c>
      <c r="DT31" s="38">
        <v>11045.55271356937</v>
      </c>
      <c r="DU31" s="2">
        <v>10391.732261732026</v>
      </c>
      <c r="DV31" s="2">
        <v>10473.301403172387</v>
      </c>
      <c r="DW31" s="2">
        <v>10579.884888030016</v>
      </c>
      <c r="DX31" s="2">
        <v>10363.701160335357</v>
      </c>
      <c r="DY31" s="2">
        <v>10413.340474468037</v>
      </c>
      <c r="DZ31" s="2">
        <v>10166.146098997664</v>
      </c>
      <c r="EA31" s="2">
        <v>9989.0035820447865</v>
      </c>
      <c r="EB31" s="2">
        <v>9774.6927217787088</v>
      </c>
      <c r="EC31" s="2">
        <v>9295.5458917664091</v>
      </c>
      <c r="ED31" s="2">
        <v>8796.8862349818028</v>
      </c>
      <c r="EE31" s="2">
        <v>8124.3234817915054</v>
      </c>
      <c r="EF31" s="2">
        <v>7572.9208058074391</v>
      </c>
      <c r="EG31" s="2">
        <v>7221.0749803482395</v>
      </c>
      <c r="EH31" s="2">
        <v>6793.5505201109127</v>
      </c>
      <c r="EI31" s="38">
        <v>14441.277410845571</v>
      </c>
      <c r="EJ31" s="2">
        <v>13549.859476735981</v>
      </c>
      <c r="EK31" s="2">
        <v>12938.97009678967</v>
      </c>
      <c r="EL31" s="2">
        <v>12450.190878228974</v>
      </c>
      <c r="EM31" s="2">
        <v>11580.377160865399</v>
      </c>
      <c r="EN31" s="2">
        <v>12118.794698408623</v>
      </c>
      <c r="EO31" s="2">
        <v>11615.878526289907</v>
      </c>
      <c r="EP31" s="2">
        <v>11495.333297777319</v>
      </c>
      <c r="EQ31" s="2">
        <v>11328.747092906337</v>
      </c>
      <c r="ER31" s="2">
        <v>10979.17121075606</v>
      </c>
      <c r="ES31" s="2">
        <v>10895.732055717566</v>
      </c>
      <c r="ET31" s="2">
        <v>10723.724954181196</v>
      </c>
      <c r="EU31" s="2">
        <v>10417.418857496748</v>
      </c>
      <c r="EV31" s="2">
        <v>10213.572035285928</v>
      </c>
      <c r="EW31" s="2">
        <v>10149.010401182612</v>
      </c>
      <c r="EX31" s="38">
        <v>84.488353130755826</v>
      </c>
      <c r="EY31" s="2">
        <v>79.983322095256824</v>
      </c>
      <c r="EZ31" s="2">
        <v>73.152791119361154</v>
      </c>
      <c r="FA31" s="2">
        <v>63.179092575425116</v>
      </c>
      <c r="FB31" s="2">
        <v>51.855398325289777</v>
      </c>
      <c r="FC31" s="2">
        <v>57.768654617165382</v>
      </c>
      <c r="FD31" s="2">
        <v>42.261111366370798</v>
      </c>
      <c r="FE31" s="2">
        <v>40.668806952268177</v>
      </c>
      <c r="FF31" s="2">
        <v>41.975511794594723</v>
      </c>
      <c r="FG31" s="2">
        <v>42.478337832055281</v>
      </c>
      <c r="FH31" s="2">
        <v>49.509844376120633</v>
      </c>
      <c r="FI31" s="2">
        <v>43.76992951532057</v>
      </c>
      <c r="FJ31" s="2">
        <v>43.802454459808004</v>
      </c>
      <c r="FK31" s="2">
        <v>45.919190774837197</v>
      </c>
      <c r="FL31" s="2">
        <v>47.61484080869058</v>
      </c>
      <c r="FM31" s="38">
        <v>29643.47950480213</v>
      </c>
      <c r="FN31" s="2">
        <v>21716.351980623676</v>
      </c>
      <c r="FO31" s="2">
        <v>19791.544215483911</v>
      </c>
      <c r="FP31" s="2">
        <v>21340.408050928843</v>
      </c>
      <c r="FQ31" s="2">
        <v>22651.628043908291</v>
      </c>
      <c r="FR31" s="2">
        <v>20907.308305796538</v>
      </c>
      <c r="FS31" s="2">
        <v>20716.252975503445</v>
      </c>
      <c r="FT31" s="2">
        <v>21015.452521689956</v>
      </c>
      <c r="FU31" s="2">
        <v>20805.737419347861</v>
      </c>
      <c r="FV31" s="2">
        <v>17060.113887778207</v>
      </c>
      <c r="FW31" s="2">
        <v>16794.338594927158</v>
      </c>
      <c r="FX31" s="2">
        <v>18831.554897138794</v>
      </c>
      <c r="FY31" s="2">
        <v>19208.807714362531</v>
      </c>
      <c r="FZ31" s="2">
        <v>18579.199212704883</v>
      </c>
      <c r="GA31" s="2">
        <v>18395.709449739003</v>
      </c>
      <c r="GB31" s="38">
        <v>28501.230269423701</v>
      </c>
      <c r="GC31" s="2">
        <v>28185.92490078948</v>
      </c>
      <c r="GD31" s="2">
        <v>27024.892527365744</v>
      </c>
      <c r="GE31" s="2">
        <v>27497.628826924116</v>
      </c>
      <c r="GF31" s="2">
        <v>27032.741152420334</v>
      </c>
      <c r="GG31" s="2">
        <v>27244.733734614572</v>
      </c>
      <c r="GH31" s="2">
        <v>27286.685002869512</v>
      </c>
      <c r="GI31" s="2">
        <v>10184.107124044627</v>
      </c>
      <c r="GJ31" s="2">
        <v>10462.083683418212</v>
      </c>
      <c r="GK31" s="2">
        <v>10646.876260395627</v>
      </c>
      <c r="GL31" s="2">
        <v>10517.311924734246</v>
      </c>
      <c r="GM31" s="2">
        <v>10486.126833508239</v>
      </c>
      <c r="GN31" s="2">
        <v>10521.094897788962</v>
      </c>
      <c r="GO31" s="2">
        <v>10936.126490335511</v>
      </c>
      <c r="GP31" s="2">
        <v>10763.009998383523</v>
      </c>
      <c r="GQ31" s="38">
        <v>3375.0558514164541</v>
      </c>
      <c r="GR31" s="2">
        <v>3315.6914189865897</v>
      </c>
      <c r="GS31" s="2">
        <v>3195.3341069393864</v>
      </c>
      <c r="GT31" s="2">
        <v>3251.610367913057</v>
      </c>
      <c r="GU31" s="2">
        <v>3158.8187711937239</v>
      </c>
      <c r="GV31" s="2">
        <v>3185.4742233984975</v>
      </c>
      <c r="GW31" s="2">
        <v>3161.0301655019375</v>
      </c>
      <c r="GX31" s="2">
        <v>1439.5380275634598</v>
      </c>
      <c r="GY31" s="2">
        <v>1457.1833243858066</v>
      </c>
      <c r="GZ31" s="2">
        <v>1457.2074140693767</v>
      </c>
      <c r="HA31" s="2">
        <v>1432.2451438999544</v>
      </c>
      <c r="HB31" s="2">
        <v>1415.3755940064966</v>
      </c>
      <c r="HC31" s="2">
        <v>1394.8981315038291</v>
      </c>
      <c r="HD31" s="2">
        <v>1419.8350045469733</v>
      </c>
      <c r="HE31" s="2">
        <v>1384.89279610015</v>
      </c>
      <c r="HF31" s="38">
        <v>93056.287789966387</v>
      </c>
      <c r="HG31" s="2">
        <v>92063.668020553028</v>
      </c>
      <c r="HH31" s="2">
        <v>88168.221753800433</v>
      </c>
      <c r="HI31" s="2">
        <v>89526.270149118383</v>
      </c>
      <c r="HJ31" s="2">
        <v>88228.504782148157</v>
      </c>
      <c r="HK31" s="2">
        <v>88758.782106139188</v>
      </c>
      <c r="HL31" s="2">
        <v>89091.228190162365</v>
      </c>
      <c r="HM31" s="2">
        <v>31822.544566337416</v>
      </c>
      <c r="HN31" s="2">
        <v>32728.941664612437</v>
      </c>
      <c r="HO31" s="2">
        <v>33337.474762896469</v>
      </c>
      <c r="HP31" s="2">
        <v>32885.826134649011</v>
      </c>
      <c r="HQ31" s="2">
        <v>32827.230315159453</v>
      </c>
      <c r="HR31" s="2">
        <v>32998.001875958129</v>
      </c>
      <c r="HS31" s="2">
        <v>34381.294465991421</v>
      </c>
      <c r="HT31" s="39">
        <v>33804.160140709173</v>
      </c>
      <c r="HU31" s="2"/>
      <c r="HV31" s="2"/>
      <c r="II31" s="3"/>
    </row>
    <row r="32" spans="1:243" ht="15" x14ac:dyDescent="0.25">
      <c r="A32" s="52">
        <v>27</v>
      </c>
      <c r="B32" s="49" t="s">
        <v>84</v>
      </c>
      <c r="C32" s="47" t="s">
        <v>31</v>
      </c>
      <c r="D32" s="38">
        <v>2115.4165091322229</v>
      </c>
      <c r="E32" s="2">
        <v>1924.6516657629854</v>
      </c>
      <c r="F32" s="2">
        <v>2002.207617071907</v>
      </c>
      <c r="G32" s="2">
        <v>2065.6971648597173</v>
      </c>
      <c r="H32" s="2">
        <v>1870.8265776351379</v>
      </c>
      <c r="I32" s="2">
        <v>1855.6964943607163</v>
      </c>
      <c r="J32" s="2">
        <v>1728.8780463513185</v>
      </c>
      <c r="K32" s="2">
        <v>1728.1627290919216</v>
      </c>
      <c r="L32" s="2">
        <v>1700.1135860995673</v>
      </c>
      <c r="M32" s="2">
        <v>1649.9203277370825</v>
      </c>
      <c r="N32" s="2">
        <v>1647.018632064151</v>
      </c>
      <c r="O32" s="2">
        <v>1671.5366419737179</v>
      </c>
      <c r="P32" s="2">
        <v>1518.2747683531586</v>
      </c>
      <c r="Q32" s="2">
        <v>1481.44051851734</v>
      </c>
      <c r="R32" s="2">
        <v>1364.0181409744525</v>
      </c>
      <c r="S32" s="38">
        <v>1813.3508864199387</v>
      </c>
      <c r="T32" s="2">
        <v>1642.3618323506694</v>
      </c>
      <c r="U32" s="2">
        <v>1735.4824476587862</v>
      </c>
      <c r="V32" s="2">
        <v>1800.1615983009983</v>
      </c>
      <c r="W32" s="2">
        <v>1598.528162005322</v>
      </c>
      <c r="X32" s="2">
        <v>1583.6921976043479</v>
      </c>
      <c r="Y32" s="2">
        <v>1435.7853478288973</v>
      </c>
      <c r="Z32" s="2">
        <v>1409.2027914041894</v>
      </c>
      <c r="AA32" s="2">
        <v>1357.0745350749369</v>
      </c>
      <c r="AB32" s="2">
        <v>1307.2128924138933</v>
      </c>
      <c r="AC32" s="2">
        <v>1311.2580194096454</v>
      </c>
      <c r="AD32" s="2">
        <v>1347.0412051709657</v>
      </c>
      <c r="AE32" s="2">
        <v>1207.6818422770195</v>
      </c>
      <c r="AF32" s="2">
        <v>1202.8103897070841</v>
      </c>
      <c r="AG32" s="2">
        <v>1114.6094294119744</v>
      </c>
      <c r="AH32" s="38">
        <v>111.96868051298846</v>
      </c>
      <c r="AI32" s="2">
        <v>87.733575266989504</v>
      </c>
      <c r="AJ32" s="2">
        <v>81.642034773142925</v>
      </c>
      <c r="AK32" s="2">
        <v>75.789302788399482</v>
      </c>
      <c r="AL32" s="2">
        <v>55.992498012293098</v>
      </c>
      <c r="AM32" s="2">
        <v>51.729229692070604</v>
      </c>
      <c r="AN32" s="2">
        <v>47.949402175575706</v>
      </c>
      <c r="AO32" s="2">
        <v>53.56000103933264</v>
      </c>
      <c r="AP32" s="2">
        <v>52.138269169857921</v>
      </c>
      <c r="AQ32" s="2">
        <v>60.733470238715931</v>
      </c>
      <c r="AR32" s="2">
        <v>56.990414547553598</v>
      </c>
      <c r="AS32" s="2">
        <v>59.48865120364615</v>
      </c>
      <c r="AT32" s="2">
        <v>55.050121499068986</v>
      </c>
      <c r="AU32" s="2">
        <v>51.515257551951947</v>
      </c>
      <c r="AV32" s="2">
        <v>54.76203768896351</v>
      </c>
      <c r="AW32" s="38">
        <v>28.550031223867062</v>
      </c>
      <c r="AX32" s="2">
        <v>28.967371569562566</v>
      </c>
      <c r="AY32" s="2">
        <v>31.988951735671389</v>
      </c>
      <c r="AZ32" s="2">
        <v>36.665080853024975</v>
      </c>
      <c r="BA32" s="2">
        <v>39.309201863795536</v>
      </c>
      <c r="BB32" s="2">
        <v>43.18816139523306</v>
      </c>
      <c r="BC32" s="2">
        <v>42.479000198645174</v>
      </c>
      <c r="BD32" s="2">
        <v>44.418412684192425</v>
      </c>
      <c r="BE32" s="2">
        <v>48.195651078637439</v>
      </c>
      <c r="BF32" s="2">
        <v>51.157908985470449</v>
      </c>
      <c r="BG32" s="2">
        <v>55.185679267433997</v>
      </c>
      <c r="BH32" s="2">
        <v>56.36528990591858</v>
      </c>
      <c r="BI32" s="2">
        <v>52.389432427731663</v>
      </c>
      <c r="BJ32" s="2">
        <v>52.310883783997348</v>
      </c>
      <c r="BK32" s="2">
        <v>53.91358353284312</v>
      </c>
      <c r="BL32" s="38">
        <v>286682.98538359685</v>
      </c>
      <c r="BM32" s="2">
        <v>268252.1538389051</v>
      </c>
      <c r="BN32" s="2">
        <v>253221.18722952</v>
      </c>
      <c r="BO32" s="2">
        <v>251991.97965459252</v>
      </c>
      <c r="BP32" s="2">
        <v>258720.58719156298</v>
      </c>
      <c r="BQ32" s="2">
        <v>257861.45555525448</v>
      </c>
      <c r="BR32" s="2">
        <v>279451.88020886399</v>
      </c>
      <c r="BS32" s="2">
        <v>304856.33829731971</v>
      </c>
      <c r="BT32" s="2">
        <v>328182.55195203668</v>
      </c>
      <c r="BU32" s="2">
        <v>327033.53227535449</v>
      </c>
      <c r="BV32" s="2">
        <v>319332.41604130645</v>
      </c>
      <c r="BW32" s="2">
        <v>307892.9527439808</v>
      </c>
      <c r="BX32" s="2">
        <v>295168.32308081654</v>
      </c>
      <c r="BY32" s="2">
        <v>263325.31739604019</v>
      </c>
      <c r="BZ32" s="2">
        <v>233588.27487098373</v>
      </c>
      <c r="CA32" s="38">
        <v>4681.7559999999594</v>
      </c>
      <c r="CB32" s="2">
        <v>3904.78599999996</v>
      </c>
      <c r="CC32" s="2">
        <v>2740.93299999996</v>
      </c>
      <c r="CD32" s="2">
        <v>1705.24</v>
      </c>
      <c r="CE32" s="2">
        <v>1593.1</v>
      </c>
      <c r="CF32" s="2">
        <v>1249.56</v>
      </c>
      <c r="CG32" s="2">
        <v>1041.3000000000002</v>
      </c>
      <c r="CH32" s="2">
        <v>833.04</v>
      </c>
      <c r="CI32" s="2">
        <v>624.78</v>
      </c>
      <c r="CJ32" s="2">
        <v>416.52</v>
      </c>
      <c r="CK32" s="2">
        <v>208.25999999999971</v>
      </c>
      <c r="CL32" s="2">
        <v>0</v>
      </c>
      <c r="CM32" s="2">
        <v>0</v>
      </c>
      <c r="CN32" s="2">
        <v>0</v>
      </c>
      <c r="CO32" s="2">
        <v>0</v>
      </c>
      <c r="CP32" s="38">
        <v>0</v>
      </c>
      <c r="CQ32" s="2">
        <v>0</v>
      </c>
      <c r="CR32" s="2">
        <v>0</v>
      </c>
      <c r="CS32" s="2">
        <v>0</v>
      </c>
      <c r="CT32" s="2">
        <v>0</v>
      </c>
      <c r="CU32" s="2">
        <v>0</v>
      </c>
      <c r="CV32" s="2">
        <v>0</v>
      </c>
      <c r="CW32" s="2">
        <v>0</v>
      </c>
      <c r="CX32" s="2">
        <v>0</v>
      </c>
      <c r="CY32" s="2">
        <v>0</v>
      </c>
      <c r="CZ32" s="2">
        <v>0</v>
      </c>
      <c r="DA32" s="2">
        <v>0</v>
      </c>
      <c r="DB32" s="2">
        <v>0</v>
      </c>
      <c r="DC32" s="2">
        <v>0</v>
      </c>
      <c r="DD32" s="2">
        <v>0</v>
      </c>
      <c r="DE32" s="38">
        <v>4.7040130190487224</v>
      </c>
      <c r="DF32" s="2">
        <v>4.4254014919392475</v>
      </c>
      <c r="DG32" s="2">
        <v>4.6268887618084564</v>
      </c>
      <c r="DH32" s="2">
        <v>3.8655748610177696</v>
      </c>
      <c r="DI32" s="2">
        <v>3.5222341155543364</v>
      </c>
      <c r="DJ32" s="2">
        <v>3.1219299981848061</v>
      </c>
      <c r="DK32" s="2">
        <v>3.1248067325580533</v>
      </c>
      <c r="DL32" s="2">
        <v>2.9488023997524428</v>
      </c>
      <c r="DM32" s="2">
        <v>4.0048336069192079</v>
      </c>
      <c r="DN32" s="2">
        <v>2.707434450800386</v>
      </c>
      <c r="DO32" s="2">
        <v>3.9395250673285886</v>
      </c>
      <c r="DP32" s="2">
        <v>3.2242522712142714</v>
      </c>
      <c r="DQ32" s="2">
        <v>2.9647303140624506</v>
      </c>
      <c r="DR32" s="2">
        <v>2.698769755430015</v>
      </c>
      <c r="DS32" s="2">
        <v>2.786062888160953</v>
      </c>
      <c r="DT32" s="38">
        <v>9321.2142729635088</v>
      </c>
      <c r="DU32" s="2">
        <v>8019.4290362155944</v>
      </c>
      <c r="DV32" s="2">
        <v>7853.1829515154095</v>
      </c>
      <c r="DW32" s="2">
        <v>8099.9142521803951</v>
      </c>
      <c r="DX32" s="2">
        <v>7462.1462455052333</v>
      </c>
      <c r="DY32" s="2">
        <v>7442.4410942821833</v>
      </c>
      <c r="DZ32" s="2">
        <v>6638.6820836709167</v>
      </c>
      <c r="EA32" s="2">
        <v>6106.1718601339153</v>
      </c>
      <c r="EB32" s="2">
        <v>5724.4429086010214</v>
      </c>
      <c r="EC32" s="2">
        <v>5294.0934219876199</v>
      </c>
      <c r="ED32" s="2">
        <v>4957.912581073836</v>
      </c>
      <c r="EE32" s="2">
        <v>4371.7398414083209</v>
      </c>
      <c r="EF32" s="2">
        <v>3655.0974048894714</v>
      </c>
      <c r="EG32" s="2">
        <v>3313.0522268849772</v>
      </c>
      <c r="EH32" s="2">
        <v>3170.7539190544489</v>
      </c>
      <c r="EI32" s="38">
        <v>11137.204716060856</v>
      </c>
      <c r="EJ32" s="2">
        <v>9504.7680120803616</v>
      </c>
      <c r="EK32" s="2">
        <v>8817.1816273790719</v>
      </c>
      <c r="EL32" s="2">
        <v>8181.5881905369542</v>
      </c>
      <c r="EM32" s="2">
        <v>6525.5757373712931</v>
      </c>
      <c r="EN32" s="2">
        <v>6471.3825400417272</v>
      </c>
      <c r="EO32" s="2">
        <v>5752.5872118385269</v>
      </c>
      <c r="EP32" s="2">
        <v>5917.0044175724715</v>
      </c>
      <c r="EQ32" s="2">
        <v>5319.3561070395353</v>
      </c>
      <c r="ER32" s="2">
        <v>5730.0958089428286</v>
      </c>
      <c r="ES32" s="2">
        <v>4892.1967763558032</v>
      </c>
      <c r="ET32" s="2">
        <v>4928.3715955879343</v>
      </c>
      <c r="EU32" s="2">
        <v>4290.7818890621993</v>
      </c>
      <c r="EV32" s="2">
        <v>4222.8212000988697</v>
      </c>
      <c r="EW32" s="2">
        <v>4285.6301997426071</v>
      </c>
      <c r="EX32" s="38">
        <v>211.2076732212825</v>
      </c>
      <c r="EY32" s="2">
        <v>177.66366573975691</v>
      </c>
      <c r="EZ32" s="2">
        <v>165.105346000742</v>
      </c>
      <c r="FA32" s="2">
        <v>144.51660029784699</v>
      </c>
      <c r="FB32" s="2">
        <v>122.81804715159907</v>
      </c>
      <c r="FC32" s="2">
        <v>112.40122105855441</v>
      </c>
      <c r="FD32" s="2">
        <v>93.294095736826989</v>
      </c>
      <c r="FE32" s="2">
        <v>107.02363502986731</v>
      </c>
      <c r="FF32" s="2">
        <v>87.106500141000083</v>
      </c>
      <c r="FG32" s="2">
        <v>111.31216024217976</v>
      </c>
      <c r="FH32" s="2">
        <v>88.635712182707564</v>
      </c>
      <c r="FI32" s="2">
        <v>93.872172951550041</v>
      </c>
      <c r="FJ32" s="2">
        <v>81.481303838223965</v>
      </c>
      <c r="FK32" s="2">
        <v>82.947622022729533</v>
      </c>
      <c r="FL32" s="2">
        <v>84.9048280259004</v>
      </c>
      <c r="FM32" s="38">
        <v>7277.1476860188868</v>
      </c>
      <c r="FN32" s="2">
        <v>6803.1733105565372</v>
      </c>
      <c r="FO32" s="2">
        <v>6309.2924795072067</v>
      </c>
      <c r="FP32" s="2">
        <v>6206.1873142754739</v>
      </c>
      <c r="FQ32" s="2">
        <v>5598.465439773895</v>
      </c>
      <c r="FR32" s="2">
        <v>5163.6951989646723</v>
      </c>
      <c r="FS32" s="2">
        <v>4720.9300689104739</v>
      </c>
      <c r="FT32" s="2">
        <v>4780.7752419076633</v>
      </c>
      <c r="FU32" s="2">
        <v>4288.8391939791436</v>
      </c>
      <c r="FV32" s="2">
        <v>4323.3918848825879</v>
      </c>
      <c r="FW32" s="2">
        <v>4261.9058866456025</v>
      </c>
      <c r="FX32" s="2">
        <v>3847.7215748381568</v>
      </c>
      <c r="FY32" s="2">
        <v>3775.4450811568418</v>
      </c>
      <c r="FZ32" s="2">
        <v>3658.0552644585591</v>
      </c>
      <c r="GA32" s="2">
        <v>3846.3331010092193</v>
      </c>
      <c r="GB32" s="38">
        <v>1416.7859385184358</v>
      </c>
      <c r="GC32" s="2">
        <v>1292.9100924118572</v>
      </c>
      <c r="GD32" s="2">
        <v>1253.3345402682412</v>
      </c>
      <c r="GE32" s="2">
        <v>1477.5799631339303</v>
      </c>
      <c r="GF32" s="2">
        <v>1268.3810195188805</v>
      </c>
      <c r="GG32" s="2">
        <v>1416.3565133171805</v>
      </c>
      <c r="GH32" s="2">
        <v>1253.2587680316915</v>
      </c>
      <c r="GI32" s="2">
        <v>1267.1967305922094</v>
      </c>
      <c r="GJ32" s="2">
        <v>1299.6441002256556</v>
      </c>
      <c r="GK32" s="2">
        <v>1330.3713998352503</v>
      </c>
      <c r="GL32" s="2">
        <v>1383.0498173170638</v>
      </c>
      <c r="GM32" s="2">
        <v>1353.2785166595779</v>
      </c>
      <c r="GN32" s="2">
        <v>1220.8257134486382</v>
      </c>
      <c r="GO32" s="2">
        <v>1176.8870981200548</v>
      </c>
      <c r="GP32" s="2">
        <v>1255.7848558885178</v>
      </c>
      <c r="GQ32" s="38">
        <v>500.85519769928618</v>
      </c>
      <c r="GR32" s="2">
        <v>443.8503117065556</v>
      </c>
      <c r="GS32" s="2">
        <v>428.12738616308854</v>
      </c>
      <c r="GT32" s="2">
        <v>466.20918546269496</v>
      </c>
      <c r="GU32" s="2">
        <v>398.23759320426865</v>
      </c>
      <c r="GV32" s="2">
        <v>418.16775205741084</v>
      </c>
      <c r="GW32" s="2">
        <v>366.3165519401033</v>
      </c>
      <c r="GX32" s="2">
        <v>353.68278579963521</v>
      </c>
      <c r="GY32" s="2">
        <v>352.07411598271165</v>
      </c>
      <c r="GZ32" s="2">
        <v>349.56485954514312</v>
      </c>
      <c r="HA32" s="2">
        <v>354.34732331003084</v>
      </c>
      <c r="HB32" s="2">
        <v>341.78803048140878</v>
      </c>
      <c r="HC32" s="2">
        <v>305.98861701321999</v>
      </c>
      <c r="HD32" s="2">
        <v>292.54180917600814</v>
      </c>
      <c r="HE32" s="2">
        <v>303.94906948947374</v>
      </c>
      <c r="HF32" s="38">
        <v>2499.7261769983288</v>
      </c>
      <c r="HG32" s="2">
        <v>2296.651696980131</v>
      </c>
      <c r="HH32" s="2">
        <v>2227.1092220370974</v>
      </c>
      <c r="HI32" s="2">
        <v>2679.8073875009622</v>
      </c>
      <c r="HJ32" s="2">
        <v>2296.2231915263492</v>
      </c>
      <c r="HK32" s="2">
        <v>2604.7237845160462</v>
      </c>
      <c r="HL32" s="2">
        <v>2303.5815911351128</v>
      </c>
      <c r="HM32" s="2">
        <v>2349.1643068801054</v>
      </c>
      <c r="HN32" s="2">
        <v>2422.2307886624963</v>
      </c>
      <c r="HO32" s="2">
        <v>2492.6781225020204</v>
      </c>
      <c r="HP32" s="2">
        <v>2602.7985740167123</v>
      </c>
      <c r="HQ32" s="2">
        <v>2552.1517320475459</v>
      </c>
      <c r="HR32" s="2">
        <v>2305.6182419444408</v>
      </c>
      <c r="HS32" s="2">
        <v>2224.8806648085829</v>
      </c>
      <c r="HT32" s="39">
        <v>2383.9009601815624</v>
      </c>
      <c r="HU32" s="2"/>
      <c r="HV32" s="2"/>
      <c r="II32" s="3"/>
    </row>
    <row r="33" spans="1:243" ht="15" x14ac:dyDescent="0.25">
      <c r="A33" s="52">
        <v>28</v>
      </c>
      <c r="B33" s="49" t="s">
        <v>1</v>
      </c>
      <c r="C33" s="47" t="s">
        <v>32</v>
      </c>
      <c r="D33" s="38">
        <v>3584.9121564070952</v>
      </c>
      <c r="E33" s="2">
        <v>3255.6050694527298</v>
      </c>
      <c r="F33" s="2">
        <v>3358.8876115598873</v>
      </c>
      <c r="G33" s="2">
        <v>3281.8531836352449</v>
      </c>
      <c r="H33" s="2">
        <v>2933.1333741043218</v>
      </c>
      <c r="I33" s="2">
        <v>2691.4251014914171</v>
      </c>
      <c r="J33" s="2">
        <v>2584.9651388242787</v>
      </c>
      <c r="K33" s="2">
        <v>2380.8072933258513</v>
      </c>
      <c r="L33" s="2">
        <v>2124.2141688484799</v>
      </c>
      <c r="M33" s="2">
        <v>1995.2439997177091</v>
      </c>
      <c r="N33" s="2">
        <v>1861.2670241078592</v>
      </c>
      <c r="O33" s="2">
        <v>1809.8058347929673</v>
      </c>
      <c r="P33" s="2">
        <v>1668.6685480925312</v>
      </c>
      <c r="Q33" s="2">
        <v>1722.1382239305726</v>
      </c>
      <c r="R33" s="2">
        <v>1813.0174405051077</v>
      </c>
      <c r="S33" s="38">
        <v>3516.7132205670273</v>
      </c>
      <c r="T33" s="2">
        <v>3187.7252722323924</v>
      </c>
      <c r="U33" s="2">
        <v>3290.5563029881191</v>
      </c>
      <c r="V33" s="2">
        <v>3212.5439084219524</v>
      </c>
      <c r="W33" s="2">
        <v>2865.7478075691129</v>
      </c>
      <c r="X33" s="2">
        <v>2625.3434841950993</v>
      </c>
      <c r="Y33" s="2">
        <v>2520.0849399586104</v>
      </c>
      <c r="Z33" s="2">
        <v>2316.848854435751</v>
      </c>
      <c r="AA33" s="2">
        <v>2061.8659769416804</v>
      </c>
      <c r="AB33" s="2">
        <v>1935.8763080653569</v>
      </c>
      <c r="AC33" s="2">
        <v>1804.2352491098861</v>
      </c>
      <c r="AD33" s="2">
        <v>1756.5282888824804</v>
      </c>
      <c r="AE33" s="2">
        <v>1618.3399536715931</v>
      </c>
      <c r="AF33" s="2">
        <v>1671.4264183782559</v>
      </c>
      <c r="AG33" s="2">
        <v>1756.3677683678334</v>
      </c>
      <c r="AH33" s="38">
        <v>184.47126940034707</v>
      </c>
      <c r="AI33" s="2">
        <v>187.68554690619865</v>
      </c>
      <c r="AJ33" s="2">
        <v>200.7240716770271</v>
      </c>
      <c r="AK33" s="2">
        <v>184.99012866756152</v>
      </c>
      <c r="AL33" s="2">
        <v>157.62183976095332</v>
      </c>
      <c r="AM33" s="2">
        <v>142.54692267830885</v>
      </c>
      <c r="AN33" s="2">
        <v>125.48350942054699</v>
      </c>
      <c r="AO33" s="2">
        <v>138.2004673081687</v>
      </c>
      <c r="AP33" s="2">
        <v>137.08165619936076</v>
      </c>
      <c r="AQ33" s="2">
        <v>121.1260566149232</v>
      </c>
      <c r="AR33" s="2">
        <v>109.67547611868768</v>
      </c>
      <c r="AS33" s="2">
        <v>94.197970061929425</v>
      </c>
      <c r="AT33" s="2">
        <v>86.084589969891113</v>
      </c>
      <c r="AU33" s="2">
        <v>82.748551748381999</v>
      </c>
      <c r="AV33" s="2">
        <v>80.842631467477446</v>
      </c>
      <c r="AW33" s="38">
        <v>59.28667958545293</v>
      </c>
      <c r="AX33" s="2">
        <v>67.798980555515058</v>
      </c>
      <c r="AY33" s="2">
        <v>80.439672798294197</v>
      </c>
      <c r="AZ33" s="2">
        <v>98.285246035570523</v>
      </c>
      <c r="BA33" s="2">
        <v>106.74577281010453</v>
      </c>
      <c r="BB33" s="2">
        <v>113.39395279813719</v>
      </c>
      <c r="BC33" s="2">
        <v>122.032493966397</v>
      </c>
      <c r="BD33" s="2">
        <v>128.71561307127698</v>
      </c>
      <c r="BE33" s="2">
        <v>133.2067131300787</v>
      </c>
      <c r="BF33" s="2">
        <v>135.21841836588365</v>
      </c>
      <c r="BG33" s="2">
        <v>138.4191794389626</v>
      </c>
      <c r="BH33" s="2">
        <v>133.60755829986107</v>
      </c>
      <c r="BI33" s="2">
        <v>130.24146515723839</v>
      </c>
      <c r="BJ33" s="2">
        <v>136.30978356150092</v>
      </c>
      <c r="BK33" s="2">
        <v>162.46313260927357</v>
      </c>
      <c r="BL33" s="38">
        <v>47322.770206705027</v>
      </c>
      <c r="BM33" s="2">
        <v>44657.872059758418</v>
      </c>
      <c r="BN33" s="2">
        <v>41394.521273257036</v>
      </c>
      <c r="BO33" s="2">
        <v>38083.961411179553</v>
      </c>
      <c r="BP33" s="2">
        <v>34684.525227220322</v>
      </c>
      <c r="BQ33" s="2">
        <v>32040.905969822961</v>
      </c>
      <c r="BR33" s="2">
        <v>29028.04970078931</v>
      </c>
      <c r="BS33" s="2">
        <v>25979.188341587731</v>
      </c>
      <c r="BT33" s="2">
        <v>23210.1265537422</v>
      </c>
      <c r="BU33" s="2">
        <v>20143.281200176039</v>
      </c>
      <c r="BV33" s="2">
        <v>17279.779115324913</v>
      </c>
      <c r="BW33" s="2">
        <v>15233.99979929821</v>
      </c>
      <c r="BX33" s="2">
        <v>13404.23763510957</v>
      </c>
      <c r="BY33" s="2">
        <v>12272.753459562329</v>
      </c>
      <c r="BZ33" s="2">
        <v>11333.34831472495</v>
      </c>
      <c r="CA33" s="38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0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38">
        <v>0</v>
      </c>
      <c r="CQ33" s="2">
        <v>0</v>
      </c>
      <c r="CR33" s="2">
        <v>0</v>
      </c>
      <c r="CS33" s="2">
        <v>0</v>
      </c>
      <c r="CT33" s="2">
        <v>0</v>
      </c>
      <c r="CU33" s="2">
        <v>0</v>
      </c>
      <c r="CV33" s="2">
        <v>0</v>
      </c>
      <c r="CW33" s="2">
        <v>0</v>
      </c>
      <c r="CX33" s="2">
        <v>0</v>
      </c>
      <c r="CY33" s="2">
        <v>0</v>
      </c>
      <c r="CZ33" s="2">
        <v>0</v>
      </c>
      <c r="DA33" s="2">
        <v>0</v>
      </c>
      <c r="DB33" s="2">
        <v>0</v>
      </c>
      <c r="DC33" s="2">
        <v>0</v>
      </c>
      <c r="DD33" s="2">
        <v>0</v>
      </c>
      <c r="DE33" s="38">
        <v>5.7800464897015464</v>
      </c>
      <c r="DF33" s="2">
        <v>6.2015624610977538</v>
      </c>
      <c r="DG33" s="2">
        <v>5.759441779787724</v>
      </c>
      <c r="DH33" s="2">
        <v>6.745213230158515</v>
      </c>
      <c r="DI33" s="2">
        <v>6.8199746572984044</v>
      </c>
      <c r="DJ33" s="2">
        <v>6.0251707943575399</v>
      </c>
      <c r="DK33" s="2">
        <v>6.5508814383399203</v>
      </c>
      <c r="DL33" s="2">
        <v>6.1043651249961517</v>
      </c>
      <c r="DM33" s="2">
        <v>7.8375397725681504</v>
      </c>
      <c r="DN33" s="2">
        <v>5.1489460905444737</v>
      </c>
      <c r="DO33" s="2">
        <v>6.8992351040519653</v>
      </c>
      <c r="DP33" s="2">
        <v>5.2746296198909057</v>
      </c>
      <c r="DQ33" s="2">
        <v>5.073705208262786</v>
      </c>
      <c r="DR33" s="2">
        <v>4.8814397541625283</v>
      </c>
      <c r="DS33" s="2">
        <v>5.5940677720961185</v>
      </c>
      <c r="DT33" s="38">
        <v>30667.672733054165</v>
      </c>
      <c r="DU33" s="2">
        <v>25452.248331188519</v>
      </c>
      <c r="DV33" s="2">
        <v>24244.739950026476</v>
      </c>
      <c r="DW33" s="2">
        <v>22850.580381301701</v>
      </c>
      <c r="DX33" s="2">
        <v>19653.558019048985</v>
      </c>
      <c r="DY33" s="2">
        <v>17591.88521391297</v>
      </c>
      <c r="DZ33" s="2">
        <v>16404.736532064446</v>
      </c>
      <c r="EA33" s="2">
        <v>14220.969699119185</v>
      </c>
      <c r="EB33" s="2">
        <v>12539.296893235589</v>
      </c>
      <c r="EC33" s="2">
        <v>10877.051416420754</v>
      </c>
      <c r="ED33" s="2">
        <v>9775.5485720746692</v>
      </c>
      <c r="EE33" s="2">
        <v>8293.1571314945486</v>
      </c>
      <c r="EF33" s="2">
        <v>7125.1340581981203</v>
      </c>
      <c r="EG33" s="2">
        <v>6531.3283076510779</v>
      </c>
      <c r="EH33" s="2">
        <v>6696.3636057799758</v>
      </c>
      <c r="EI33" s="38">
        <v>9309.363347964736</v>
      </c>
      <c r="EJ33" s="2">
        <v>8921.3809497803886</v>
      </c>
      <c r="EK33" s="2">
        <v>9562.6673593019423</v>
      </c>
      <c r="EL33" s="2">
        <v>10185.609893571775</v>
      </c>
      <c r="EM33" s="2">
        <v>9874.4280891043745</v>
      </c>
      <c r="EN33" s="2">
        <v>9925.4223331831945</v>
      </c>
      <c r="EO33" s="2">
        <v>10177.208057188385</v>
      </c>
      <c r="EP33" s="2">
        <v>9459.9005897503066</v>
      </c>
      <c r="EQ33" s="2">
        <v>8740.311012379223</v>
      </c>
      <c r="ER33" s="2">
        <v>7810.1801574769024</v>
      </c>
      <c r="ES33" s="2">
        <v>7021.7066783189093</v>
      </c>
      <c r="ET33" s="2">
        <v>5959.5503931755711</v>
      </c>
      <c r="EU33" s="2">
        <v>4978.2529262107792</v>
      </c>
      <c r="EV33" s="2">
        <v>4601.6839276462815</v>
      </c>
      <c r="EW33" s="2">
        <v>4609.3100652154053</v>
      </c>
      <c r="EX33" s="38">
        <v>39.65495057076356</v>
      </c>
      <c r="EY33" s="2">
        <v>43.152935419472897</v>
      </c>
      <c r="EZ33" s="2">
        <v>50.903531867705425</v>
      </c>
      <c r="FA33" s="2">
        <v>56.647619411645778</v>
      </c>
      <c r="FB33" s="2">
        <v>56.436529014503932</v>
      </c>
      <c r="FC33" s="2">
        <v>56.19716305734493</v>
      </c>
      <c r="FD33" s="2">
        <v>56.437049416596018</v>
      </c>
      <c r="FE33" s="2">
        <v>56.65762282215897</v>
      </c>
      <c r="FF33" s="2">
        <v>58.316774254448838</v>
      </c>
      <c r="FG33" s="2">
        <v>59.202811095377506</v>
      </c>
      <c r="FH33" s="2">
        <v>59.022303140522432</v>
      </c>
      <c r="FI33" s="2">
        <v>58.477070621161914</v>
      </c>
      <c r="FJ33" s="2">
        <v>52.161842483064845</v>
      </c>
      <c r="FK33" s="2">
        <v>56.163467869866444</v>
      </c>
      <c r="FL33" s="2">
        <v>67.06626259081041</v>
      </c>
      <c r="FM33" s="38">
        <v>3530.273858811353</v>
      </c>
      <c r="FN33" s="2">
        <v>3230.1338244573349</v>
      </c>
      <c r="FO33" s="2">
        <v>3304.588183470516</v>
      </c>
      <c r="FP33" s="2">
        <v>3516.0443270181486</v>
      </c>
      <c r="FQ33" s="2">
        <v>3269.9869970024738</v>
      </c>
      <c r="FR33" s="2">
        <v>3126.4637630306206</v>
      </c>
      <c r="FS33" s="2">
        <v>3177.4229694103879</v>
      </c>
      <c r="FT33" s="2">
        <v>3294.438117005242</v>
      </c>
      <c r="FU33" s="2">
        <v>2815.6312708437354</v>
      </c>
      <c r="FV33" s="2">
        <v>2557.9778917723088</v>
      </c>
      <c r="FW33" s="2">
        <v>2641.0908238078378</v>
      </c>
      <c r="FX33" s="2">
        <v>2883.717539821002</v>
      </c>
      <c r="FY33" s="2">
        <v>2888.9955504683089</v>
      </c>
      <c r="FZ33" s="2">
        <v>2676.7898383297038</v>
      </c>
      <c r="GA33" s="2">
        <v>2646.9134539795095</v>
      </c>
      <c r="GB33" s="38">
        <v>2276.614412221672</v>
      </c>
      <c r="GC33" s="2">
        <v>2029.2407152765934</v>
      </c>
      <c r="GD33" s="2">
        <v>1929.4379085207713</v>
      </c>
      <c r="GE33" s="2">
        <v>2063.4186351804592</v>
      </c>
      <c r="GF33" s="2">
        <v>1727.1795870693752</v>
      </c>
      <c r="GG33" s="2">
        <v>1844.7528942761105</v>
      </c>
      <c r="GH33" s="2">
        <v>1641.5473151693934</v>
      </c>
      <c r="GI33" s="2">
        <v>1585.8595368736203</v>
      </c>
      <c r="GJ33" s="2">
        <v>1571.7255295142706</v>
      </c>
      <c r="GK33" s="2">
        <v>1567.2143090287943</v>
      </c>
      <c r="GL33" s="2">
        <v>1566.5310041803787</v>
      </c>
      <c r="GM33" s="2">
        <v>1506.5802258207186</v>
      </c>
      <c r="GN33" s="2">
        <v>1410.4436062527818</v>
      </c>
      <c r="GO33" s="2">
        <v>1441.901988660883</v>
      </c>
      <c r="GP33" s="2">
        <v>1500.2997054276975</v>
      </c>
      <c r="GQ33" s="38">
        <v>1026.1328155940178</v>
      </c>
      <c r="GR33" s="2">
        <v>870.58076139544528</v>
      </c>
      <c r="GS33" s="2">
        <v>821.77916322290594</v>
      </c>
      <c r="GT33" s="2">
        <v>805.10245720208854</v>
      </c>
      <c r="GU33" s="2">
        <v>680.43704329509058</v>
      </c>
      <c r="GV33" s="2">
        <v>663.61601406162674</v>
      </c>
      <c r="GW33" s="2">
        <v>597.50705105649047</v>
      </c>
      <c r="GX33" s="2">
        <v>545.7784585517378</v>
      </c>
      <c r="GY33" s="2">
        <v>521.23692579062811</v>
      </c>
      <c r="GZ33" s="2">
        <v>498.44297438692803</v>
      </c>
      <c r="HA33" s="2">
        <v>484.75815729690822</v>
      </c>
      <c r="HB33" s="2">
        <v>454.03360795206294</v>
      </c>
      <c r="HC33" s="2">
        <v>418.97098252453304</v>
      </c>
      <c r="HD33" s="2">
        <v>419.58092464349932</v>
      </c>
      <c r="HE33" s="2">
        <v>427.33965908224098</v>
      </c>
      <c r="HF33" s="38">
        <v>3755.3847286279124</v>
      </c>
      <c r="HG33" s="2">
        <v>3399.2776825967699</v>
      </c>
      <c r="HH33" s="2">
        <v>3236.8542677833825</v>
      </c>
      <c r="HI33" s="2">
        <v>3559.5055597895816</v>
      </c>
      <c r="HJ33" s="2">
        <v>2963.9093866852968</v>
      </c>
      <c r="HK33" s="2">
        <v>3251.2085774394145</v>
      </c>
      <c r="HL33" s="2">
        <v>2878.1957887853659</v>
      </c>
      <c r="HM33" s="2">
        <v>2818.0073430547718</v>
      </c>
      <c r="HN33" s="2">
        <v>2816.5065148470862</v>
      </c>
      <c r="HO33" s="2">
        <v>2834.0312131523806</v>
      </c>
      <c r="HP33" s="2">
        <v>2849.4535286082482</v>
      </c>
      <c r="HQ33" s="2">
        <v>2754.3555652074765</v>
      </c>
      <c r="HR33" s="2">
        <v>2586.338191231031</v>
      </c>
      <c r="HS33" s="2">
        <v>2653.622892627418</v>
      </c>
      <c r="HT33" s="39">
        <v>2772.1654779248333</v>
      </c>
      <c r="HU33" s="2"/>
      <c r="HV33" s="2"/>
      <c r="II33" s="3"/>
    </row>
    <row r="34" spans="1:243" ht="15" x14ac:dyDescent="0.25">
      <c r="A34" s="52">
        <v>29</v>
      </c>
      <c r="B34" s="49" t="s">
        <v>1</v>
      </c>
      <c r="C34" s="47" t="s">
        <v>33</v>
      </c>
      <c r="D34" s="38">
        <v>4333.2259866468339</v>
      </c>
      <c r="E34" s="2">
        <v>3786.9837905478926</v>
      </c>
      <c r="F34" s="2">
        <v>3817.8846269922428</v>
      </c>
      <c r="G34" s="2">
        <v>2479.4647379111593</v>
      </c>
      <c r="H34" s="2">
        <v>1840.1587424900938</v>
      </c>
      <c r="I34" s="2">
        <v>2243.0506478028137</v>
      </c>
      <c r="J34" s="2">
        <v>2366.9659384201691</v>
      </c>
      <c r="K34" s="2">
        <v>3097.2391918430135</v>
      </c>
      <c r="L34" s="2">
        <v>3713.0491395541958</v>
      </c>
      <c r="M34" s="2">
        <v>3198.1271953335672</v>
      </c>
      <c r="N34" s="2">
        <v>3378.6300593074475</v>
      </c>
      <c r="O34" s="2">
        <v>3385.7012064127548</v>
      </c>
      <c r="P34" s="2">
        <v>2816.9514518745655</v>
      </c>
      <c r="Q34" s="2">
        <v>2856.7437641450761</v>
      </c>
      <c r="R34" s="2">
        <v>3081.3793636154528</v>
      </c>
      <c r="S34" s="38">
        <v>4274.3796238514396</v>
      </c>
      <c r="T34" s="2">
        <v>3735.6382541372659</v>
      </c>
      <c r="U34" s="2">
        <v>3765.5501559544346</v>
      </c>
      <c r="V34" s="2">
        <v>2445.0316779759855</v>
      </c>
      <c r="W34" s="2">
        <v>1815.256427223941</v>
      </c>
      <c r="X34" s="2">
        <v>2212.6172119069311</v>
      </c>
      <c r="Y34" s="2">
        <v>2334.3491086640161</v>
      </c>
      <c r="Z34" s="2">
        <v>3051.8103687809703</v>
      </c>
      <c r="AA34" s="2">
        <v>3659.5696120670486</v>
      </c>
      <c r="AB34" s="2">
        <v>3152.4848450361333</v>
      </c>
      <c r="AC34" s="2">
        <v>3325.3998032469131</v>
      </c>
      <c r="AD34" s="2">
        <v>3327.5693993618038</v>
      </c>
      <c r="AE34" s="2">
        <v>2765.897692577315</v>
      </c>
      <c r="AF34" s="2">
        <v>2798.3589014961181</v>
      </c>
      <c r="AG34" s="2">
        <v>3025.2914321506455</v>
      </c>
      <c r="AH34" s="38">
        <v>30.872399008619606</v>
      </c>
      <c r="AI34" s="2">
        <v>27.149122424407455</v>
      </c>
      <c r="AJ34" s="2">
        <v>26.776436286237033</v>
      </c>
      <c r="AK34" s="2">
        <v>47.088313551200983</v>
      </c>
      <c r="AL34" s="2">
        <v>19.810513361112093</v>
      </c>
      <c r="AM34" s="2">
        <v>15.94876568601153</v>
      </c>
      <c r="AN34" s="2">
        <v>19.655070353317868</v>
      </c>
      <c r="AO34" s="2">
        <v>22.393621163331542</v>
      </c>
      <c r="AP34" s="2">
        <v>25.773027700350912</v>
      </c>
      <c r="AQ34" s="2">
        <v>20.901624240314572</v>
      </c>
      <c r="AR34" s="2">
        <v>235.29277118289775</v>
      </c>
      <c r="AS34" s="2">
        <v>417.57598330938845</v>
      </c>
      <c r="AT34" s="2">
        <v>431.21667606233694</v>
      </c>
      <c r="AU34" s="2">
        <v>606.1925770782284</v>
      </c>
      <c r="AV34" s="2">
        <v>427.53721549284046</v>
      </c>
      <c r="AW34" s="38">
        <v>218.34923622284046</v>
      </c>
      <c r="AX34" s="2">
        <v>190.4257903437213</v>
      </c>
      <c r="AY34" s="2">
        <v>194.23053250688588</v>
      </c>
      <c r="AZ34" s="2">
        <v>124.530311289793</v>
      </c>
      <c r="BA34" s="2">
        <v>91.474034013926712</v>
      </c>
      <c r="BB34" s="2">
        <v>112.78376451429436</v>
      </c>
      <c r="BC34" s="2">
        <v>120.67931834355328</v>
      </c>
      <c r="BD34" s="2">
        <v>168.79338464672159</v>
      </c>
      <c r="BE34" s="2">
        <v>198.86255188748135</v>
      </c>
      <c r="BF34" s="2">
        <v>169.85381269639348</v>
      </c>
      <c r="BG34" s="2">
        <v>175.86657446675488</v>
      </c>
      <c r="BH34" s="2">
        <v>175.12738528811303</v>
      </c>
      <c r="BI34" s="2">
        <v>146.99802087948987</v>
      </c>
      <c r="BJ34" s="2">
        <v>156.19230109351409</v>
      </c>
      <c r="BK34" s="2">
        <v>166.41070560425965</v>
      </c>
      <c r="BL34" s="38">
        <v>119.388024103535</v>
      </c>
      <c r="BM34" s="2">
        <v>122.526541652604</v>
      </c>
      <c r="BN34" s="2">
        <v>113.639707471774</v>
      </c>
      <c r="BO34" s="2">
        <v>114.05466394277001</v>
      </c>
      <c r="BP34" s="2">
        <v>107.001878344809</v>
      </c>
      <c r="BQ34" s="2">
        <v>99.172860388991495</v>
      </c>
      <c r="BR34" s="2">
        <v>86.468425213107096</v>
      </c>
      <c r="BS34" s="2">
        <v>71.554738083458204</v>
      </c>
      <c r="BT34" s="2">
        <v>59.306461355105903</v>
      </c>
      <c r="BU34" s="2">
        <v>45.844454166904697</v>
      </c>
      <c r="BV34" s="2">
        <v>37.416233722491398</v>
      </c>
      <c r="BW34" s="2">
        <v>30.9224169368532</v>
      </c>
      <c r="BX34" s="2">
        <v>25.216834447583398</v>
      </c>
      <c r="BY34" s="2">
        <v>20.510700987253198</v>
      </c>
      <c r="BZ34" s="2">
        <v>18.052445868307601</v>
      </c>
      <c r="CA34" s="38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38">
        <v>0</v>
      </c>
      <c r="CQ34" s="2">
        <v>0</v>
      </c>
      <c r="CR34" s="2">
        <v>0</v>
      </c>
      <c r="CS34" s="2">
        <v>0</v>
      </c>
      <c r="CT34" s="2">
        <v>0</v>
      </c>
      <c r="CU34" s="2">
        <v>0</v>
      </c>
      <c r="CV34" s="2">
        <v>0</v>
      </c>
      <c r="CW34" s="2">
        <v>0</v>
      </c>
      <c r="CX34" s="2">
        <v>0</v>
      </c>
      <c r="CY34" s="2">
        <v>0</v>
      </c>
      <c r="CZ34" s="2">
        <v>0</v>
      </c>
      <c r="DA34" s="2">
        <v>0</v>
      </c>
      <c r="DB34" s="2">
        <v>0</v>
      </c>
      <c r="DC34" s="2">
        <v>0</v>
      </c>
      <c r="DD34" s="2">
        <v>0</v>
      </c>
      <c r="DE34" s="38">
        <v>30533.706789833112</v>
      </c>
      <c r="DF34" s="2">
        <v>26931.199097638837</v>
      </c>
      <c r="DG34" s="2">
        <v>20715.551624943393</v>
      </c>
      <c r="DH34" s="2">
        <v>10932.997753352767</v>
      </c>
      <c r="DI34" s="2">
        <v>8100.4597443485382</v>
      </c>
      <c r="DJ34" s="2">
        <v>15281.681118738448</v>
      </c>
      <c r="DK34" s="2">
        <v>15512.781287772515</v>
      </c>
      <c r="DL34" s="2">
        <v>15052.740866376502</v>
      </c>
      <c r="DM34" s="2">
        <v>25471.171255324924</v>
      </c>
      <c r="DN34" s="2">
        <v>23768.64485344174</v>
      </c>
      <c r="DO34" s="2">
        <v>17087.030343903989</v>
      </c>
      <c r="DP34" s="2">
        <v>17847.755939889983</v>
      </c>
      <c r="DQ34" s="2">
        <v>5504.8344528959888</v>
      </c>
      <c r="DR34" s="2">
        <v>4196.3351888317329</v>
      </c>
      <c r="DS34" s="2">
        <v>4407.3982532911295</v>
      </c>
      <c r="DT34" s="38">
        <v>83869.936921561413</v>
      </c>
      <c r="DU34" s="2">
        <v>73294.576126269763</v>
      </c>
      <c r="DV34" s="2">
        <v>71637.016249988868</v>
      </c>
      <c r="DW34" s="2">
        <v>45919.433008933454</v>
      </c>
      <c r="DX34" s="2">
        <v>31917.27284554176</v>
      </c>
      <c r="DY34" s="2">
        <v>38293.480343109666</v>
      </c>
      <c r="DZ34" s="2">
        <v>39456.615282429033</v>
      </c>
      <c r="EA34" s="2">
        <v>44598.187113447777</v>
      </c>
      <c r="EB34" s="2">
        <v>54842.30037101364</v>
      </c>
      <c r="EC34" s="2">
        <v>47336.17708830614</v>
      </c>
      <c r="ED34" s="2">
        <v>50815.492774213773</v>
      </c>
      <c r="EE34" s="2">
        <v>50167.345630436088</v>
      </c>
      <c r="EF34" s="2">
        <v>40840.845040716194</v>
      </c>
      <c r="EG34" s="2">
        <v>35260.804737096616</v>
      </c>
      <c r="EH34" s="2">
        <v>37358.248503241928</v>
      </c>
      <c r="EI34" s="38">
        <v>4860.350504408897</v>
      </c>
      <c r="EJ34" s="2">
        <v>4257.2869904714153</v>
      </c>
      <c r="EK34" s="2">
        <v>4249.2865573860727</v>
      </c>
      <c r="EL34" s="2">
        <v>2767.3522340320574</v>
      </c>
      <c r="EM34" s="2">
        <v>2028.8191211348151</v>
      </c>
      <c r="EN34" s="2">
        <v>2487.8996998236721</v>
      </c>
      <c r="EO34" s="2">
        <v>2614.6741095772527</v>
      </c>
      <c r="EP34" s="2">
        <v>3299.1631003950611</v>
      </c>
      <c r="EQ34" s="2">
        <v>4010.9448635511253</v>
      </c>
      <c r="ER34" s="2">
        <v>3492.1438844146683</v>
      </c>
      <c r="ES34" s="2">
        <v>3883.5545890909843</v>
      </c>
      <c r="ET34" s="2">
        <v>3956.8594599055673</v>
      </c>
      <c r="EU34" s="2">
        <v>3280.0703483914203</v>
      </c>
      <c r="EV34" s="2">
        <v>3190.1355338936032</v>
      </c>
      <c r="EW34" s="2">
        <v>3429.3888156545686</v>
      </c>
      <c r="EX34" s="38">
        <v>54.112490433436598</v>
      </c>
      <c r="EY34" s="2">
        <v>46.156192779082012</v>
      </c>
      <c r="EZ34" s="2">
        <v>47.244103895171705</v>
      </c>
      <c r="FA34" s="2">
        <v>33.453528749699778</v>
      </c>
      <c r="FB34" s="2">
        <v>23.968107257582997</v>
      </c>
      <c r="FC34" s="2">
        <v>28.263706425103756</v>
      </c>
      <c r="FD34" s="2">
        <v>26.19815502989518</v>
      </c>
      <c r="FE34" s="2">
        <v>26.913290873032281</v>
      </c>
      <c r="FF34" s="2">
        <v>32.075394107106028</v>
      </c>
      <c r="FG34" s="2">
        <v>25.708475009176183</v>
      </c>
      <c r="FH34" s="2">
        <v>21.594909595135441</v>
      </c>
      <c r="FI34" s="2">
        <v>27.356565193015705</v>
      </c>
      <c r="FJ34" s="2">
        <v>20.981865469942278</v>
      </c>
      <c r="FK34" s="2">
        <v>17.788832749386593</v>
      </c>
      <c r="FL34" s="2">
        <v>20.694194243965637</v>
      </c>
      <c r="FM34" s="38">
        <v>1501.4658314382639</v>
      </c>
      <c r="FN34" s="2">
        <v>1317.6550855221878</v>
      </c>
      <c r="FO34" s="2">
        <v>1301.9720234415122</v>
      </c>
      <c r="FP34" s="2">
        <v>819.24541992950867</v>
      </c>
      <c r="FQ34" s="2">
        <v>599.55585182929428</v>
      </c>
      <c r="FR34" s="2">
        <v>733.73717161898492</v>
      </c>
      <c r="FS34" s="2">
        <v>768.32832495574553</v>
      </c>
      <c r="FT34" s="2">
        <v>906.23416331238116</v>
      </c>
      <c r="FU34" s="2">
        <v>1129.6653844238006</v>
      </c>
      <c r="FV34" s="2">
        <v>988.29269872594739</v>
      </c>
      <c r="FW34" s="2">
        <v>1088.9206967944144</v>
      </c>
      <c r="FX34" s="2">
        <v>1109.2938828423098</v>
      </c>
      <c r="FY34" s="2">
        <v>911.64045034702372</v>
      </c>
      <c r="FZ34" s="2">
        <v>844.06072725440163</v>
      </c>
      <c r="GA34" s="2">
        <v>932.32415145398545</v>
      </c>
      <c r="GB34" s="38">
        <v>7117.5713561876764</v>
      </c>
      <c r="GC34" s="2">
        <v>6270.100401951504</v>
      </c>
      <c r="GD34" s="2">
        <v>5651.2284596163609</v>
      </c>
      <c r="GE34" s="2">
        <v>3361.8010282993409</v>
      </c>
      <c r="GF34" s="2">
        <v>2439.9938637968071</v>
      </c>
      <c r="GG34" s="2">
        <v>3452.3818947221134</v>
      </c>
      <c r="GH34" s="2">
        <v>3542.2194844647947</v>
      </c>
      <c r="GI34" s="2">
        <v>3516.3079605692487</v>
      </c>
      <c r="GJ34" s="2">
        <v>5063.4852901304839</v>
      </c>
      <c r="GK34" s="2">
        <v>4632.0633193571794</v>
      </c>
      <c r="GL34" s="2">
        <v>4949.0361870255492</v>
      </c>
      <c r="GM34" s="2">
        <v>4379.8579787541639</v>
      </c>
      <c r="GN34" s="2">
        <v>2774.5342785818598</v>
      </c>
      <c r="GO34" s="2">
        <v>2295.3277571822427</v>
      </c>
      <c r="GP34" s="2">
        <v>2680.6924572004291</v>
      </c>
      <c r="GQ34" s="38">
        <v>6547.0177202941159</v>
      </c>
      <c r="GR34" s="2">
        <v>5766.1510107684262</v>
      </c>
      <c r="GS34" s="2">
        <v>5210.7286354537509</v>
      </c>
      <c r="GT34" s="2">
        <v>3087.8420591344416</v>
      </c>
      <c r="GU34" s="2">
        <v>2260.9046877647588</v>
      </c>
      <c r="GV34" s="2">
        <v>3188.765705977512</v>
      </c>
      <c r="GW34" s="2">
        <v>3275.1082279789334</v>
      </c>
      <c r="GX34" s="2">
        <v>3259.1707845282149</v>
      </c>
      <c r="GY34" s="2">
        <v>4710.1862166909686</v>
      </c>
      <c r="GZ34" s="2">
        <v>4281.9050352142467</v>
      </c>
      <c r="HA34" s="2">
        <v>4560.6330702631749</v>
      </c>
      <c r="HB34" s="2">
        <v>4062.7062745177614</v>
      </c>
      <c r="HC34" s="2">
        <v>2572.3823188152755</v>
      </c>
      <c r="HD34" s="2">
        <v>2148.1054460326982</v>
      </c>
      <c r="HE34" s="2">
        <v>2499.8426624231211</v>
      </c>
      <c r="HF34" s="38">
        <v>7121.5893599429282</v>
      </c>
      <c r="HG34" s="2">
        <v>6274.1485723890983</v>
      </c>
      <c r="HH34" s="2">
        <v>5655.0879256589124</v>
      </c>
      <c r="HI34" s="2">
        <v>3366.6146495859443</v>
      </c>
      <c r="HJ34" s="2">
        <v>2444.1212563822619</v>
      </c>
      <c r="HK34" s="2">
        <v>3457.1195254854861</v>
      </c>
      <c r="HL34" s="2">
        <v>3546.2616442378721</v>
      </c>
      <c r="HM34" s="2">
        <v>3520.0877592537104</v>
      </c>
      <c r="HN34" s="2">
        <v>5067.0935743409464</v>
      </c>
      <c r="HO34" s="2">
        <v>4635.4233563039952</v>
      </c>
      <c r="HP34" s="2">
        <v>4952.3816386632097</v>
      </c>
      <c r="HQ34" s="2">
        <v>4383.0302235163181</v>
      </c>
      <c r="HR34" s="2">
        <v>2777.4356410297869</v>
      </c>
      <c r="HS34" s="2">
        <v>2298.1343574026255</v>
      </c>
      <c r="HT34" s="39">
        <v>2683.5816602427435</v>
      </c>
      <c r="HU34" s="2"/>
      <c r="HV34" s="2"/>
      <c r="II34" s="3"/>
    </row>
    <row r="35" spans="1:243" ht="15" x14ac:dyDescent="0.25">
      <c r="A35" s="52">
        <v>30</v>
      </c>
      <c r="B35" s="49" t="s">
        <v>1</v>
      </c>
      <c r="C35" s="47" t="s">
        <v>34</v>
      </c>
      <c r="D35" s="38">
        <v>2313.1569253159018</v>
      </c>
      <c r="E35" s="2">
        <v>1958.208168494421</v>
      </c>
      <c r="F35" s="2">
        <v>1959.4527226832947</v>
      </c>
      <c r="G35" s="2">
        <v>2121.0148384358877</v>
      </c>
      <c r="H35" s="2">
        <v>2034.2859449491505</v>
      </c>
      <c r="I35" s="2">
        <v>2087.3118682982654</v>
      </c>
      <c r="J35" s="2">
        <v>2119.6272440142002</v>
      </c>
      <c r="K35" s="2">
        <v>2098.7887256720837</v>
      </c>
      <c r="L35" s="2">
        <v>2543.1771591543588</v>
      </c>
      <c r="M35" s="2">
        <v>2607.3448059498646</v>
      </c>
      <c r="N35" s="2">
        <v>2475.4717475495113</v>
      </c>
      <c r="O35" s="2">
        <v>2357.9249723830308</v>
      </c>
      <c r="P35" s="2">
        <v>908.2445818636204</v>
      </c>
      <c r="Q35" s="2">
        <v>1083.8275918964434</v>
      </c>
      <c r="R35" s="2">
        <v>1845.9696248521334</v>
      </c>
      <c r="S35" s="38">
        <v>2280.8415519232708</v>
      </c>
      <c r="T35" s="2">
        <v>1931.4529971242018</v>
      </c>
      <c r="U35" s="2">
        <v>1933.2273708503822</v>
      </c>
      <c r="V35" s="2">
        <v>2092.967673443728</v>
      </c>
      <c r="W35" s="2">
        <v>2007.3865118015717</v>
      </c>
      <c r="X35" s="2">
        <v>2059.9689470155372</v>
      </c>
      <c r="Y35" s="2">
        <v>2091.9537278068892</v>
      </c>
      <c r="Z35" s="2">
        <v>2071.2642811966648</v>
      </c>
      <c r="AA35" s="2">
        <v>2511.1480419786558</v>
      </c>
      <c r="AB35" s="2">
        <v>2573.8091512459409</v>
      </c>
      <c r="AC35" s="2">
        <v>2444.5232366326477</v>
      </c>
      <c r="AD35" s="2">
        <v>2328.6110112358979</v>
      </c>
      <c r="AE35" s="2">
        <v>896.85510604561136</v>
      </c>
      <c r="AF35" s="2">
        <v>1070.0640326759249</v>
      </c>
      <c r="AG35" s="2">
        <v>1822.8144718464371</v>
      </c>
      <c r="AH35" s="38">
        <v>30.440389859273711</v>
      </c>
      <c r="AI35" s="2">
        <v>25.957897661545271</v>
      </c>
      <c r="AJ35" s="2">
        <v>24.913665367351765</v>
      </c>
      <c r="AK35" s="2">
        <v>29.409256628790317</v>
      </c>
      <c r="AL35" s="2">
        <v>28.140298403458928</v>
      </c>
      <c r="AM35" s="2">
        <v>28.633364345651469</v>
      </c>
      <c r="AN35" s="2">
        <v>28.35948234267363</v>
      </c>
      <c r="AO35" s="2">
        <v>24.859031845388539</v>
      </c>
      <c r="AP35" s="2">
        <v>28.823322728327391</v>
      </c>
      <c r="AQ35" s="2">
        <v>26.102269629497712</v>
      </c>
      <c r="AR35" s="2">
        <v>24.900367090565418</v>
      </c>
      <c r="AS35" s="2">
        <v>20.96615023353046</v>
      </c>
      <c r="AT35" s="2">
        <v>6.7489704025766359</v>
      </c>
      <c r="AU35" s="2">
        <v>8.7862302300337625</v>
      </c>
      <c r="AV35" s="2">
        <v>16.600472357175711</v>
      </c>
      <c r="AW35" s="38">
        <v>106.42748876618772</v>
      </c>
      <c r="AX35" s="2">
        <v>92.434472985016626</v>
      </c>
      <c r="AY35" s="2">
        <v>93.367910884116512</v>
      </c>
      <c r="AZ35" s="2">
        <v>100.48611486765309</v>
      </c>
      <c r="BA35" s="2">
        <v>97.161523671720531</v>
      </c>
      <c r="BB35" s="2">
        <v>99.244391413558404</v>
      </c>
      <c r="BC35" s="2">
        <v>100.72158550242114</v>
      </c>
      <c r="BD35" s="2">
        <v>100.67795291042198</v>
      </c>
      <c r="BE35" s="2">
        <v>117.31250269868498</v>
      </c>
      <c r="BF35" s="2">
        <v>120.03973421102759</v>
      </c>
      <c r="BG35" s="2">
        <v>113.40818105810219</v>
      </c>
      <c r="BH35" s="2">
        <v>108.26888626168382</v>
      </c>
      <c r="BI35" s="2">
        <v>42.17953584460345</v>
      </c>
      <c r="BJ35" s="2">
        <v>50.942165830285617</v>
      </c>
      <c r="BK35" s="2">
        <v>85.560693018190406</v>
      </c>
      <c r="BL35" s="38">
        <v>3259.7579535304499</v>
      </c>
      <c r="BM35" s="2">
        <v>1533.21489467425</v>
      </c>
      <c r="BN35" s="2">
        <v>785.27281833251004</v>
      </c>
      <c r="BO35" s="2">
        <v>594.88536662050205</v>
      </c>
      <c r="BP35" s="2">
        <v>363.70101927760697</v>
      </c>
      <c r="BQ35" s="2">
        <v>241.423356456449</v>
      </c>
      <c r="BR35" s="2">
        <v>188.23054357046999</v>
      </c>
      <c r="BS35" s="2">
        <v>148.734062493343</v>
      </c>
      <c r="BT35" s="2">
        <v>134.25092415978301</v>
      </c>
      <c r="BU35" s="2">
        <v>994.26158837428795</v>
      </c>
      <c r="BV35" s="2">
        <v>198.132657942777</v>
      </c>
      <c r="BW35" s="2">
        <v>35.6540812529785</v>
      </c>
      <c r="BX35" s="2">
        <v>22.927647917942</v>
      </c>
      <c r="BY35" s="2">
        <v>17.870829051882499</v>
      </c>
      <c r="BZ35" s="2">
        <v>16.7561298773171</v>
      </c>
      <c r="CA35" s="38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2">
        <v>0</v>
      </c>
      <c r="CH35" s="2">
        <v>0</v>
      </c>
      <c r="CI35" s="2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38">
        <v>0</v>
      </c>
      <c r="CQ35" s="2">
        <v>0</v>
      </c>
      <c r="CR35" s="2">
        <v>0</v>
      </c>
      <c r="CS35" s="2">
        <v>0</v>
      </c>
      <c r="CT35" s="2">
        <v>0</v>
      </c>
      <c r="CU35" s="2">
        <v>0</v>
      </c>
      <c r="CV35" s="2">
        <v>0</v>
      </c>
      <c r="CW35" s="2">
        <v>0</v>
      </c>
      <c r="CX35" s="2">
        <v>0</v>
      </c>
      <c r="CY35" s="2">
        <v>0</v>
      </c>
      <c r="CZ35" s="2">
        <v>0</v>
      </c>
      <c r="DA35" s="2">
        <v>0</v>
      </c>
      <c r="DB35" s="2">
        <v>0</v>
      </c>
      <c r="DC35" s="2">
        <v>0</v>
      </c>
      <c r="DD35" s="2">
        <v>0</v>
      </c>
      <c r="DE35" s="38">
        <v>740.36903696576246</v>
      </c>
      <c r="DF35" s="2">
        <v>626.7700391762437</v>
      </c>
      <c r="DG35" s="2">
        <v>626.53810958678082</v>
      </c>
      <c r="DH35" s="2">
        <v>678.68910442304957</v>
      </c>
      <c r="DI35" s="2">
        <v>651.22387207998793</v>
      </c>
      <c r="DJ35" s="2">
        <v>668.67530261643969</v>
      </c>
      <c r="DK35" s="2">
        <v>679.19964683340777</v>
      </c>
      <c r="DL35" s="2">
        <v>672.97024372936301</v>
      </c>
      <c r="DM35" s="2">
        <v>815.90705976569666</v>
      </c>
      <c r="DN35" s="2">
        <v>836.40641697037756</v>
      </c>
      <c r="DO35" s="2">
        <v>794.49660552681235</v>
      </c>
      <c r="DP35" s="2">
        <v>757.40067353650534</v>
      </c>
      <c r="DQ35" s="2">
        <v>291.6966454258681</v>
      </c>
      <c r="DR35" s="2">
        <v>350.67858235518281</v>
      </c>
      <c r="DS35" s="2">
        <v>593.45968435280645</v>
      </c>
      <c r="DT35" s="38">
        <v>8464.0661593748646</v>
      </c>
      <c r="DU35" s="2">
        <v>6873.8399921681885</v>
      </c>
      <c r="DV35" s="2">
        <v>6815.5002341505897</v>
      </c>
      <c r="DW35" s="2">
        <v>7445.3980601961102</v>
      </c>
      <c r="DX35" s="2">
        <v>6985.3856299729814</v>
      </c>
      <c r="DY35" s="2">
        <v>7215.3968199047667</v>
      </c>
      <c r="DZ35" s="2">
        <v>7723.5889451975172</v>
      </c>
      <c r="EA35" s="2">
        <v>7557.6602826734643</v>
      </c>
      <c r="EB35" s="2">
        <v>9221.4679513721749</v>
      </c>
      <c r="EC35" s="2">
        <v>9557.8074644824974</v>
      </c>
      <c r="ED35" s="2">
        <v>9225.6943068308519</v>
      </c>
      <c r="EE35" s="2">
        <v>8986.811126594077</v>
      </c>
      <c r="EF35" s="2">
        <v>3616.0537286340859</v>
      </c>
      <c r="EG35" s="2">
        <v>4283.0394719103897</v>
      </c>
      <c r="EH35" s="2">
        <v>7036.9515683500886</v>
      </c>
      <c r="EI35" s="38">
        <v>6844.5192293248592</v>
      </c>
      <c r="EJ35" s="2">
        <v>6126.7119967189874</v>
      </c>
      <c r="EK35" s="2">
        <v>6409.3283169877041</v>
      </c>
      <c r="EL35" s="2">
        <v>7461.0132089067802</v>
      </c>
      <c r="EM35" s="2">
        <v>7479.2473222187664</v>
      </c>
      <c r="EN35" s="2">
        <v>7937.935804987399</v>
      </c>
      <c r="EO35" s="2">
        <v>7691.0132722387643</v>
      </c>
      <c r="EP35" s="2">
        <v>7546.1817561209991</v>
      </c>
      <c r="EQ35" s="2">
        <v>8753.9891386306845</v>
      </c>
      <c r="ER35" s="2">
        <v>8668.7021702141737</v>
      </c>
      <c r="ES35" s="2">
        <v>7826.6093045458729</v>
      </c>
      <c r="ET35" s="2">
        <v>6710.8415901678136</v>
      </c>
      <c r="EU35" s="2">
        <v>2084.7477516504305</v>
      </c>
      <c r="EV35" s="2">
        <v>2545.5366011608176</v>
      </c>
      <c r="EW35" s="2">
        <v>4859.6855707122368</v>
      </c>
      <c r="EX35" s="38">
        <v>0.47041152429410665</v>
      </c>
      <c r="EY35" s="2">
        <v>0.40899314162549216</v>
      </c>
      <c r="EZ35" s="2">
        <v>0.2720681445215809</v>
      </c>
      <c r="FA35" s="2">
        <v>0.19486412047625715</v>
      </c>
      <c r="FB35" s="2">
        <v>0.16760282233147647</v>
      </c>
      <c r="FC35" s="2">
        <v>0.10629775440362078</v>
      </c>
      <c r="FD35" s="2">
        <v>8.6207372494938747E-2</v>
      </c>
      <c r="FE35" s="2">
        <v>6.6276479257098717E-2</v>
      </c>
      <c r="FF35" s="2">
        <v>6.6301684638128869E-2</v>
      </c>
      <c r="FG35" s="2">
        <v>6.1953187354508506E-2</v>
      </c>
      <c r="FH35" s="2">
        <v>6.1871223373143408E-2</v>
      </c>
      <c r="FI35" s="2">
        <v>5.7412898930190692E-2</v>
      </c>
      <c r="FJ35" s="2">
        <v>4.9663956473999592E-2</v>
      </c>
      <c r="FK35" s="2">
        <v>4.5406918278346059E-2</v>
      </c>
      <c r="FL35" s="2">
        <v>7.538483134051209E-2</v>
      </c>
      <c r="FM35" s="38">
        <v>693.99292711583144</v>
      </c>
      <c r="FN35" s="2">
        <v>557.8857556308418</v>
      </c>
      <c r="FO35" s="2">
        <v>523.45559180040777</v>
      </c>
      <c r="FP35" s="2">
        <v>587.61835852544573</v>
      </c>
      <c r="FQ35" s="2">
        <v>543.15943346172139</v>
      </c>
      <c r="FR35" s="2">
        <v>532.44034137253254</v>
      </c>
      <c r="FS35" s="2">
        <v>515.35808321292507</v>
      </c>
      <c r="FT35" s="2">
        <v>504.88061819734088</v>
      </c>
      <c r="FU35" s="2">
        <v>596.80626111974459</v>
      </c>
      <c r="FV35" s="2">
        <v>571.65153982639595</v>
      </c>
      <c r="FW35" s="2">
        <v>538.55967579134517</v>
      </c>
      <c r="FX35" s="2">
        <v>470.00180004937778</v>
      </c>
      <c r="FY35" s="2">
        <v>171.3139427307772</v>
      </c>
      <c r="FZ35" s="2">
        <v>211.81220586930286</v>
      </c>
      <c r="GA35" s="2">
        <v>366.55978810340872</v>
      </c>
      <c r="GB35" s="38">
        <v>156.72540151978313</v>
      </c>
      <c r="GC35" s="2">
        <v>134.86748511809094</v>
      </c>
      <c r="GD35" s="2">
        <v>135.60019015798724</v>
      </c>
      <c r="GE35" s="2">
        <v>145.32309997278671</v>
      </c>
      <c r="GF35" s="2">
        <v>139.68787528894271</v>
      </c>
      <c r="GG35" s="2">
        <v>142.90799544666339</v>
      </c>
      <c r="GH35" s="2">
        <v>144.94169456454139</v>
      </c>
      <c r="GI35" s="2">
        <v>144.33050953025702</v>
      </c>
      <c r="GJ35" s="2">
        <v>172.48164975410782</v>
      </c>
      <c r="GK35" s="2">
        <v>177.31412945655802</v>
      </c>
      <c r="GL35" s="2">
        <v>167.42991449716502</v>
      </c>
      <c r="GM35" s="2">
        <v>159.85792479439533</v>
      </c>
      <c r="GN35" s="2">
        <v>62.563828024240181</v>
      </c>
      <c r="GO35" s="2">
        <v>74.766645037490207</v>
      </c>
      <c r="GP35" s="2">
        <v>126.02699161285504</v>
      </c>
      <c r="GQ35" s="38">
        <v>154.57523169450937</v>
      </c>
      <c r="GR35" s="2">
        <v>132.6688693568338</v>
      </c>
      <c r="GS35" s="2">
        <v>133.3638606130192</v>
      </c>
      <c r="GT35" s="2">
        <v>143.11306728679139</v>
      </c>
      <c r="GU35" s="2">
        <v>137.96768036185955</v>
      </c>
      <c r="GV35" s="2">
        <v>141.32994930913333</v>
      </c>
      <c r="GW35" s="2">
        <v>143.59395535103383</v>
      </c>
      <c r="GX35" s="2">
        <v>143.1720060200133</v>
      </c>
      <c r="GY35" s="2">
        <v>171.10893622398285</v>
      </c>
      <c r="GZ35" s="2">
        <v>176.19712778463224</v>
      </c>
      <c r="HA35" s="2">
        <v>166.37170140256501</v>
      </c>
      <c r="HB35" s="2">
        <v>158.81344177521419</v>
      </c>
      <c r="HC35" s="2">
        <v>61.629093959600986</v>
      </c>
      <c r="HD35" s="2">
        <v>73.904910584622002</v>
      </c>
      <c r="HE35" s="2">
        <v>124.67816461361147</v>
      </c>
      <c r="HF35" s="38">
        <v>159.26825076482413</v>
      </c>
      <c r="HG35" s="2">
        <v>137.46735764849782</v>
      </c>
      <c r="HH35" s="2">
        <v>138.24000281224548</v>
      </c>
      <c r="HI35" s="2">
        <v>147.95089924552923</v>
      </c>
      <c r="HJ35" s="2">
        <v>141.72041776727735</v>
      </c>
      <c r="HK35" s="2">
        <v>144.78718514766612</v>
      </c>
      <c r="HL35" s="2">
        <v>146.53815150345193</v>
      </c>
      <c r="HM35" s="2">
        <v>145.70301581699809</v>
      </c>
      <c r="HN35" s="2">
        <v>174.1083318625233</v>
      </c>
      <c r="HO35" s="2">
        <v>178.63817279064907</v>
      </c>
      <c r="HP35" s="2">
        <v>168.68495691138074</v>
      </c>
      <c r="HQ35" s="2">
        <v>161.09620456050115</v>
      </c>
      <c r="HR35" s="2">
        <v>63.67248964847731</v>
      </c>
      <c r="HS35" s="2">
        <v>75.788081667724924</v>
      </c>
      <c r="HT35" s="39">
        <v>127.6259405130921</v>
      </c>
      <c r="HU35" s="2"/>
      <c r="HV35" s="2"/>
      <c r="II35" s="3"/>
    </row>
    <row r="36" spans="1:243" ht="15" x14ac:dyDescent="0.25">
      <c r="A36" s="52">
        <v>31</v>
      </c>
      <c r="B36" s="49" t="s">
        <v>1</v>
      </c>
      <c r="C36" s="47" t="s">
        <v>35</v>
      </c>
      <c r="D36" s="38">
        <v>702.60121323143767</v>
      </c>
      <c r="E36" s="2">
        <v>743.19570497742825</v>
      </c>
      <c r="F36" s="2">
        <v>700.32135882271155</v>
      </c>
      <c r="G36" s="2">
        <v>701.42632155352942</v>
      </c>
      <c r="H36" s="2">
        <v>652.20643723903913</v>
      </c>
      <c r="I36" s="2">
        <v>633.97902925460744</v>
      </c>
      <c r="J36" s="2">
        <v>633.46798013960381</v>
      </c>
      <c r="K36" s="2">
        <v>643.52984830115599</v>
      </c>
      <c r="L36" s="2">
        <v>580.19617376693861</v>
      </c>
      <c r="M36" s="2">
        <v>569.08032994368864</v>
      </c>
      <c r="N36" s="2">
        <v>546.07695842356907</v>
      </c>
      <c r="O36" s="2">
        <v>574.06899284258532</v>
      </c>
      <c r="P36" s="2">
        <v>566.12270508096128</v>
      </c>
      <c r="Q36" s="2">
        <v>601.90311201992654</v>
      </c>
      <c r="R36" s="2">
        <v>560.95964041085642</v>
      </c>
      <c r="S36" s="38">
        <v>691.97491972489399</v>
      </c>
      <c r="T36" s="2">
        <v>731.5185277218477</v>
      </c>
      <c r="U36" s="2">
        <v>689.69951173676441</v>
      </c>
      <c r="V36" s="2">
        <v>690.65874832743611</v>
      </c>
      <c r="W36" s="2">
        <v>641.52786788943865</v>
      </c>
      <c r="X36" s="2">
        <v>623.2672475907616</v>
      </c>
      <c r="Y36" s="2">
        <v>622.60565866783998</v>
      </c>
      <c r="Z36" s="2">
        <v>632.35044690451537</v>
      </c>
      <c r="AA36" s="2">
        <v>569.46414015185394</v>
      </c>
      <c r="AB36" s="2">
        <v>558.4697395283589</v>
      </c>
      <c r="AC36" s="2">
        <v>535.41004108102891</v>
      </c>
      <c r="AD36" s="2">
        <v>563.23586123652171</v>
      </c>
      <c r="AE36" s="2">
        <v>555.1631680304896</v>
      </c>
      <c r="AF36" s="2">
        <v>590.31032382532214</v>
      </c>
      <c r="AG36" s="2">
        <v>549.0879540996267</v>
      </c>
      <c r="AH36" s="38">
        <v>17.409737286572181</v>
      </c>
      <c r="AI36" s="2">
        <v>16.769520012415235</v>
      </c>
      <c r="AJ36" s="2">
        <v>14.564032425108726</v>
      </c>
      <c r="AK36" s="2">
        <v>13.339035352431596</v>
      </c>
      <c r="AL36" s="2">
        <v>10.308793559550223</v>
      </c>
      <c r="AM36" s="2">
        <v>8.894748066556998</v>
      </c>
      <c r="AN36" s="2">
        <v>8.829752538125188</v>
      </c>
      <c r="AO36" s="2">
        <v>8.6884400218327222</v>
      </c>
      <c r="AP36" s="2">
        <v>8.4898804968537274</v>
      </c>
      <c r="AQ36" s="2">
        <v>8.6861808816921489</v>
      </c>
      <c r="AR36" s="2">
        <v>8.9417251705246308</v>
      </c>
      <c r="AS36" s="2">
        <v>9.018074406490145</v>
      </c>
      <c r="AT36" s="2">
        <v>9.1172741302995615</v>
      </c>
      <c r="AU36" s="2">
        <v>9.464979903004485</v>
      </c>
      <c r="AV36" s="2">
        <v>9.9195080004417537</v>
      </c>
      <c r="AW36" s="38">
        <v>19.387357646861105</v>
      </c>
      <c r="AX36" s="2">
        <v>24.095793634412708</v>
      </c>
      <c r="AY36" s="2">
        <v>21.604496862605863</v>
      </c>
      <c r="AZ36" s="2">
        <v>23.045802683405032</v>
      </c>
      <c r="BA36" s="2">
        <v>23.261874359519783</v>
      </c>
      <c r="BB36" s="2">
        <v>24.152286047296371</v>
      </c>
      <c r="BC36" s="2">
        <v>25.658869007926899</v>
      </c>
      <c r="BD36" s="2">
        <v>28.074501232306613</v>
      </c>
      <c r="BE36" s="2">
        <v>27.565365905472675</v>
      </c>
      <c r="BF36" s="2">
        <v>28.40976833598592</v>
      </c>
      <c r="BG36" s="2">
        <v>29.55938372581172</v>
      </c>
      <c r="BH36" s="2">
        <v>30.754474669110451</v>
      </c>
      <c r="BI36" s="2">
        <v>31.431038431533228</v>
      </c>
      <c r="BJ36" s="2">
        <v>33.945657991693651</v>
      </c>
      <c r="BK36" s="2">
        <v>35.513322944029447</v>
      </c>
      <c r="BL36" s="38">
        <v>5001.1710861005904</v>
      </c>
      <c r="BM36" s="2">
        <v>4822.2453821142099</v>
      </c>
      <c r="BN36" s="2">
        <v>4488.8625094529125</v>
      </c>
      <c r="BO36" s="2">
        <v>4286.9425251229986</v>
      </c>
      <c r="BP36" s="2">
        <v>4225.5264246606694</v>
      </c>
      <c r="BQ36" s="2">
        <v>4062.3729154494022</v>
      </c>
      <c r="BR36" s="2">
        <v>3815.4881135947981</v>
      </c>
      <c r="BS36" s="2">
        <v>3496.3822494682117</v>
      </c>
      <c r="BT36" s="2">
        <v>3189.4949962228748</v>
      </c>
      <c r="BU36" s="2">
        <v>2838.788741607053</v>
      </c>
      <c r="BV36" s="2">
        <v>2583.3123504261848</v>
      </c>
      <c r="BW36" s="2">
        <v>2430.689735368634</v>
      </c>
      <c r="BX36" s="2">
        <v>2375.0281904672702</v>
      </c>
      <c r="BY36" s="2">
        <v>2332.1693895203121</v>
      </c>
      <c r="BZ36" s="2">
        <v>2182.9095070492262</v>
      </c>
      <c r="CA36" s="38">
        <v>0</v>
      </c>
      <c r="CB36" s="2">
        <v>0</v>
      </c>
      <c r="CC36" s="2">
        <v>0</v>
      </c>
      <c r="CD36" s="2">
        <v>0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38">
        <v>0</v>
      </c>
      <c r="CQ36" s="2">
        <v>0</v>
      </c>
      <c r="CR36" s="2">
        <v>0</v>
      </c>
      <c r="CS36" s="2">
        <v>0</v>
      </c>
      <c r="CT36" s="2">
        <v>0</v>
      </c>
      <c r="CU36" s="2">
        <v>0</v>
      </c>
      <c r="CV36" s="2">
        <v>0</v>
      </c>
      <c r="CW36" s="2">
        <v>0</v>
      </c>
      <c r="CX36" s="2">
        <v>0</v>
      </c>
      <c r="CY36" s="2">
        <v>0</v>
      </c>
      <c r="CZ36" s="2">
        <v>0</v>
      </c>
      <c r="DA36" s="2">
        <v>0</v>
      </c>
      <c r="DB36" s="2">
        <v>0</v>
      </c>
      <c r="DC36" s="2">
        <v>0</v>
      </c>
      <c r="DD36" s="2">
        <v>0</v>
      </c>
      <c r="DE36" s="38">
        <v>32.571681293019978</v>
      </c>
      <c r="DF36" s="2">
        <v>64.845334505563272</v>
      </c>
      <c r="DG36" s="2">
        <v>40.811669734339951</v>
      </c>
      <c r="DH36" s="2">
        <v>44.215918128377815</v>
      </c>
      <c r="DI36" s="2">
        <v>39.089681028284765</v>
      </c>
      <c r="DJ36" s="2">
        <v>34.207169935726668</v>
      </c>
      <c r="DK36" s="2">
        <v>37.43066070368463</v>
      </c>
      <c r="DL36" s="2">
        <v>44.740678540794498</v>
      </c>
      <c r="DM36" s="2">
        <v>40.549294108575204</v>
      </c>
      <c r="DN36" s="2">
        <v>42.451505895186884</v>
      </c>
      <c r="DO36" s="2">
        <v>37.916792483184679</v>
      </c>
      <c r="DP36" s="2">
        <v>40.835249812589439</v>
      </c>
      <c r="DQ36" s="2">
        <v>40.981726869599257</v>
      </c>
      <c r="DR36" s="2">
        <v>45.131365481354649</v>
      </c>
      <c r="DS36" s="2">
        <v>46.295187442168519</v>
      </c>
      <c r="DT36" s="38">
        <v>4454.1266448426877</v>
      </c>
      <c r="DU36" s="2">
        <v>4141.5015025641142</v>
      </c>
      <c r="DV36" s="2">
        <v>3780.9781736011832</v>
      </c>
      <c r="DW36" s="2">
        <v>3677.6259358789675</v>
      </c>
      <c r="DX36" s="2">
        <v>3389.3686190914505</v>
      </c>
      <c r="DY36" s="2">
        <v>3308.798644011038</v>
      </c>
      <c r="DZ36" s="2">
        <v>3240.7516561836778</v>
      </c>
      <c r="EA36" s="2">
        <v>3061.4429406073009</v>
      </c>
      <c r="EB36" s="2">
        <v>2732.7076035132968</v>
      </c>
      <c r="EC36" s="2">
        <v>2492.4014398064487</v>
      </c>
      <c r="ED36" s="2">
        <v>2312.9388004005255</v>
      </c>
      <c r="EE36" s="2">
        <v>2166.386409483338</v>
      </c>
      <c r="EF36" s="2">
        <v>2058.1825385316579</v>
      </c>
      <c r="EG36" s="2">
        <v>2066.6625246403964</v>
      </c>
      <c r="EH36" s="2">
        <v>2005.0799503471699</v>
      </c>
      <c r="EI36" s="38">
        <v>2810.8013203643668</v>
      </c>
      <c r="EJ36" s="2">
        <v>2850.8771460517301</v>
      </c>
      <c r="EK36" s="2">
        <v>2495.961604917059</v>
      </c>
      <c r="EL36" s="2">
        <v>2430.9516470447079</v>
      </c>
      <c r="EM36" s="2">
        <v>2050.7522275849024</v>
      </c>
      <c r="EN36" s="2">
        <v>1937.3693429697678</v>
      </c>
      <c r="EO36" s="2">
        <v>1898.9109460707143</v>
      </c>
      <c r="EP36" s="2">
        <v>1828.5588746187207</v>
      </c>
      <c r="EQ36" s="2">
        <v>1562.8359847179074</v>
      </c>
      <c r="ER36" s="2">
        <v>1421.1300954905437</v>
      </c>
      <c r="ES36" s="2">
        <v>1289.6889630714741</v>
      </c>
      <c r="ET36" s="2">
        <v>1177.1841966811116</v>
      </c>
      <c r="EU36" s="2">
        <v>1084.6398137610672</v>
      </c>
      <c r="EV36" s="2">
        <v>1140.0578931199054</v>
      </c>
      <c r="EW36" s="2">
        <v>1201.6559354294027</v>
      </c>
      <c r="EX36" s="38">
        <v>18.081456869025143</v>
      </c>
      <c r="EY36" s="2">
        <v>15.812509026524129</v>
      </c>
      <c r="EZ36" s="2">
        <v>14.591546773557608</v>
      </c>
      <c r="FA36" s="2">
        <v>12.746470933014482</v>
      </c>
      <c r="FB36" s="2">
        <v>10.110224702063803</v>
      </c>
      <c r="FC36" s="2">
        <v>8.272847385076739</v>
      </c>
      <c r="FD36" s="2">
        <v>7.793728266844715</v>
      </c>
      <c r="FE36" s="2">
        <v>7.2398213562403777</v>
      </c>
      <c r="FF36" s="2">
        <v>7.0693028332115535</v>
      </c>
      <c r="FG36" s="2">
        <v>7.2118187026433551</v>
      </c>
      <c r="FH36" s="2">
        <v>7.9664390064505737</v>
      </c>
      <c r="FI36" s="2">
        <v>8.1335862828468155</v>
      </c>
      <c r="FJ36" s="2">
        <v>8.7254564969222699</v>
      </c>
      <c r="FK36" s="2">
        <v>9.4914196648930531</v>
      </c>
      <c r="FL36" s="2">
        <v>10.170242842375622</v>
      </c>
      <c r="FM36" s="38">
        <v>386.54515232901196</v>
      </c>
      <c r="FN36" s="2">
        <v>354.36363271123366</v>
      </c>
      <c r="FO36" s="2">
        <v>309.76771853020853</v>
      </c>
      <c r="FP36" s="2">
        <v>285.29607500065578</v>
      </c>
      <c r="FQ36" s="2">
        <v>224.57840025827764</v>
      </c>
      <c r="FR36" s="2">
        <v>190.22290617828216</v>
      </c>
      <c r="FS36" s="2">
        <v>182.59043367015656</v>
      </c>
      <c r="FT36" s="2">
        <v>169.31053268793892</v>
      </c>
      <c r="FU36" s="2">
        <v>154.37081719335529</v>
      </c>
      <c r="FV36" s="2">
        <v>148.77117842402026</v>
      </c>
      <c r="FW36" s="2">
        <v>143.1699980754629</v>
      </c>
      <c r="FX36" s="2">
        <v>141.09283000778478</v>
      </c>
      <c r="FY36" s="2">
        <v>137.65076578407232</v>
      </c>
      <c r="FZ36" s="2">
        <v>142.75782097971131</v>
      </c>
      <c r="GA36" s="2">
        <v>144.4190196433747</v>
      </c>
      <c r="GB36" s="38">
        <v>279.64730231770659</v>
      </c>
      <c r="GC36" s="2">
        <v>259.06489307244652</v>
      </c>
      <c r="GD36" s="2">
        <v>244.71253912223199</v>
      </c>
      <c r="GE36" s="2">
        <v>262.40593986199514</v>
      </c>
      <c r="GF36" s="2">
        <v>236.53123857507026</v>
      </c>
      <c r="GG36" s="2">
        <v>251.88559173347218</v>
      </c>
      <c r="GH36" s="2">
        <v>231.2718238043401</v>
      </c>
      <c r="GI36" s="2">
        <v>222.52124930046617</v>
      </c>
      <c r="GJ36" s="2">
        <v>211.8594122914769</v>
      </c>
      <c r="GK36" s="2">
        <v>202.09434041813023</v>
      </c>
      <c r="GL36" s="2">
        <v>198.24337293207478</v>
      </c>
      <c r="GM36" s="2">
        <v>191.25328323186264</v>
      </c>
      <c r="GN36" s="2">
        <v>191.41719344413949</v>
      </c>
      <c r="GO36" s="2">
        <v>197.05726666526667</v>
      </c>
      <c r="GP36" s="2">
        <v>195.93136364552674</v>
      </c>
      <c r="GQ36" s="38">
        <v>170.7069522265098</v>
      </c>
      <c r="GR36" s="2">
        <v>155.36900756280377</v>
      </c>
      <c r="GS36" s="2">
        <v>144.60209378028401</v>
      </c>
      <c r="GT36" s="2">
        <v>143.38123565663349</v>
      </c>
      <c r="GU36" s="2">
        <v>128.99776197279073</v>
      </c>
      <c r="GV36" s="2">
        <v>126.72821064441223</v>
      </c>
      <c r="GW36" s="2">
        <v>117.65580971038003</v>
      </c>
      <c r="GX36" s="2">
        <v>110.22740128530688</v>
      </c>
      <c r="GY36" s="2">
        <v>100.68926013628044</v>
      </c>
      <c r="GZ36" s="2">
        <v>92.985326653077635</v>
      </c>
      <c r="HA36" s="2">
        <v>87.114395108098208</v>
      </c>
      <c r="HB36" s="2">
        <v>81.911858077357309</v>
      </c>
      <c r="HC36" s="2">
        <v>78.730088408925397</v>
      </c>
      <c r="HD36" s="2">
        <v>78.591403457486152</v>
      </c>
      <c r="HE36" s="2">
        <v>76.154655415474693</v>
      </c>
      <c r="HF36" s="38">
        <v>407.71100776785568</v>
      </c>
      <c r="HG36" s="2">
        <v>380.99928747842966</v>
      </c>
      <c r="HH36" s="2">
        <v>362.24923666955914</v>
      </c>
      <c r="HI36" s="2">
        <v>403.30237813117714</v>
      </c>
      <c r="HJ36" s="2">
        <v>363.04566652708002</v>
      </c>
      <c r="HK36" s="2">
        <v>400.40686283570295</v>
      </c>
      <c r="HL36" s="2">
        <v>365.39465968097375</v>
      </c>
      <c r="HM36" s="2">
        <v>355.1369503748802</v>
      </c>
      <c r="HN36" s="2">
        <v>343.21024568997535</v>
      </c>
      <c r="HO36" s="2">
        <v>331.07377118551898</v>
      </c>
      <c r="HP36" s="2">
        <v>329.72038382609901</v>
      </c>
      <c r="HQ36" s="2">
        <v>320.58836889438379</v>
      </c>
      <c r="HR36" s="2">
        <v>324.80195153708161</v>
      </c>
      <c r="HS36" s="2">
        <v>337.23021768792279</v>
      </c>
      <c r="HT36" s="39">
        <v>337.68815332170175</v>
      </c>
      <c r="HU36" s="2"/>
      <c r="HV36" s="2"/>
      <c r="II36" s="3"/>
    </row>
    <row r="37" spans="1:243" ht="15" x14ac:dyDescent="0.25">
      <c r="A37" s="52">
        <v>32</v>
      </c>
      <c r="B37" s="49" t="s">
        <v>84</v>
      </c>
      <c r="C37" s="47" t="s">
        <v>36</v>
      </c>
      <c r="D37" s="38">
        <v>86.78881872183841</v>
      </c>
      <c r="E37" s="2">
        <v>86.894385061264657</v>
      </c>
      <c r="F37" s="2">
        <v>91.798376780689878</v>
      </c>
      <c r="G37" s="2">
        <v>86.497502182630626</v>
      </c>
      <c r="H37" s="2">
        <v>81.337355394506773</v>
      </c>
      <c r="I37" s="2">
        <v>81.071836354886983</v>
      </c>
      <c r="J37" s="2">
        <v>78.562924367357155</v>
      </c>
      <c r="K37" s="2">
        <v>80.305621114358289</v>
      </c>
      <c r="L37" s="2">
        <v>78.108789538629651</v>
      </c>
      <c r="M37" s="2">
        <v>76.804508528696829</v>
      </c>
      <c r="N37" s="2">
        <v>74.34769836833955</v>
      </c>
      <c r="O37" s="2">
        <v>72.302804398340498</v>
      </c>
      <c r="P37" s="2">
        <v>67.343776058957758</v>
      </c>
      <c r="Q37" s="2">
        <v>67.544968403452714</v>
      </c>
      <c r="R37" s="2">
        <v>61.422172920903733</v>
      </c>
      <c r="S37" s="38">
        <v>84.631180211025651</v>
      </c>
      <c r="T37" s="2">
        <v>84.726075668471964</v>
      </c>
      <c r="U37" s="2">
        <v>89.757472426472987</v>
      </c>
      <c r="V37" s="2">
        <v>84.479286439185614</v>
      </c>
      <c r="W37" s="2">
        <v>79.335868626838291</v>
      </c>
      <c r="X37" s="2">
        <v>79.095621650122155</v>
      </c>
      <c r="Y37" s="2">
        <v>76.673919208971</v>
      </c>
      <c r="Z37" s="2">
        <v>78.45522137548231</v>
      </c>
      <c r="AA37" s="2">
        <v>76.301605525082465</v>
      </c>
      <c r="AB37" s="2">
        <v>75.107023040138372</v>
      </c>
      <c r="AC37" s="2">
        <v>72.752868201554037</v>
      </c>
      <c r="AD37" s="2">
        <v>70.853407188233959</v>
      </c>
      <c r="AE37" s="2">
        <v>66.027179343187711</v>
      </c>
      <c r="AF37" s="2">
        <v>66.309925506397263</v>
      </c>
      <c r="AG37" s="2">
        <v>60.2256154109213</v>
      </c>
      <c r="AH37" s="38">
        <v>9.1325405464665241</v>
      </c>
      <c r="AI37" s="2">
        <v>7.176168564872385</v>
      </c>
      <c r="AJ37" s="2">
        <v>5.9975036405988664</v>
      </c>
      <c r="AK37" s="2">
        <v>6.2317646068037416</v>
      </c>
      <c r="AL37" s="2">
        <v>4.2319212525234127</v>
      </c>
      <c r="AM37" s="2">
        <v>3.7671902324696527</v>
      </c>
      <c r="AN37" s="2">
        <v>3.6767802216090626</v>
      </c>
      <c r="AO37" s="2">
        <v>3.6519817141689406</v>
      </c>
      <c r="AP37" s="2">
        <v>3.7714092883402119</v>
      </c>
      <c r="AQ37" s="2">
        <v>3.7089196946435146</v>
      </c>
      <c r="AR37" s="2">
        <v>3.6760983285818667</v>
      </c>
      <c r="AS37" s="2">
        <v>3.5161639809206222</v>
      </c>
      <c r="AT37" s="2">
        <v>3.309347582794067</v>
      </c>
      <c r="AU37" s="2">
        <v>3.3207306792622453</v>
      </c>
      <c r="AV37" s="2">
        <v>3.3357500403919649</v>
      </c>
      <c r="AW37" s="38">
        <v>1.3917650720168291</v>
      </c>
      <c r="AX37" s="2">
        <v>1.3991932572912988</v>
      </c>
      <c r="AY37" s="2">
        <v>1.4289995373637472</v>
      </c>
      <c r="AZ37" s="2">
        <v>1.4556045377880704</v>
      </c>
      <c r="BA37" s="2">
        <v>1.6004303901115002</v>
      </c>
      <c r="BB37" s="2">
        <v>1.735697569957966</v>
      </c>
      <c r="BC37" s="2">
        <v>1.7730622290436018</v>
      </c>
      <c r="BD37" s="2">
        <v>1.9786942801212026</v>
      </c>
      <c r="BE37" s="2">
        <v>2.2306188516043099</v>
      </c>
      <c r="BF37" s="2">
        <v>2.3996551541943276</v>
      </c>
      <c r="BG37" s="2">
        <v>2.6032485360708137</v>
      </c>
      <c r="BH37" s="2">
        <v>2.5950859653088227</v>
      </c>
      <c r="BI37" s="2">
        <v>2.5043910361845634</v>
      </c>
      <c r="BJ37" s="2">
        <v>2.5178508649512619</v>
      </c>
      <c r="BK37" s="2">
        <v>2.5928763376516812</v>
      </c>
      <c r="BL37" s="38">
        <v>1533.1096314272131</v>
      </c>
      <c r="BM37" s="2">
        <v>1596.59045979396</v>
      </c>
      <c r="BN37" s="2">
        <v>1494.2893748788542</v>
      </c>
      <c r="BO37" s="2">
        <v>1457.9911319406849</v>
      </c>
      <c r="BP37" s="2">
        <v>1458.8789192182519</v>
      </c>
      <c r="BQ37" s="2">
        <v>1410.773522216705</v>
      </c>
      <c r="BR37" s="2">
        <v>1316.193821484678</v>
      </c>
      <c r="BS37" s="2">
        <v>1223.79026664721</v>
      </c>
      <c r="BT37" s="2">
        <v>1110.4705577985851</v>
      </c>
      <c r="BU37" s="2">
        <v>957.72712124704299</v>
      </c>
      <c r="BV37" s="2">
        <v>802.03855152643496</v>
      </c>
      <c r="BW37" s="2">
        <v>663.24683783397199</v>
      </c>
      <c r="BX37" s="2">
        <v>560.27135886281997</v>
      </c>
      <c r="BY37" s="2">
        <v>474.8319588240368</v>
      </c>
      <c r="BZ37" s="2">
        <v>416.04427937383582</v>
      </c>
      <c r="CA37" s="38">
        <v>0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G37" s="2">
        <v>0</v>
      </c>
      <c r="CH37" s="2">
        <v>0</v>
      </c>
      <c r="CI37" s="2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38">
        <v>0</v>
      </c>
      <c r="CQ37" s="2">
        <v>0</v>
      </c>
      <c r="CR37" s="2">
        <v>0</v>
      </c>
      <c r="CS37" s="2">
        <v>0</v>
      </c>
      <c r="CT37" s="2">
        <v>0</v>
      </c>
      <c r="CU37" s="2">
        <v>0</v>
      </c>
      <c r="CV37" s="2">
        <v>0</v>
      </c>
      <c r="CW37" s="2">
        <v>0</v>
      </c>
      <c r="CX37" s="2">
        <v>0</v>
      </c>
      <c r="CY37" s="2">
        <v>0</v>
      </c>
      <c r="CZ37" s="2">
        <v>0</v>
      </c>
      <c r="DA37" s="2">
        <v>0</v>
      </c>
      <c r="DB37" s="2">
        <v>0</v>
      </c>
      <c r="DC37" s="2">
        <v>0</v>
      </c>
      <c r="DD37" s="2">
        <v>0</v>
      </c>
      <c r="DE37" s="38">
        <v>1.3119469418105838</v>
      </c>
      <c r="DF37" s="2">
        <v>1.2657881572716276</v>
      </c>
      <c r="DG37" s="2">
        <v>1.4576878682918293</v>
      </c>
      <c r="DH37" s="2">
        <v>0.67914908092520077</v>
      </c>
      <c r="DI37" s="2">
        <v>0.63464741034689587</v>
      </c>
      <c r="DJ37" s="2">
        <v>0.46100958489165578</v>
      </c>
      <c r="DK37" s="2">
        <v>0.49694363581918627</v>
      </c>
      <c r="DL37" s="2">
        <v>0.48134222861822379</v>
      </c>
      <c r="DM37" s="2">
        <v>0.5303694543692693</v>
      </c>
      <c r="DN37" s="2">
        <v>0.46397448567413485</v>
      </c>
      <c r="DO37" s="2">
        <v>0.5219054376783987</v>
      </c>
      <c r="DP37" s="2">
        <v>0.37338231899757057</v>
      </c>
      <c r="DQ37" s="2">
        <v>0.35695781086544665</v>
      </c>
      <c r="DR37" s="2">
        <v>0.36663458929319326</v>
      </c>
      <c r="DS37" s="2">
        <v>0.36570107945943298</v>
      </c>
      <c r="DT37" s="38">
        <v>295.0144349550763</v>
      </c>
      <c r="DU37" s="2">
        <v>296.23857362085607</v>
      </c>
      <c r="DV37" s="2">
        <v>294.17511940470132</v>
      </c>
      <c r="DW37" s="2">
        <v>296.33082820475062</v>
      </c>
      <c r="DX37" s="2">
        <v>302.04896238706954</v>
      </c>
      <c r="DY37" s="2">
        <v>313.84593389207078</v>
      </c>
      <c r="DZ37" s="2">
        <v>308.43098113048603</v>
      </c>
      <c r="EA37" s="2">
        <v>311.63830173546125</v>
      </c>
      <c r="EB37" s="2">
        <v>308.74322505668363</v>
      </c>
      <c r="EC37" s="2">
        <v>293.76485643193286</v>
      </c>
      <c r="ED37" s="2">
        <v>276.32461868225937</v>
      </c>
      <c r="EE37" s="2">
        <v>243.55454269157141</v>
      </c>
      <c r="EF37" s="2">
        <v>213.63459964163599</v>
      </c>
      <c r="EG37" s="2">
        <v>197.56456596316545</v>
      </c>
      <c r="EH37" s="2">
        <v>185.83595395745712</v>
      </c>
      <c r="EI37" s="38">
        <v>766.02896338314622</v>
      </c>
      <c r="EJ37" s="2">
        <v>708.89217900052506</v>
      </c>
      <c r="EK37" s="2">
        <v>625.91879460306302</v>
      </c>
      <c r="EL37" s="2">
        <v>556.02761505048989</v>
      </c>
      <c r="EM37" s="2">
        <v>472.7587967811254</v>
      </c>
      <c r="EN37" s="2">
        <v>448.06662778251342</v>
      </c>
      <c r="EO37" s="2">
        <v>417.89806413953409</v>
      </c>
      <c r="EP37" s="2">
        <v>399.85416665413453</v>
      </c>
      <c r="EQ37" s="2">
        <v>389.6088554583215</v>
      </c>
      <c r="ER37" s="2">
        <v>371.29648515972605</v>
      </c>
      <c r="ES37" s="2">
        <v>350.94314383084719</v>
      </c>
      <c r="ET37" s="2">
        <v>326.47801024894466</v>
      </c>
      <c r="EU37" s="2">
        <v>298.27578984806183</v>
      </c>
      <c r="EV37" s="2">
        <v>297.80802091581864</v>
      </c>
      <c r="EW37" s="2">
        <v>294.5439087746048</v>
      </c>
      <c r="EX37" s="38">
        <v>13.907945653671572</v>
      </c>
      <c r="EY37" s="2">
        <v>12.987037835615469</v>
      </c>
      <c r="EZ37" s="2">
        <v>11.66148249753939</v>
      </c>
      <c r="FA37" s="2">
        <v>9.9207060797732236</v>
      </c>
      <c r="FB37" s="2">
        <v>9.473382508324466</v>
      </c>
      <c r="FC37" s="2">
        <v>8.4333449917507934</v>
      </c>
      <c r="FD37" s="2">
        <v>7.4480730988325154</v>
      </c>
      <c r="FE37" s="2">
        <v>6.854414800629316</v>
      </c>
      <c r="FF37" s="2">
        <v>6.3780964807525828</v>
      </c>
      <c r="FG37" s="2">
        <v>6.0556881209126336</v>
      </c>
      <c r="FH37" s="2">
        <v>5.5682014597808998</v>
      </c>
      <c r="FI37" s="2">
        <v>5.1213938565405925</v>
      </c>
      <c r="FJ37" s="2">
        <v>4.5900176556475314</v>
      </c>
      <c r="FK37" s="2">
        <v>4.689035480525142</v>
      </c>
      <c r="FL37" s="2">
        <v>4.700992346508901</v>
      </c>
      <c r="FM37" s="38">
        <v>114.01997238383075</v>
      </c>
      <c r="FN37" s="2">
        <v>105.70436797971675</v>
      </c>
      <c r="FO37" s="2">
        <v>94.421414829965201</v>
      </c>
      <c r="FP37" s="2">
        <v>82.537426584991152</v>
      </c>
      <c r="FQ37" s="2">
        <v>62.783096108596013</v>
      </c>
      <c r="FR37" s="2">
        <v>57.328066878651164</v>
      </c>
      <c r="FS37" s="2">
        <v>52.483616604221666</v>
      </c>
      <c r="FT37" s="2">
        <v>49.618008629720016</v>
      </c>
      <c r="FU37" s="2">
        <v>48.066809788910561</v>
      </c>
      <c r="FV37" s="2">
        <v>45.358496492395894</v>
      </c>
      <c r="FW37" s="2">
        <v>41.687126083308002</v>
      </c>
      <c r="FX37" s="2">
        <v>38.632827164099197</v>
      </c>
      <c r="FY37" s="2">
        <v>36.179845992712245</v>
      </c>
      <c r="FZ37" s="2">
        <v>36.392882812761229</v>
      </c>
      <c r="GA37" s="2">
        <v>36.115733306134032</v>
      </c>
      <c r="GB37" s="38">
        <v>82.062539929299888</v>
      </c>
      <c r="GC37" s="2">
        <v>83.626568892558922</v>
      </c>
      <c r="GD37" s="2">
        <v>81.861377635607766</v>
      </c>
      <c r="GE37" s="2">
        <v>90.329075137146077</v>
      </c>
      <c r="GF37" s="2">
        <v>84.471752416206442</v>
      </c>
      <c r="GG37" s="2">
        <v>94.472083484015641</v>
      </c>
      <c r="GH37" s="2">
        <v>87.389411553371104</v>
      </c>
      <c r="GI37" s="2">
        <v>89.551470454962484</v>
      </c>
      <c r="GJ37" s="2">
        <v>93.753875469857107</v>
      </c>
      <c r="GK37" s="2">
        <v>95.812128137426967</v>
      </c>
      <c r="GL37" s="2">
        <v>97.780134735194224</v>
      </c>
      <c r="GM37" s="2">
        <v>93.414467236177558</v>
      </c>
      <c r="GN37" s="2">
        <v>88.654973422560872</v>
      </c>
      <c r="GO37" s="2">
        <v>89.613811212349589</v>
      </c>
      <c r="GP37" s="2">
        <v>89.596480196960087</v>
      </c>
      <c r="GQ37" s="38">
        <v>38.256694472669203</v>
      </c>
      <c r="GR37" s="2">
        <v>38.843023010610239</v>
      </c>
      <c r="GS37" s="2">
        <v>38.681585254283021</v>
      </c>
      <c r="GT37" s="2">
        <v>38.399597228908902</v>
      </c>
      <c r="GU37" s="2">
        <v>36.675270331885812</v>
      </c>
      <c r="GV37" s="2">
        <v>37.709607515795405</v>
      </c>
      <c r="GW37" s="2">
        <v>35.281223105270236</v>
      </c>
      <c r="GX37" s="2">
        <v>34.823776004165559</v>
      </c>
      <c r="GY37" s="2">
        <v>36.583547593412533</v>
      </c>
      <c r="GZ37" s="2">
        <v>36.445755505102504</v>
      </c>
      <c r="HA37" s="2">
        <v>37.174632627899015</v>
      </c>
      <c r="HB37" s="2">
        <v>35.884783063062166</v>
      </c>
      <c r="HC37" s="2">
        <v>34.177161685543439</v>
      </c>
      <c r="HD37" s="2">
        <v>34.68129824196577</v>
      </c>
      <c r="HE37" s="2">
        <v>33.320831094787536</v>
      </c>
      <c r="HF37" s="38">
        <v>133.83622003500352</v>
      </c>
      <c r="HG37" s="2">
        <v>136.55139043238788</v>
      </c>
      <c r="HH37" s="2">
        <v>132.79169652533292</v>
      </c>
      <c r="HI37" s="2">
        <v>152.04117489358146</v>
      </c>
      <c r="HJ37" s="2">
        <v>140.91596410496399</v>
      </c>
      <c r="HK37" s="2">
        <v>162.03468072774945</v>
      </c>
      <c r="HL37" s="2">
        <v>149.08294215782772</v>
      </c>
      <c r="HM37" s="2">
        <v>154.35835421771102</v>
      </c>
      <c r="HN37" s="2">
        <v>161.47227303677667</v>
      </c>
      <c r="HO37" s="2">
        <v>166.1547656543452</v>
      </c>
      <c r="HP37" s="2">
        <v>169.63223863659684</v>
      </c>
      <c r="HQ37" s="2">
        <v>161.59284061103307</v>
      </c>
      <c r="HR37" s="2">
        <v>153.24576703221558</v>
      </c>
      <c r="HS37" s="2">
        <v>154.70505382341364</v>
      </c>
      <c r="HT37" s="39">
        <v>156.28807490017502</v>
      </c>
      <c r="HU37" s="2"/>
      <c r="HV37" s="2"/>
      <c r="II37" s="3"/>
    </row>
    <row r="38" spans="1:243" ht="15" x14ac:dyDescent="0.25">
      <c r="A38" s="52">
        <v>33</v>
      </c>
      <c r="B38" s="49" t="s">
        <v>84</v>
      </c>
      <c r="C38" s="47" t="s">
        <v>37</v>
      </c>
      <c r="D38" s="38">
        <v>19.440154937630101</v>
      </c>
      <c r="E38" s="2">
        <v>19.222976955524313</v>
      </c>
      <c r="F38" s="2">
        <v>19.051487153628862</v>
      </c>
      <c r="G38" s="2">
        <v>17.49758059477432</v>
      </c>
      <c r="H38" s="2">
        <v>16.082630148135117</v>
      </c>
      <c r="I38" s="2">
        <v>15.114892885237854</v>
      </c>
      <c r="J38" s="2">
        <v>13.18373903720757</v>
      </c>
      <c r="K38" s="2">
        <v>11.879984277613145</v>
      </c>
      <c r="L38" s="2">
        <v>10.503837904178329</v>
      </c>
      <c r="M38" s="2">
        <v>9.9887108029904521</v>
      </c>
      <c r="N38" s="2">
        <v>9.5065808569429997</v>
      </c>
      <c r="O38" s="2">
        <v>8.7770353987805318</v>
      </c>
      <c r="P38" s="2">
        <v>7.7310960032030831</v>
      </c>
      <c r="Q38" s="2">
        <v>7.2700429823509563</v>
      </c>
      <c r="R38" s="2">
        <v>6.3318450449005041</v>
      </c>
      <c r="S38" s="38">
        <v>18.824152756325898</v>
      </c>
      <c r="T38" s="2">
        <v>18.612367288304569</v>
      </c>
      <c r="U38" s="2">
        <v>18.469698763943121</v>
      </c>
      <c r="V38" s="2">
        <v>16.976418715645821</v>
      </c>
      <c r="W38" s="2">
        <v>15.578027117524018</v>
      </c>
      <c r="X38" s="2">
        <v>14.638846094433148</v>
      </c>
      <c r="Y38" s="2">
        <v>12.775881728742075</v>
      </c>
      <c r="Z38" s="2">
        <v>11.546217605918144</v>
      </c>
      <c r="AA38" s="2">
        <v>10.21129381631004</v>
      </c>
      <c r="AB38" s="2">
        <v>9.734121976025552</v>
      </c>
      <c r="AC38" s="2">
        <v>9.2816669983744582</v>
      </c>
      <c r="AD38" s="2">
        <v>8.5884279501886613</v>
      </c>
      <c r="AE38" s="2">
        <v>7.5760836425723639</v>
      </c>
      <c r="AF38" s="2">
        <v>7.1433583269231669</v>
      </c>
      <c r="AG38" s="2">
        <v>6.2209413835358029</v>
      </c>
      <c r="AH38" s="38">
        <v>1.9720329032779387</v>
      </c>
      <c r="AI38" s="2">
        <v>1.7357272790928389</v>
      </c>
      <c r="AJ38" s="2">
        <v>1.4766471015489866</v>
      </c>
      <c r="AK38" s="2">
        <v>1.1980990638490607</v>
      </c>
      <c r="AL38" s="2">
        <v>0.85145016207679047</v>
      </c>
      <c r="AM38" s="2">
        <v>0.74842027535451516</v>
      </c>
      <c r="AN38" s="2">
        <v>0.66913919706203062</v>
      </c>
      <c r="AO38" s="2">
        <v>0.62085293718634549</v>
      </c>
      <c r="AP38" s="2">
        <v>0.62115609622941936</v>
      </c>
      <c r="AQ38" s="2">
        <v>0.6224073026904674</v>
      </c>
      <c r="AR38" s="2">
        <v>0.60060412139436381</v>
      </c>
      <c r="AS38" s="2">
        <v>0.53697704767588328</v>
      </c>
      <c r="AT38" s="2">
        <v>0.46844781307242012</v>
      </c>
      <c r="AU38" s="2">
        <v>0.42779994652673436</v>
      </c>
      <c r="AV38" s="2">
        <v>0.40991763310719276</v>
      </c>
      <c r="AW38" s="38">
        <v>0.32693307323597853</v>
      </c>
      <c r="AX38" s="2">
        <v>0.31305901256819202</v>
      </c>
      <c r="AY38" s="2">
        <v>0.32343026792654306</v>
      </c>
      <c r="AZ38" s="2">
        <v>0.30529307684146978</v>
      </c>
      <c r="BA38" s="2">
        <v>0.33366934715562263</v>
      </c>
      <c r="BB38" s="2">
        <v>0.33791877985241897</v>
      </c>
      <c r="BC38" s="2">
        <v>0.32253369847726526</v>
      </c>
      <c r="BD38" s="2">
        <v>0.31196082735255465</v>
      </c>
      <c r="BE38" s="2">
        <v>0.31654636213294751</v>
      </c>
      <c r="BF38" s="2">
        <v>0.31882818037355293</v>
      </c>
      <c r="BG38" s="2">
        <v>0.3232867479719434</v>
      </c>
      <c r="BH38" s="2">
        <v>0.29802775951187072</v>
      </c>
      <c r="BI38" s="2">
        <v>0.26088573924759789</v>
      </c>
      <c r="BJ38" s="2">
        <v>0.22702275064813837</v>
      </c>
      <c r="BK38" s="2">
        <v>0.20703944180069769</v>
      </c>
      <c r="BL38" s="38">
        <v>474.147995604968</v>
      </c>
      <c r="BM38" s="2">
        <v>479.04866507450203</v>
      </c>
      <c r="BN38" s="2">
        <v>454.73324984185001</v>
      </c>
      <c r="BO38" s="2">
        <v>406.71243997772399</v>
      </c>
      <c r="BP38" s="2">
        <v>392.34004907669998</v>
      </c>
      <c r="BQ38" s="2">
        <v>365.54254643387901</v>
      </c>
      <c r="BR38" s="2">
        <v>303.64998085128201</v>
      </c>
      <c r="BS38" s="2">
        <v>233.71317020535301</v>
      </c>
      <c r="BT38" s="2">
        <v>191.266931208638</v>
      </c>
      <c r="BU38" s="2">
        <v>152.67195469056301</v>
      </c>
      <c r="BV38" s="2">
        <v>122.425954956928</v>
      </c>
      <c r="BW38" s="2">
        <v>94.594734986289794</v>
      </c>
      <c r="BX38" s="2">
        <v>72.761100964068305</v>
      </c>
      <c r="BY38" s="2">
        <v>54.545228003283</v>
      </c>
      <c r="BZ38" s="2">
        <v>44.560515560514297</v>
      </c>
      <c r="CA38" s="38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38">
        <v>0</v>
      </c>
      <c r="CQ38" s="2">
        <v>0</v>
      </c>
      <c r="CR38" s="2">
        <v>0</v>
      </c>
      <c r="CS38" s="2">
        <v>0</v>
      </c>
      <c r="CT38" s="2">
        <v>0</v>
      </c>
      <c r="CU38" s="2">
        <v>0</v>
      </c>
      <c r="CV38" s="2">
        <v>0</v>
      </c>
      <c r="CW38" s="2">
        <v>0</v>
      </c>
      <c r="CX38" s="2">
        <v>0</v>
      </c>
      <c r="CY38" s="2">
        <v>0</v>
      </c>
      <c r="CZ38" s="2">
        <v>0</v>
      </c>
      <c r="DA38" s="2">
        <v>0</v>
      </c>
      <c r="DB38" s="2">
        <v>0</v>
      </c>
      <c r="DC38" s="2">
        <v>0</v>
      </c>
      <c r="DD38" s="2">
        <v>0</v>
      </c>
      <c r="DE38" s="38">
        <v>4.0749991536541026E-2</v>
      </c>
      <c r="DF38" s="2">
        <v>4.0954289049954497E-2</v>
      </c>
      <c r="DG38" s="2">
        <v>4.0957471903249644E-2</v>
      </c>
      <c r="DH38" s="2">
        <v>3.7592305887191965E-2</v>
      </c>
      <c r="DI38" s="2">
        <v>3.2986305979016493E-2</v>
      </c>
      <c r="DJ38" s="2">
        <v>2.9737482613605384E-2</v>
      </c>
      <c r="DK38" s="2">
        <v>2.8076228471885623E-2</v>
      </c>
      <c r="DL38" s="2">
        <v>2.3161250483001033E-2</v>
      </c>
      <c r="DM38" s="2">
        <v>2.847895542953344E-2</v>
      </c>
      <c r="DN38" s="2">
        <v>1.8784904318277659E-2</v>
      </c>
      <c r="DO38" s="2">
        <v>2.6545909775081127E-2</v>
      </c>
      <c r="DP38" s="2">
        <v>2.1140120355743343E-2</v>
      </c>
      <c r="DQ38" s="2">
        <v>1.871731921084601E-2</v>
      </c>
      <c r="DR38" s="2">
        <v>1.6820939321713687E-2</v>
      </c>
      <c r="DS38" s="2">
        <v>1.5590010958924417E-2</v>
      </c>
      <c r="DT38" s="38">
        <v>53.979549545030054</v>
      </c>
      <c r="DU38" s="2">
        <v>52.823635757668598</v>
      </c>
      <c r="DV38" s="2">
        <v>55.365965186340745</v>
      </c>
      <c r="DW38" s="2">
        <v>53.022931605140485</v>
      </c>
      <c r="DX38" s="2">
        <v>55.194503726213952</v>
      </c>
      <c r="DY38" s="2">
        <v>56.01888473730795</v>
      </c>
      <c r="DZ38" s="2">
        <v>50.593673865396752</v>
      </c>
      <c r="EA38" s="2">
        <v>44.112841644242451</v>
      </c>
      <c r="EB38" s="2">
        <v>39.367090758920163</v>
      </c>
      <c r="EC38" s="2">
        <v>35.438206753479683</v>
      </c>
      <c r="ED38" s="2">
        <v>32.253606507114988</v>
      </c>
      <c r="EE38" s="2">
        <v>26.58390081601268</v>
      </c>
      <c r="EF38" s="2">
        <v>21.600866400798125</v>
      </c>
      <c r="EG38" s="2">
        <v>18.051016185660124</v>
      </c>
      <c r="EH38" s="2">
        <v>15.866679430027666</v>
      </c>
      <c r="EI38" s="38">
        <v>190.36971472496401</v>
      </c>
      <c r="EJ38" s="2">
        <v>167.2925970765553</v>
      </c>
      <c r="EK38" s="2">
        <v>141.16888724825409</v>
      </c>
      <c r="EL38" s="2">
        <v>111.8429043314699</v>
      </c>
      <c r="EM38" s="2">
        <v>83.279884839795457</v>
      </c>
      <c r="EN38" s="2">
        <v>73.046709409072548</v>
      </c>
      <c r="EO38" s="2">
        <v>64.017871399390728</v>
      </c>
      <c r="EP38" s="2">
        <v>59.1818866632252</v>
      </c>
      <c r="EQ38" s="2">
        <v>56.122173410767061</v>
      </c>
      <c r="ER38" s="2">
        <v>54.808597100417416</v>
      </c>
      <c r="ES38" s="2">
        <v>52.792464266860854</v>
      </c>
      <c r="ET38" s="2">
        <v>49.384748486690128</v>
      </c>
      <c r="EU38" s="2">
        <v>45.196887581732263</v>
      </c>
      <c r="EV38" s="2">
        <v>44.129881151367371</v>
      </c>
      <c r="EW38" s="2">
        <v>44.329355199574081</v>
      </c>
      <c r="EX38" s="38">
        <v>4.427043266037578</v>
      </c>
      <c r="EY38" s="2">
        <v>3.8646054138848793</v>
      </c>
      <c r="EZ38" s="2">
        <v>3.214941902716288</v>
      </c>
      <c r="FA38" s="2">
        <v>2.4419736246112023</v>
      </c>
      <c r="FB38" s="2">
        <v>2.0033534240208462</v>
      </c>
      <c r="FC38" s="2">
        <v>1.6191756786794489</v>
      </c>
      <c r="FD38" s="2">
        <v>1.2933933939557689</v>
      </c>
      <c r="FE38" s="2">
        <v>1.1089403466308814</v>
      </c>
      <c r="FF38" s="2">
        <v>0.97785767367559506</v>
      </c>
      <c r="FG38" s="2">
        <v>0.9406294179593867</v>
      </c>
      <c r="FH38" s="2">
        <v>0.89762746040989494</v>
      </c>
      <c r="FI38" s="2">
        <v>0.80583339251052932</v>
      </c>
      <c r="FJ38" s="2">
        <v>0.70558851317644744</v>
      </c>
      <c r="FK38" s="2">
        <v>0.69276871134914264</v>
      </c>
      <c r="FL38" s="2">
        <v>0.67930409577114315</v>
      </c>
      <c r="FM38" s="38">
        <v>33.044433982971491</v>
      </c>
      <c r="FN38" s="2">
        <v>28.862100294742497</v>
      </c>
      <c r="FO38" s="2">
        <v>24.258800560460685</v>
      </c>
      <c r="FP38" s="2">
        <v>18.964948175593676</v>
      </c>
      <c r="FQ38" s="2">
        <v>12.68488346912476</v>
      </c>
      <c r="FR38" s="2">
        <v>10.683371247238483</v>
      </c>
      <c r="FS38" s="2">
        <v>8.9846267770730961</v>
      </c>
      <c r="FT38" s="2">
        <v>7.9472177077724551</v>
      </c>
      <c r="FU38" s="2">
        <v>7.5562717918808184</v>
      </c>
      <c r="FV38" s="2">
        <v>7.2331016276849631</v>
      </c>
      <c r="FW38" s="2">
        <v>6.9130245682283515</v>
      </c>
      <c r="FX38" s="2">
        <v>6.3737183385931253</v>
      </c>
      <c r="FY38" s="2">
        <v>5.9176426556746673</v>
      </c>
      <c r="FZ38" s="2">
        <v>5.8495826208343331</v>
      </c>
      <c r="GA38" s="2">
        <v>5.8415852259975196</v>
      </c>
      <c r="GB38" s="38">
        <v>18.735263858694939</v>
      </c>
      <c r="GC38" s="2">
        <v>18.519571249422153</v>
      </c>
      <c r="GD38" s="2">
        <v>18.141489005563251</v>
      </c>
      <c r="GE38" s="2">
        <v>19.602828556883491</v>
      </c>
      <c r="GF38" s="2">
        <v>17.376645522276419</v>
      </c>
      <c r="GG38" s="2">
        <v>19.608195728112207</v>
      </c>
      <c r="GH38" s="2">
        <v>16.068657153897558</v>
      </c>
      <c r="GI38" s="2">
        <v>13.945835471497753</v>
      </c>
      <c r="GJ38" s="2">
        <v>13.098363641716949</v>
      </c>
      <c r="GK38" s="2">
        <v>12.547895902583534</v>
      </c>
      <c r="GL38" s="2">
        <v>12.213012141645926</v>
      </c>
      <c r="GM38" s="2">
        <v>10.848334784279796</v>
      </c>
      <c r="GN38" s="2">
        <v>9.3726069638160698</v>
      </c>
      <c r="GO38" s="2">
        <v>8.3651081718283002</v>
      </c>
      <c r="GP38" s="2">
        <v>7.9630034430953804</v>
      </c>
      <c r="GQ38" s="38">
        <v>5.2118001859300875</v>
      </c>
      <c r="GR38" s="2">
        <v>5.105088278946722</v>
      </c>
      <c r="GS38" s="2">
        <v>5.0283106157596347</v>
      </c>
      <c r="GT38" s="2">
        <v>5.1372895329965811</v>
      </c>
      <c r="GU38" s="2">
        <v>4.5400751353395341</v>
      </c>
      <c r="GV38" s="2">
        <v>4.916044284020721</v>
      </c>
      <c r="GW38" s="2">
        <v>4.0576111151906273</v>
      </c>
      <c r="GX38" s="2">
        <v>3.49786670122969</v>
      </c>
      <c r="GY38" s="2">
        <v>3.2520281359614573</v>
      </c>
      <c r="GZ38" s="2">
        <v>3.0830278412481378</v>
      </c>
      <c r="HA38" s="2">
        <v>2.9598472589002989</v>
      </c>
      <c r="HB38" s="2">
        <v>2.6399215027100933</v>
      </c>
      <c r="HC38" s="2">
        <v>2.2927995609498693</v>
      </c>
      <c r="HD38" s="2">
        <v>2.0486029467793481</v>
      </c>
      <c r="HE38" s="2">
        <v>1.9291413613702102</v>
      </c>
      <c r="HF38" s="38">
        <v>34.722956279832324</v>
      </c>
      <c r="HG38" s="2">
        <v>34.376801645818198</v>
      </c>
      <c r="HH38" s="2">
        <v>33.615178676463415</v>
      </c>
      <c r="HI38" s="2">
        <v>36.797268953417309</v>
      </c>
      <c r="HJ38" s="2">
        <v>32.538872009052625</v>
      </c>
      <c r="HK38" s="2">
        <v>37.098743775680461</v>
      </c>
      <c r="HL38" s="2">
        <v>30.29116127934002</v>
      </c>
      <c r="HM38" s="2">
        <v>26.318750127839969</v>
      </c>
      <c r="HN38" s="2">
        <v>24.761535930568311</v>
      </c>
      <c r="HO38" s="2">
        <v>23.762498077066361</v>
      </c>
      <c r="HP38" s="2">
        <v>23.182897451412806</v>
      </c>
      <c r="HQ38" s="2">
        <v>20.575503792268997</v>
      </c>
      <c r="HR38" s="2">
        <v>17.765763127854509</v>
      </c>
      <c r="HS38" s="2">
        <v>15.848574074601839</v>
      </c>
      <c r="HT38" s="39">
        <v>15.112467707192202</v>
      </c>
      <c r="HU38" s="2"/>
      <c r="HV38" s="2"/>
      <c r="II38" s="3"/>
    </row>
    <row r="39" spans="1:243" ht="15" x14ac:dyDescent="0.25">
      <c r="A39" s="52">
        <v>34</v>
      </c>
      <c r="B39" s="49" t="s">
        <v>84</v>
      </c>
      <c r="C39" s="47" t="s">
        <v>38</v>
      </c>
      <c r="D39" s="38">
        <v>23.727885103338629</v>
      </c>
      <c r="E39" s="2">
        <v>22.247036541234529</v>
      </c>
      <c r="F39" s="2">
        <v>23.256780581185492</v>
      </c>
      <c r="G39" s="2">
        <v>22.539322501074452</v>
      </c>
      <c r="H39" s="2">
        <v>20.24032737535477</v>
      </c>
      <c r="I39" s="2">
        <v>18.606651154926841</v>
      </c>
      <c r="J39" s="2">
        <v>18.744649328173498</v>
      </c>
      <c r="K39" s="2">
        <v>17.968958406952265</v>
      </c>
      <c r="L39" s="2">
        <v>16.667774458152184</v>
      </c>
      <c r="M39" s="2">
        <v>15.567213620823205</v>
      </c>
      <c r="N39" s="2">
        <v>15.071557265623632</v>
      </c>
      <c r="O39" s="2">
        <v>14.194313950759692</v>
      </c>
      <c r="P39" s="2">
        <v>13.996330589496319</v>
      </c>
      <c r="Q39" s="2">
        <v>13.922400596991382</v>
      </c>
      <c r="R39" s="2">
        <v>12.790139388722366</v>
      </c>
      <c r="S39" s="38">
        <v>23.170724800015066</v>
      </c>
      <c r="T39" s="2">
        <v>21.720975534185371</v>
      </c>
      <c r="U39" s="2">
        <v>22.762244045999719</v>
      </c>
      <c r="V39" s="2">
        <v>22.007476708547028</v>
      </c>
      <c r="W39" s="2">
        <v>19.745421511906802</v>
      </c>
      <c r="X39" s="2">
        <v>18.143891057538255</v>
      </c>
      <c r="Y39" s="2">
        <v>18.290707697109308</v>
      </c>
      <c r="Z39" s="2">
        <v>17.557261595855746</v>
      </c>
      <c r="AA39" s="2">
        <v>16.290019659383475</v>
      </c>
      <c r="AB39" s="2">
        <v>15.241122311414941</v>
      </c>
      <c r="AC39" s="2">
        <v>14.775440537694026</v>
      </c>
      <c r="AD39" s="2">
        <v>13.938627865915892</v>
      </c>
      <c r="AE39" s="2">
        <v>13.751332952370849</v>
      </c>
      <c r="AF39" s="2">
        <v>13.693301754291777</v>
      </c>
      <c r="AG39" s="2">
        <v>12.571366098296807</v>
      </c>
      <c r="AH39" s="38">
        <v>3.4646351963329449</v>
      </c>
      <c r="AI39" s="2">
        <v>2.3818501412335382</v>
      </c>
      <c r="AJ39" s="2">
        <v>1.7402890365222941</v>
      </c>
      <c r="AK39" s="2">
        <v>2.296395523322023</v>
      </c>
      <c r="AL39" s="2">
        <v>1.2810232937417858</v>
      </c>
      <c r="AM39" s="2">
        <v>1.0047706782951455</v>
      </c>
      <c r="AN39" s="2">
        <v>1.0473804835181282</v>
      </c>
      <c r="AO39" s="2">
        <v>1.0218914602836771</v>
      </c>
      <c r="AP39" s="2">
        <v>0.98518767320328948</v>
      </c>
      <c r="AQ39" s="2">
        <v>0.9131563779906432</v>
      </c>
      <c r="AR39" s="2">
        <v>0.87877682467686147</v>
      </c>
      <c r="AS39" s="2">
        <v>0.81225975126434258</v>
      </c>
      <c r="AT39" s="2">
        <v>0.81540426161174362</v>
      </c>
      <c r="AU39" s="2">
        <v>0.78288579739116926</v>
      </c>
      <c r="AV39" s="2">
        <v>0.75041444260044976</v>
      </c>
      <c r="AW39" s="38">
        <v>0.31816524004999974</v>
      </c>
      <c r="AX39" s="2">
        <v>0.29880233946615808</v>
      </c>
      <c r="AY39" s="2">
        <v>0.30862055559181051</v>
      </c>
      <c r="AZ39" s="2">
        <v>0.3280174141358112</v>
      </c>
      <c r="BA39" s="2">
        <v>0.35626405313880227</v>
      </c>
      <c r="BB39" s="2">
        <v>0.34527468733895916</v>
      </c>
      <c r="BC39" s="2">
        <v>0.38700015832500245</v>
      </c>
      <c r="BD39" s="2">
        <v>0.40044691636516544</v>
      </c>
      <c r="BE39" s="2">
        <v>0.41457317364600504</v>
      </c>
      <c r="BF39" s="2">
        <v>0.41006847871450913</v>
      </c>
      <c r="BG39" s="2">
        <v>0.42629742954742483</v>
      </c>
      <c r="BH39" s="2">
        <v>0.405952470382067</v>
      </c>
      <c r="BI39" s="2">
        <v>0.41460778727660208</v>
      </c>
      <c r="BJ39" s="2">
        <v>0.42020574961875434</v>
      </c>
      <c r="BK39" s="2">
        <v>0.43184666326309162</v>
      </c>
      <c r="BL39" s="38">
        <v>375.83672921300791</v>
      </c>
      <c r="BM39" s="2">
        <v>380.1865831360688</v>
      </c>
      <c r="BN39" s="2">
        <v>364.02399493132407</v>
      </c>
      <c r="BO39" s="2">
        <v>380.6221031284087</v>
      </c>
      <c r="BP39" s="2">
        <v>364.62723714140071</v>
      </c>
      <c r="BQ39" s="2">
        <v>343.12872625150197</v>
      </c>
      <c r="BR39" s="2">
        <v>322.05993556954024</v>
      </c>
      <c r="BS39" s="2">
        <v>276.9654173718115</v>
      </c>
      <c r="BT39" s="2">
        <v>240.30765290283009</v>
      </c>
      <c r="BU39" s="2">
        <v>191.8547839651703</v>
      </c>
      <c r="BV39" s="2">
        <v>158.54215800859248</v>
      </c>
      <c r="BW39" s="2">
        <v>125.36540715713072</v>
      </c>
      <c r="BX39" s="2">
        <v>112.29525417202774</v>
      </c>
      <c r="BY39" s="2">
        <v>95.82351672366562</v>
      </c>
      <c r="BZ39" s="2">
        <v>83.322320268016682</v>
      </c>
      <c r="CA39" s="38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2">
        <v>0</v>
      </c>
      <c r="CH39" s="2">
        <v>0</v>
      </c>
      <c r="CI39" s="2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38">
        <v>0</v>
      </c>
      <c r="CQ39" s="2">
        <v>0</v>
      </c>
      <c r="CR39" s="2">
        <v>0</v>
      </c>
      <c r="CS39" s="2">
        <v>0</v>
      </c>
      <c r="CT39" s="2">
        <v>0</v>
      </c>
      <c r="CU39" s="2">
        <v>0</v>
      </c>
      <c r="CV39" s="2">
        <v>0</v>
      </c>
      <c r="CW39" s="2">
        <v>0</v>
      </c>
      <c r="CX39" s="2">
        <v>0</v>
      </c>
      <c r="CY39" s="2">
        <v>0</v>
      </c>
      <c r="CZ39" s="2">
        <v>0</v>
      </c>
      <c r="DA39" s="2">
        <v>0</v>
      </c>
      <c r="DB39" s="2">
        <v>0</v>
      </c>
      <c r="DC39" s="2">
        <v>0</v>
      </c>
      <c r="DD39" s="2">
        <v>0</v>
      </c>
      <c r="DE39" s="38">
        <v>0.82856677500834841</v>
      </c>
      <c r="DF39" s="2">
        <v>0.89289440997496194</v>
      </c>
      <c r="DG39" s="2">
        <v>0.88034453843012839</v>
      </c>
      <c r="DH39" s="2">
        <v>0.41243632430251692</v>
      </c>
      <c r="DI39" s="2">
        <v>0.43763962112818366</v>
      </c>
      <c r="DJ39" s="2">
        <v>0.29374590061107919</v>
      </c>
      <c r="DK39" s="2">
        <v>0.3332519468598531</v>
      </c>
      <c r="DL39" s="2">
        <v>0.32213853314527124</v>
      </c>
      <c r="DM39" s="2">
        <v>0.32315033618948719</v>
      </c>
      <c r="DN39" s="2">
        <v>0.30943377569173325</v>
      </c>
      <c r="DO39" s="2">
        <v>0.31740379360760684</v>
      </c>
      <c r="DP39" s="2">
        <v>0.21702407492500886</v>
      </c>
      <c r="DQ39" s="2">
        <v>0.2110368156249513</v>
      </c>
      <c r="DR39" s="2">
        <v>0.22626278821259099</v>
      </c>
      <c r="DS39" s="2">
        <v>0.22522345772858118</v>
      </c>
      <c r="DT39" s="38">
        <v>65.934028437645296</v>
      </c>
      <c r="DU39" s="2">
        <v>57.439747092051249</v>
      </c>
      <c r="DV39" s="2">
        <v>59.30963572405696</v>
      </c>
      <c r="DW39" s="2">
        <v>61.720846617647666</v>
      </c>
      <c r="DX39" s="2">
        <v>61.081565698348278</v>
      </c>
      <c r="DY39" s="2">
        <v>57.237396197292675</v>
      </c>
      <c r="DZ39" s="2">
        <v>60.70317565919494</v>
      </c>
      <c r="EA39" s="2">
        <v>55.398208400372702</v>
      </c>
      <c r="EB39" s="2">
        <v>50.756039973759215</v>
      </c>
      <c r="EC39" s="2">
        <v>44.888295464974334</v>
      </c>
      <c r="ED39" s="2">
        <v>41.751240948295496</v>
      </c>
      <c r="EE39" s="2">
        <v>35.013367565115708</v>
      </c>
      <c r="EF39" s="2">
        <v>32.591618843068574</v>
      </c>
      <c r="EG39" s="2">
        <v>30.629564383769356</v>
      </c>
      <c r="EH39" s="2">
        <v>29.271750282038802</v>
      </c>
      <c r="EI39" s="38">
        <v>184.01149771582382</v>
      </c>
      <c r="EJ39" s="2">
        <v>164.48941219723164</v>
      </c>
      <c r="EK39" s="2">
        <v>142.87184121917548</v>
      </c>
      <c r="EL39" s="2">
        <v>131.71013334567539</v>
      </c>
      <c r="EM39" s="2">
        <v>104.06283421146053</v>
      </c>
      <c r="EN39" s="2">
        <v>94.332204280800951</v>
      </c>
      <c r="EO39" s="2">
        <v>90.193772568495916</v>
      </c>
      <c r="EP39" s="2">
        <v>84.166523318534303</v>
      </c>
      <c r="EQ39" s="2">
        <v>79.988579981511378</v>
      </c>
      <c r="ER39" s="2">
        <v>74.788706823692564</v>
      </c>
      <c r="ES39" s="2">
        <v>69.992768800218926</v>
      </c>
      <c r="ET39" s="2">
        <v>65.704906252864788</v>
      </c>
      <c r="EU39" s="2">
        <v>62.572950304726007</v>
      </c>
      <c r="EV39" s="2">
        <v>60.230288411892893</v>
      </c>
      <c r="EW39" s="2">
        <v>59.404399692479082</v>
      </c>
      <c r="EX39" s="38">
        <v>4.202507950411321</v>
      </c>
      <c r="EY39" s="2">
        <v>3.8121512316138846</v>
      </c>
      <c r="EZ39" s="2">
        <v>3.3031411275165836</v>
      </c>
      <c r="FA39" s="2">
        <v>2.9664345134349257</v>
      </c>
      <c r="FB39" s="2">
        <v>2.6464247388920845</v>
      </c>
      <c r="FC39" s="2">
        <v>2.3336691394538276</v>
      </c>
      <c r="FD39" s="2">
        <v>2.0509637565028478</v>
      </c>
      <c r="FE39" s="2">
        <v>1.8478144947632063</v>
      </c>
      <c r="FF39" s="2">
        <v>1.6802607149458275</v>
      </c>
      <c r="FG39" s="2">
        <v>1.5657412572303482</v>
      </c>
      <c r="FH39" s="2">
        <v>1.4446184422212784</v>
      </c>
      <c r="FI39" s="2">
        <v>1.3296892492498318</v>
      </c>
      <c r="FJ39" s="2">
        <v>1.2303886291793955</v>
      </c>
      <c r="FK39" s="2">
        <v>1.2090658200425146</v>
      </c>
      <c r="FL39" s="2">
        <v>1.1855701058245149</v>
      </c>
      <c r="FM39" s="38">
        <v>31.126490834016927</v>
      </c>
      <c r="FN39" s="2">
        <v>27.738357024068605</v>
      </c>
      <c r="FO39" s="2">
        <v>23.845142459402744</v>
      </c>
      <c r="FP39" s="2">
        <v>21.997346728565688</v>
      </c>
      <c r="FQ39" s="2">
        <v>15.403914410693801</v>
      </c>
      <c r="FR39" s="2">
        <v>13.756159925150484</v>
      </c>
      <c r="FS39" s="2">
        <v>12.664944297188836</v>
      </c>
      <c r="FT39" s="2">
        <v>11.682910177841356</v>
      </c>
      <c r="FU39" s="2">
        <v>11.291240913400758</v>
      </c>
      <c r="FV39" s="2">
        <v>10.54700623389847</v>
      </c>
      <c r="FW39" s="2">
        <v>9.803885374792598</v>
      </c>
      <c r="FX39" s="2">
        <v>9.2199542807564612</v>
      </c>
      <c r="FY39" s="2">
        <v>9.1322713157169808</v>
      </c>
      <c r="FZ39" s="2">
        <v>8.7003901934540888</v>
      </c>
      <c r="GA39" s="2">
        <v>8.528655611908377</v>
      </c>
      <c r="GB39" s="38">
        <v>15.172183251332269</v>
      </c>
      <c r="GC39" s="2">
        <v>14.802991832475174</v>
      </c>
      <c r="GD39" s="2">
        <v>14.616340589581984</v>
      </c>
      <c r="GE39" s="2">
        <v>18.385477921988539</v>
      </c>
      <c r="GF39" s="2">
        <v>16.164245578367041</v>
      </c>
      <c r="GG39" s="2">
        <v>18.298382714658889</v>
      </c>
      <c r="GH39" s="2">
        <v>16.9648043663606</v>
      </c>
      <c r="GI39" s="2">
        <v>16.329813930750952</v>
      </c>
      <c r="GJ39" s="2">
        <v>16.187768939138024</v>
      </c>
      <c r="GK39" s="2">
        <v>15.499142509535092</v>
      </c>
      <c r="GL39" s="2">
        <v>15.538962951578638</v>
      </c>
      <c r="GM39" s="2">
        <v>14.086911028940696</v>
      </c>
      <c r="GN39" s="2">
        <v>14.101231236045356</v>
      </c>
      <c r="GO39" s="2">
        <v>14.287520834454337</v>
      </c>
      <c r="GP39" s="2">
        <v>14.493536848992029</v>
      </c>
      <c r="GQ39" s="38">
        <v>4.4662257956586169</v>
      </c>
      <c r="GR39" s="2">
        <v>4.1702910645175955</v>
      </c>
      <c r="GS39" s="2">
        <v>4.1282676767759527</v>
      </c>
      <c r="GT39" s="2">
        <v>4.864953461807751</v>
      </c>
      <c r="GU39" s="2">
        <v>4.2508887218935074</v>
      </c>
      <c r="GV39" s="2">
        <v>4.5236590741152369</v>
      </c>
      <c r="GW39" s="2">
        <v>4.2449949400089437</v>
      </c>
      <c r="GX39" s="2">
        <v>3.9708860215461708</v>
      </c>
      <c r="GY39" s="2">
        <v>3.8405651968144685</v>
      </c>
      <c r="GZ39" s="2">
        <v>3.6279232041059535</v>
      </c>
      <c r="HA39" s="2">
        <v>3.5785389415352111</v>
      </c>
      <c r="HB39" s="2">
        <v>3.2309258701928685</v>
      </c>
      <c r="HC39" s="2">
        <v>3.2005322577730593</v>
      </c>
      <c r="HD39" s="2">
        <v>3.2187825035473261</v>
      </c>
      <c r="HE39" s="2">
        <v>3.2381873574188931</v>
      </c>
      <c r="HF39" s="38">
        <v>27.83142888159642</v>
      </c>
      <c r="HG39" s="2">
        <v>27.374326115215187</v>
      </c>
      <c r="HH39" s="2">
        <v>26.990004840302287</v>
      </c>
      <c r="HI39" s="2">
        <v>34.45984651770582</v>
      </c>
      <c r="HJ39" s="2">
        <v>30.238986571435881</v>
      </c>
      <c r="HK39" s="2">
        <v>34.699914838825151</v>
      </c>
      <c r="HL39" s="2">
        <v>32.029815556413709</v>
      </c>
      <c r="HM39" s="2">
        <v>30.969595986319053</v>
      </c>
      <c r="HN39" s="2">
        <v>30.817435389897053</v>
      </c>
      <c r="HO39" s="2">
        <v>29.569160284236165</v>
      </c>
      <c r="HP39" s="2">
        <v>29.722547575669267</v>
      </c>
      <c r="HQ39" s="2">
        <v>26.955687174865552</v>
      </c>
      <c r="HR39" s="2">
        <v>27.028876357218778</v>
      </c>
      <c r="HS39" s="2">
        <v>27.406342740244678</v>
      </c>
      <c r="HT39" s="39">
        <v>27.834916117420732</v>
      </c>
      <c r="HU39" s="2"/>
      <c r="HV39" s="2"/>
      <c r="II39" s="3"/>
    </row>
    <row r="40" spans="1:243" ht="15" x14ac:dyDescent="0.25">
      <c r="A40" s="52">
        <v>35</v>
      </c>
      <c r="B40" s="49" t="s">
        <v>84</v>
      </c>
      <c r="C40" s="47" t="s">
        <v>39</v>
      </c>
      <c r="D40" s="38">
        <v>39.802841021562777</v>
      </c>
      <c r="E40" s="2">
        <v>33.613158435116276</v>
      </c>
      <c r="F40" s="2">
        <v>32.200410495599471</v>
      </c>
      <c r="G40" s="2">
        <v>32.897403372867672</v>
      </c>
      <c r="H40" s="2">
        <v>26.152382261306098</v>
      </c>
      <c r="I40" s="2">
        <v>25.123399279714576</v>
      </c>
      <c r="J40" s="2">
        <v>24.121868760654738</v>
      </c>
      <c r="K40" s="2">
        <v>21.609932867943076</v>
      </c>
      <c r="L40" s="2">
        <v>20.807820658766332</v>
      </c>
      <c r="M40" s="2">
        <v>18.963980363006577</v>
      </c>
      <c r="N40" s="2">
        <v>18.836966014129619</v>
      </c>
      <c r="O40" s="2">
        <v>18.241668237091108</v>
      </c>
      <c r="P40" s="2">
        <v>17.788919290962017</v>
      </c>
      <c r="Q40" s="2">
        <v>17.625340151750219</v>
      </c>
      <c r="R40" s="2">
        <v>16.169474041070607</v>
      </c>
      <c r="S40" s="38">
        <v>38.821247327107756</v>
      </c>
      <c r="T40" s="2">
        <v>32.750441513594758</v>
      </c>
      <c r="U40" s="2">
        <v>31.562073600732738</v>
      </c>
      <c r="V40" s="2">
        <v>32.291667974870862</v>
      </c>
      <c r="W40" s="2">
        <v>25.579241076057826</v>
      </c>
      <c r="X40" s="2">
        <v>24.545140569128236</v>
      </c>
      <c r="Y40" s="2">
        <v>23.591952028371036</v>
      </c>
      <c r="Z40" s="2">
        <v>21.144990084517062</v>
      </c>
      <c r="AA40" s="2">
        <v>20.356122486446644</v>
      </c>
      <c r="AB40" s="2">
        <v>18.566654010251987</v>
      </c>
      <c r="AC40" s="2">
        <v>18.452172642665253</v>
      </c>
      <c r="AD40" s="2">
        <v>17.909324246916171</v>
      </c>
      <c r="AE40" s="2">
        <v>17.48103083710042</v>
      </c>
      <c r="AF40" s="2">
        <v>17.342770518061087</v>
      </c>
      <c r="AG40" s="2">
        <v>15.901848125700656</v>
      </c>
      <c r="AH40" s="38">
        <v>1.5524795421734154</v>
      </c>
      <c r="AI40" s="2">
        <v>0.95002772925652357</v>
      </c>
      <c r="AJ40" s="2">
        <v>0.74315110135419293</v>
      </c>
      <c r="AK40" s="2">
        <v>0.68790625194879751</v>
      </c>
      <c r="AL40" s="2">
        <v>0.48924463007308056</v>
      </c>
      <c r="AM40" s="2">
        <v>0.48396022254401705</v>
      </c>
      <c r="AN40" s="2">
        <v>0.46336598620523251</v>
      </c>
      <c r="AO40" s="2">
        <v>0.44989746962547272</v>
      </c>
      <c r="AP40" s="2">
        <v>0.51760461153377579</v>
      </c>
      <c r="AQ40" s="2">
        <v>0.53131751005879579</v>
      </c>
      <c r="AR40" s="2">
        <v>0.61630769614981318</v>
      </c>
      <c r="AS40" s="2">
        <v>0.60811911038660793</v>
      </c>
      <c r="AT40" s="2">
        <v>0.64058738383147651</v>
      </c>
      <c r="AU40" s="2">
        <v>0.64866968470232578</v>
      </c>
      <c r="AV40" s="2">
        <v>0.65882113026501943</v>
      </c>
      <c r="AW40" s="38">
        <v>0.55513481615561133</v>
      </c>
      <c r="AX40" s="2">
        <v>0.48113139652670089</v>
      </c>
      <c r="AY40" s="2">
        <v>0.40098477676699767</v>
      </c>
      <c r="AZ40" s="2">
        <v>0.42356160885624772</v>
      </c>
      <c r="BA40" s="2">
        <v>0.43870084695112976</v>
      </c>
      <c r="BB40" s="2">
        <v>0.47166700164544761</v>
      </c>
      <c r="BC40" s="2">
        <v>0.49125856840848375</v>
      </c>
      <c r="BD40" s="2">
        <v>0.50288093459350913</v>
      </c>
      <c r="BE40" s="2">
        <v>0.56912753501382829</v>
      </c>
      <c r="BF40" s="2">
        <v>0.57970030332302613</v>
      </c>
      <c r="BG40" s="2">
        <v>0.64707932224863329</v>
      </c>
      <c r="BH40" s="2">
        <v>0.6083843854533868</v>
      </c>
      <c r="BI40" s="2">
        <v>0.59283338263304775</v>
      </c>
      <c r="BJ40" s="2">
        <v>0.59240337782107377</v>
      </c>
      <c r="BK40" s="2">
        <v>0.59540714503261949</v>
      </c>
      <c r="BL40" s="38">
        <v>791.01354099289802</v>
      </c>
      <c r="BM40" s="2">
        <v>708.61632502274495</v>
      </c>
      <c r="BN40" s="2">
        <v>511.267698185661</v>
      </c>
      <c r="BO40" s="2">
        <v>474.23019659528001</v>
      </c>
      <c r="BP40" s="2">
        <v>443.18661116414501</v>
      </c>
      <c r="BQ40" s="2">
        <v>439.71606891907498</v>
      </c>
      <c r="BR40" s="2">
        <v>386.75896404167997</v>
      </c>
      <c r="BS40" s="2">
        <v>319.08220660920603</v>
      </c>
      <c r="BT40" s="2">
        <v>286.38644641802603</v>
      </c>
      <c r="BU40" s="2">
        <v>228.82888209224899</v>
      </c>
      <c r="BV40" s="2">
        <v>196.06073557623901</v>
      </c>
      <c r="BW40" s="2">
        <v>154.094792939005</v>
      </c>
      <c r="BX40" s="2">
        <v>132.851160716604</v>
      </c>
      <c r="BY40" s="2">
        <v>107.41998739486399</v>
      </c>
      <c r="BZ40" s="2">
        <v>91.396030288864097</v>
      </c>
      <c r="CA40" s="38">
        <v>0</v>
      </c>
      <c r="CB40" s="2">
        <v>0</v>
      </c>
      <c r="CC40" s="2">
        <v>0</v>
      </c>
      <c r="CD40" s="2">
        <v>0</v>
      </c>
      <c r="CE40" s="2">
        <v>0</v>
      </c>
      <c r="CF40" s="2">
        <v>0</v>
      </c>
      <c r="CG40" s="2">
        <v>0</v>
      </c>
      <c r="CH40" s="2">
        <v>0</v>
      </c>
      <c r="CI40" s="2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0</v>
      </c>
      <c r="CP40" s="38">
        <v>0</v>
      </c>
      <c r="CQ40" s="2">
        <v>0</v>
      </c>
      <c r="CR40" s="2">
        <v>0</v>
      </c>
      <c r="CS40" s="2">
        <v>0</v>
      </c>
      <c r="CT40" s="2">
        <v>0</v>
      </c>
      <c r="CU40" s="2">
        <v>0</v>
      </c>
      <c r="CV40" s="2">
        <v>0</v>
      </c>
      <c r="CW40" s="2">
        <v>0</v>
      </c>
      <c r="CX40" s="2">
        <v>0</v>
      </c>
      <c r="CY40" s="2">
        <v>0</v>
      </c>
      <c r="CZ40" s="2">
        <v>0</v>
      </c>
      <c r="DA40" s="2">
        <v>0</v>
      </c>
      <c r="DB40" s="2">
        <v>0</v>
      </c>
      <c r="DC40" s="2">
        <v>0</v>
      </c>
      <c r="DD40" s="2">
        <v>0</v>
      </c>
      <c r="DE40" s="38">
        <v>4.7556687679245833E-2</v>
      </c>
      <c r="DF40" s="2">
        <v>4.4763726255385217E-2</v>
      </c>
      <c r="DG40" s="2">
        <v>3.2102591429585846E-2</v>
      </c>
      <c r="DH40" s="2">
        <v>3.4754422851286354E-2</v>
      </c>
      <c r="DI40" s="2">
        <v>3.247783483768453E-2</v>
      </c>
      <c r="DJ40" s="2">
        <v>3.0022185828717751E-2</v>
      </c>
      <c r="DK40" s="2">
        <v>3.0763451938216998E-2</v>
      </c>
      <c r="DL40" s="2">
        <v>2.7743384863621365E-2</v>
      </c>
      <c r="DM40" s="2">
        <v>4.2625611051633053E-2</v>
      </c>
      <c r="DN40" s="2">
        <v>2.378329024564187E-2</v>
      </c>
      <c r="DO40" s="2">
        <v>3.8323040793471E-2</v>
      </c>
      <c r="DP40" s="2">
        <v>2.6347008513180781E-2</v>
      </c>
      <c r="DQ40" s="2">
        <v>2.7665920929803779E-2</v>
      </c>
      <c r="DR40" s="2">
        <v>2.5481073037876306E-2</v>
      </c>
      <c r="DS40" s="2">
        <v>2.5609514835907326E-2</v>
      </c>
      <c r="DT40" s="38">
        <v>157.92731060866637</v>
      </c>
      <c r="DU40" s="2">
        <v>144.54229497021933</v>
      </c>
      <c r="DV40" s="2">
        <v>116.18482342456285</v>
      </c>
      <c r="DW40" s="2">
        <v>119.25441471042089</v>
      </c>
      <c r="DX40" s="2">
        <v>110.51063066218401</v>
      </c>
      <c r="DY40" s="2">
        <v>111.89504847510688</v>
      </c>
      <c r="DZ40" s="2">
        <v>107.67993718586104</v>
      </c>
      <c r="EA40" s="2">
        <v>95.725204747041204</v>
      </c>
      <c r="EB40" s="2">
        <v>93.13970256386807</v>
      </c>
      <c r="EC40" s="2">
        <v>83.714401163206801</v>
      </c>
      <c r="ED40" s="2">
        <v>76.885143296979408</v>
      </c>
      <c r="EE40" s="2">
        <v>63.26871627396995</v>
      </c>
      <c r="EF40" s="2">
        <v>57.818042951671515</v>
      </c>
      <c r="EG40" s="2">
        <v>52.791976762151165</v>
      </c>
      <c r="EH40" s="2">
        <v>49.018418392100074</v>
      </c>
      <c r="EI40" s="38">
        <v>179.8201014417356</v>
      </c>
      <c r="EJ40" s="2">
        <v>97.592779855086661</v>
      </c>
      <c r="EK40" s="2">
        <v>65.78524534780756</v>
      </c>
      <c r="EL40" s="2">
        <v>57.820474525459801</v>
      </c>
      <c r="EM40" s="2">
        <v>41.494012490537969</v>
      </c>
      <c r="EN40" s="2">
        <v>37.687895981103111</v>
      </c>
      <c r="EO40" s="2">
        <v>33.871690509534162</v>
      </c>
      <c r="EP40" s="2">
        <v>30.456586974794096</v>
      </c>
      <c r="EQ40" s="2">
        <v>29.146733075899817</v>
      </c>
      <c r="ER40" s="2">
        <v>27.920103521149262</v>
      </c>
      <c r="ES40" s="2">
        <v>30.288401096977996</v>
      </c>
      <c r="ET40" s="2">
        <v>28.905372034009922</v>
      </c>
      <c r="EU40" s="2">
        <v>32.375076659994257</v>
      </c>
      <c r="EV40" s="2">
        <v>35.221243502025764</v>
      </c>
      <c r="EW40" s="2">
        <v>35.942799738621545</v>
      </c>
      <c r="EX40" s="38">
        <v>2.9419185093341484</v>
      </c>
      <c r="EY40" s="2">
        <v>1.7309469575402532</v>
      </c>
      <c r="EZ40" s="2">
        <v>1.210782802960189</v>
      </c>
      <c r="FA40" s="2">
        <v>1.0057561782223063</v>
      </c>
      <c r="FB40" s="2">
        <v>0.71248423878918299</v>
      </c>
      <c r="FC40" s="2">
        <v>0.60945136936664235</v>
      </c>
      <c r="FD40" s="2">
        <v>0.46080611632449564</v>
      </c>
      <c r="FE40" s="2">
        <v>0.39204091494161986</v>
      </c>
      <c r="FF40" s="2">
        <v>0.39614945023637571</v>
      </c>
      <c r="FG40" s="2">
        <v>0.42936622651053358</v>
      </c>
      <c r="FH40" s="2">
        <v>0.55087100603380101</v>
      </c>
      <c r="FI40" s="2">
        <v>0.58138267901496443</v>
      </c>
      <c r="FJ40" s="2">
        <v>0.68503675269896991</v>
      </c>
      <c r="FK40" s="2">
        <v>0.76619898077684634</v>
      </c>
      <c r="FL40" s="2">
        <v>0.78620619312999152</v>
      </c>
      <c r="FM40" s="38">
        <v>23.646024280829728</v>
      </c>
      <c r="FN40" s="2">
        <v>14.142331679179739</v>
      </c>
      <c r="FO40" s="2">
        <v>9.4577910476233242</v>
      </c>
      <c r="FP40" s="2">
        <v>7.8251086239356873</v>
      </c>
      <c r="FQ40" s="2">
        <v>4.8793154149164648</v>
      </c>
      <c r="FR40" s="2">
        <v>4.2702831269599466</v>
      </c>
      <c r="FS40" s="2">
        <v>3.3519396580450156</v>
      </c>
      <c r="FT40" s="2">
        <v>2.7903949765913647</v>
      </c>
      <c r="FU40" s="2">
        <v>2.5413251070297735</v>
      </c>
      <c r="FV40" s="2">
        <v>2.4471684948676562</v>
      </c>
      <c r="FW40" s="2">
        <v>2.7805954888321072</v>
      </c>
      <c r="FX40" s="2">
        <v>2.8059764829609426</v>
      </c>
      <c r="FY40" s="2">
        <v>3.5261085724504526</v>
      </c>
      <c r="FZ40" s="2">
        <v>4.0351425165510841</v>
      </c>
      <c r="GA40" s="2">
        <v>4.1559308751236594</v>
      </c>
      <c r="GB40" s="38">
        <v>35.523933335257688</v>
      </c>
      <c r="GC40" s="2">
        <v>31.083474200233347</v>
      </c>
      <c r="GD40" s="2">
        <v>22.865560767763288</v>
      </c>
      <c r="GE40" s="2">
        <v>25.123214017545308</v>
      </c>
      <c r="GF40" s="2">
        <v>21.16282850871341</v>
      </c>
      <c r="GG40" s="2">
        <v>24.757924945394489</v>
      </c>
      <c r="GH40" s="2">
        <v>21.340716635741085</v>
      </c>
      <c r="GI40" s="2">
        <v>19.554789573004573</v>
      </c>
      <c r="GJ40" s="2">
        <v>19.914428572918702</v>
      </c>
      <c r="GK40" s="2">
        <v>18.978793824469079</v>
      </c>
      <c r="GL40" s="2">
        <v>19.545998063025415</v>
      </c>
      <c r="GM40" s="2">
        <v>17.524965199103573</v>
      </c>
      <c r="GN40" s="2">
        <v>16.899331648148394</v>
      </c>
      <c r="GO40" s="2">
        <v>16.238712687229356</v>
      </c>
      <c r="GP40" s="2">
        <v>16.105916089599205</v>
      </c>
      <c r="GQ40" s="38">
        <v>13.004299691014264</v>
      </c>
      <c r="GR40" s="2">
        <v>11.275739827951828</v>
      </c>
      <c r="GS40" s="2">
        <v>8.1466751234490449</v>
      </c>
      <c r="GT40" s="2">
        <v>8.2816001813618669</v>
      </c>
      <c r="GU40" s="2">
        <v>6.68618075945691</v>
      </c>
      <c r="GV40" s="2">
        <v>7.1097653493996313</v>
      </c>
      <c r="GW40" s="2">
        <v>6.0691189743551259</v>
      </c>
      <c r="GX40" s="2">
        <v>5.3194118277940605</v>
      </c>
      <c r="GY40" s="2">
        <v>5.2026876982750476</v>
      </c>
      <c r="GZ40" s="2">
        <v>4.8223974857248102</v>
      </c>
      <c r="HA40" s="2">
        <v>4.7579636824283735</v>
      </c>
      <c r="HB40" s="2">
        <v>4.1838769875365989</v>
      </c>
      <c r="HC40" s="2">
        <v>4.0053694306334329</v>
      </c>
      <c r="HD40" s="2">
        <v>3.8319839035933425</v>
      </c>
      <c r="HE40" s="2">
        <v>3.7611932279538096</v>
      </c>
      <c r="HF40" s="38">
        <v>62.154600509400545</v>
      </c>
      <c r="HG40" s="2">
        <v>54.504559010816223</v>
      </c>
      <c r="HH40" s="2">
        <v>40.238426893265689</v>
      </c>
      <c r="HI40" s="2">
        <v>45.146750281551029</v>
      </c>
      <c r="HJ40" s="2">
        <v>38.266533189951474</v>
      </c>
      <c r="HK40" s="2">
        <v>45.772313632261792</v>
      </c>
      <c r="HL40" s="2">
        <v>39.429048341534191</v>
      </c>
      <c r="HM40" s="2">
        <v>36.418243350011771</v>
      </c>
      <c r="HN40" s="2">
        <v>37.346542628354307</v>
      </c>
      <c r="HO40" s="2">
        <v>35.757739287456275</v>
      </c>
      <c r="HP40" s="2">
        <v>37.083298069681312</v>
      </c>
      <c r="HQ40" s="2">
        <v>33.340106001667877</v>
      </c>
      <c r="HR40" s="2">
        <v>32.191277197905706</v>
      </c>
      <c r="HS40" s="2">
        <v>30.943624206189558</v>
      </c>
      <c r="HT40" s="39">
        <v>30.738799435202601</v>
      </c>
      <c r="HU40" s="2"/>
      <c r="HV40" s="2"/>
      <c r="II40" s="3"/>
    </row>
    <row r="41" spans="1:243" ht="15" x14ac:dyDescent="0.25">
      <c r="A41" s="52">
        <v>36</v>
      </c>
      <c r="B41" s="49" t="s">
        <v>84</v>
      </c>
      <c r="C41" s="47" t="s">
        <v>40</v>
      </c>
      <c r="D41" s="38">
        <v>93.277295093474606</v>
      </c>
      <c r="E41" s="2">
        <v>94.762415417172875</v>
      </c>
      <c r="F41" s="2">
        <v>86.180615400557542</v>
      </c>
      <c r="G41" s="2">
        <v>91.24257697584018</v>
      </c>
      <c r="H41" s="2">
        <v>82.415255814042709</v>
      </c>
      <c r="I41" s="2">
        <v>78.650057915422607</v>
      </c>
      <c r="J41" s="2">
        <v>73.320783551372443</v>
      </c>
      <c r="K41" s="2">
        <v>71.87147209144085</v>
      </c>
      <c r="L41" s="2">
        <v>67.645056255732882</v>
      </c>
      <c r="M41" s="2">
        <v>66.161061541001487</v>
      </c>
      <c r="N41" s="2">
        <v>64.841802014573972</v>
      </c>
      <c r="O41" s="2">
        <v>60.935953928642085</v>
      </c>
      <c r="P41" s="2">
        <v>54.091428977232638</v>
      </c>
      <c r="Q41" s="2">
        <v>49.177782852829417</v>
      </c>
      <c r="R41" s="2">
        <v>41.042867008730305</v>
      </c>
      <c r="S41" s="38">
        <v>90.299158469277714</v>
      </c>
      <c r="T41" s="2">
        <v>91.73245406585454</v>
      </c>
      <c r="U41" s="2">
        <v>83.566941790850933</v>
      </c>
      <c r="V41" s="2">
        <v>88.480866792805031</v>
      </c>
      <c r="W41" s="2">
        <v>79.823139175662874</v>
      </c>
      <c r="X41" s="2">
        <v>76.150908819716079</v>
      </c>
      <c r="Y41" s="2">
        <v>71.04157826736099</v>
      </c>
      <c r="Z41" s="2">
        <v>69.780130443195944</v>
      </c>
      <c r="AA41" s="2">
        <v>65.690443266009609</v>
      </c>
      <c r="AB41" s="2">
        <v>64.400664030502242</v>
      </c>
      <c r="AC41" s="2">
        <v>63.243232962450456</v>
      </c>
      <c r="AD41" s="2">
        <v>59.600403830689451</v>
      </c>
      <c r="AE41" s="2">
        <v>52.99155106831266</v>
      </c>
      <c r="AF41" s="2">
        <v>48.308331671111176</v>
      </c>
      <c r="AG41" s="2">
        <v>40.310427108539244</v>
      </c>
      <c r="AH41" s="38">
        <v>10.091148241442118</v>
      </c>
      <c r="AI41" s="2">
        <v>9.2016995659928238</v>
      </c>
      <c r="AJ41" s="2">
        <v>7.4529787971447599</v>
      </c>
      <c r="AK41" s="2">
        <v>8.2177668388750291</v>
      </c>
      <c r="AL41" s="2">
        <v>5.0234716493214684</v>
      </c>
      <c r="AM41" s="2">
        <v>4.6265149698164638</v>
      </c>
      <c r="AN41" s="2">
        <v>3.9510054515258739</v>
      </c>
      <c r="AO41" s="2">
        <v>3.9013179372266178</v>
      </c>
      <c r="AP41" s="2">
        <v>3.9005513946757828</v>
      </c>
      <c r="AQ41" s="2">
        <v>3.9649935968507646</v>
      </c>
      <c r="AR41" s="2">
        <v>4.085247059890496</v>
      </c>
      <c r="AS41" s="2">
        <v>3.7590864350369992</v>
      </c>
      <c r="AT41" s="2">
        <v>3.3820149708806055</v>
      </c>
      <c r="AU41" s="2">
        <v>3.0033311103314233</v>
      </c>
      <c r="AV41" s="2">
        <v>2.7256460917134406</v>
      </c>
      <c r="AW41" s="38">
        <v>1.5436709518808009</v>
      </c>
      <c r="AX41" s="2">
        <v>1.5135263387867772</v>
      </c>
      <c r="AY41" s="2">
        <v>1.4278550138348973</v>
      </c>
      <c r="AZ41" s="2">
        <v>1.5920461655969413</v>
      </c>
      <c r="BA41" s="2">
        <v>1.6773686847286804</v>
      </c>
      <c r="BB41" s="2">
        <v>1.7406844964515533</v>
      </c>
      <c r="BC41" s="2">
        <v>1.7467707486685782</v>
      </c>
      <c r="BD41" s="2">
        <v>1.876013226700159</v>
      </c>
      <c r="BE41" s="2">
        <v>2.0738071541371341</v>
      </c>
      <c r="BF41" s="2">
        <v>2.1674426635212685</v>
      </c>
      <c r="BG41" s="2">
        <v>2.2427310863645693</v>
      </c>
      <c r="BH41" s="2">
        <v>2.0577738558434384</v>
      </c>
      <c r="BI41" s="2">
        <v>1.7867347240985749</v>
      </c>
      <c r="BJ41" s="2">
        <v>1.5127352878560034</v>
      </c>
      <c r="BK41" s="2">
        <v>1.3444989987999549</v>
      </c>
      <c r="BL41" s="38">
        <v>2286.511671188171</v>
      </c>
      <c r="BM41" s="2">
        <v>2371.2292836919887</v>
      </c>
      <c r="BN41" s="2">
        <v>2026.6086247204362</v>
      </c>
      <c r="BO41" s="2">
        <v>2109.7204776634394</v>
      </c>
      <c r="BP41" s="2">
        <v>2006.9567307458326</v>
      </c>
      <c r="BQ41" s="2">
        <v>1908.3252849919309</v>
      </c>
      <c r="BR41" s="2">
        <v>1705.6828829715089</v>
      </c>
      <c r="BS41" s="2">
        <v>1484.9612409270196</v>
      </c>
      <c r="BT41" s="2">
        <v>1295.8386548259384</v>
      </c>
      <c r="BU41" s="2">
        <v>1075.0053839542463</v>
      </c>
      <c r="BV41" s="2">
        <v>889.85839656005328</v>
      </c>
      <c r="BW41" s="2">
        <v>684.98560597303026</v>
      </c>
      <c r="BX41" s="2">
        <v>531.69678784918074</v>
      </c>
      <c r="BY41" s="2">
        <v>384.48305934704683</v>
      </c>
      <c r="BZ41" s="2">
        <v>299.82957494113231</v>
      </c>
      <c r="CA41" s="38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G41" s="2">
        <v>0</v>
      </c>
      <c r="CH41" s="2">
        <v>0</v>
      </c>
      <c r="CI41" s="2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38">
        <v>0</v>
      </c>
      <c r="CQ41" s="2">
        <v>0</v>
      </c>
      <c r="CR41" s="2">
        <v>0</v>
      </c>
      <c r="CS41" s="2">
        <v>0</v>
      </c>
      <c r="CT41" s="2">
        <v>0</v>
      </c>
      <c r="CU41" s="2">
        <v>0</v>
      </c>
      <c r="CV41" s="2">
        <v>0</v>
      </c>
      <c r="CW41" s="2">
        <v>0</v>
      </c>
      <c r="CX41" s="2">
        <v>0</v>
      </c>
      <c r="CY41" s="2">
        <v>0</v>
      </c>
      <c r="CZ41" s="2">
        <v>0</v>
      </c>
      <c r="DA41" s="2">
        <v>0</v>
      </c>
      <c r="DB41" s="2">
        <v>0</v>
      </c>
      <c r="DC41" s="2">
        <v>0</v>
      </c>
      <c r="DD41" s="2">
        <v>0</v>
      </c>
      <c r="DE41" s="38">
        <v>0.27874004790110884</v>
      </c>
      <c r="DF41" s="2">
        <v>0.27623580436207984</v>
      </c>
      <c r="DG41" s="2">
        <v>0.27649736650020984</v>
      </c>
      <c r="DH41" s="2">
        <v>0.2378788196563848</v>
      </c>
      <c r="DI41" s="2">
        <v>0.20443248887551879</v>
      </c>
      <c r="DJ41" s="2">
        <v>0.17811852662173672</v>
      </c>
      <c r="DK41" s="2">
        <v>0.18910834170078863</v>
      </c>
      <c r="DL41" s="2">
        <v>0.17176655665370041</v>
      </c>
      <c r="DM41" s="2">
        <v>0.21713093224069396</v>
      </c>
      <c r="DN41" s="2">
        <v>0.15697595229182454</v>
      </c>
      <c r="DO41" s="2">
        <v>0.21469810974641582</v>
      </c>
      <c r="DP41" s="2">
        <v>0.16889007815934601</v>
      </c>
      <c r="DQ41" s="2">
        <v>0.1530089966030217</v>
      </c>
      <c r="DR41" s="2">
        <v>0.13854359453339107</v>
      </c>
      <c r="DS41" s="2">
        <v>0.12526966298196984</v>
      </c>
      <c r="DT41" s="38">
        <v>258.24292666839517</v>
      </c>
      <c r="DU41" s="2">
        <v>258.01317811354238</v>
      </c>
      <c r="DV41" s="2">
        <v>245.93298251535944</v>
      </c>
      <c r="DW41" s="2">
        <v>282.08441655297833</v>
      </c>
      <c r="DX41" s="2">
        <v>279.33470554977771</v>
      </c>
      <c r="DY41" s="2">
        <v>286.82884641055205</v>
      </c>
      <c r="DZ41" s="2">
        <v>275.80114647591716</v>
      </c>
      <c r="EA41" s="2">
        <v>269.24175761829406</v>
      </c>
      <c r="EB41" s="2">
        <v>256.61126569463426</v>
      </c>
      <c r="EC41" s="2">
        <v>239.22438360056191</v>
      </c>
      <c r="ED41" s="2">
        <v>222.6847872387259</v>
      </c>
      <c r="EE41" s="2">
        <v>181.38227535176793</v>
      </c>
      <c r="EF41" s="2">
        <v>146.18520329341791</v>
      </c>
      <c r="EG41" s="2">
        <v>118.22097094273742</v>
      </c>
      <c r="EH41" s="2">
        <v>99.971396846230164</v>
      </c>
      <c r="EI41" s="38">
        <v>916.75319910779263</v>
      </c>
      <c r="EJ41" s="2">
        <v>839.71792637083024</v>
      </c>
      <c r="EK41" s="2">
        <v>678.02151122093881</v>
      </c>
      <c r="EL41" s="2">
        <v>727.15828735821594</v>
      </c>
      <c r="EM41" s="2">
        <v>459.46386069773234</v>
      </c>
      <c r="EN41" s="2">
        <v>422.43545833125546</v>
      </c>
      <c r="EO41" s="2">
        <v>343.80582443628026</v>
      </c>
      <c r="EP41" s="2">
        <v>328.35129829195512</v>
      </c>
      <c r="EQ41" s="2">
        <v>304.8656679678968</v>
      </c>
      <c r="ER41" s="2">
        <v>297.80118637494598</v>
      </c>
      <c r="ES41" s="2">
        <v>300.36373331139805</v>
      </c>
      <c r="ET41" s="2">
        <v>291.57684639079366</v>
      </c>
      <c r="EU41" s="2">
        <v>271.82855655553368</v>
      </c>
      <c r="EV41" s="2">
        <v>258.46535843644438</v>
      </c>
      <c r="EW41" s="2">
        <v>247.8848334364352</v>
      </c>
      <c r="EX41" s="38">
        <v>21.709097739363767</v>
      </c>
      <c r="EY41" s="2">
        <v>20.353221157216005</v>
      </c>
      <c r="EZ41" s="2">
        <v>16.523284708205956</v>
      </c>
      <c r="FA41" s="2">
        <v>19.52632587573256</v>
      </c>
      <c r="FB41" s="2">
        <v>12.417373866747416</v>
      </c>
      <c r="FC41" s="2">
        <v>10.859238131681076</v>
      </c>
      <c r="FD41" s="2">
        <v>7.504459832173441</v>
      </c>
      <c r="FE41" s="2">
        <v>7.0425713264248122</v>
      </c>
      <c r="FF41" s="2">
        <v>5.8927441360901751</v>
      </c>
      <c r="FG41" s="2">
        <v>5.8190747675943637</v>
      </c>
      <c r="FH41" s="2">
        <v>5.9013385417050905</v>
      </c>
      <c r="FI41" s="2">
        <v>5.5975609380995479</v>
      </c>
      <c r="FJ41" s="2">
        <v>5.0299088801056051</v>
      </c>
      <c r="FK41" s="2">
        <v>4.7635383774851903</v>
      </c>
      <c r="FL41" s="2">
        <v>4.409609759857517</v>
      </c>
      <c r="FM41" s="38">
        <v>159.86744323131123</v>
      </c>
      <c r="FN41" s="2">
        <v>146.67852350107552</v>
      </c>
      <c r="FO41" s="2">
        <v>117.31988250884871</v>
      </c>
      <c r="FP41" s="2">
        <v>121.05016525095405</v>
      </c>
      <c r="FQ41" s="2">
        <v>69.869829527502958</v>
      </c>
      <c r="FR41" s="2">
        <v>61.983732391022684</v>
      </c>
      <c r="FS41" s="2">
        <v>50.459616205868983</v>
      </c>
      <c r="FT41" s="2">
        <v>46.711155007706665</v>
      </c>
      <c r="FU41" s="2">
        <v>43.213741179854381</v>
      </c>
      <c r="FV41" s="2">
        <v>41.672292373692379</v>
      </c>
      <c r="FW41" s="2">
        <v>41.921493979985279</v>
      </c>
      <c r="FX41" s="2">
        <v>40.585015533894278</v>
      </c>
      <c r="FY41" s="2">
        <v>38.677208983969251</v>
      </c>
      <c r="FZ41" s="2">
        <v>36.970841473015412</v>
      </c>
      <c r="GA41" s="2">
        <v>35.129381751346507</v>
      </c>
      <c r="GB41" s="38">
        <v>90.23862695178768</v>
      </c>
      <c r="GC41" s="2">
        <v>91.227344398524224</v>
      </c>
      <c r="GD41" s="2">
        <v>80.62816285054609</v>
      </c>
      <c r="GE41" s="2">
        <v>101.22121793460407</v>
      </c>
      <c r="GF41" s="2">
        <v>88.351001404997589</v>
      </c>
      <c r="GG41" s="2">
        <v>101.60176222111544</v>
      </c>
      <c r="GH41" s="2">
        <v>89.40419025731444</v>
      </c>
      <c r="GI41" s="2">
        <v>87.342766064593619</v>
      </c>
      <c r="GJ41" s="2">
        <v>87.328141029404904</v>
      </c>
      <c r="GK41" s="2">
        <v>86.864860556605279</v>
      </c>
      <c r="GL41" s="2">
        <v>87.264040580393072</v>
      </c>
      <c r="GM41" s="2">
        <v>77.154616394386863</v>
      </c>
      <c r="GN41" s="2">
        <v>67.137211146700636</v>
      </c>
      <c r="GO41" s="2">
        <v>57.862885196932346</v>
      </c>
      <c r="GP41" s="2">
        <v>52.699919498387231</v>
      </c>
      <c r="GQ41" s="38">
        <v>25.05582169880908</v>
      </c>
      <c r="GR41" s="2">
        <v>24.862779501548626</v>
      </c>
      <c r="GS41" s="2">
        <v>22.204320820619742</v>
      </c>
      <c r="GT41" s="2">
        <v>26.22353769316717</v>
      </c>
      <c r="GU41" s="2">
        <v>22.723790572340764</v>
      </c>
      <c r="GV41" s="2">
        <v>24.93989260080598</v>
      </c>
      <c r="GW41" s="2">
        <v>21.984574605844763</v>
      </c>
      <c r="GX41" s="2">
        <v>21.028077921571839</v>
      </c>
      <c r="GY41" s="2">
        <v>20.696387984083803</v>
      </c>
      <c r="GZ41" s="2">
        <v>20.300038462432084</v>
      </c>
      <c r="HA41" s="2">
        <v>20.087702387333721</v>
      </c>
      <c r="HB41" s="2">
        <v>17.792913941911848</v>
      </c>
      <c r="HC41" s="2">
        <v>15.476655894105978</v>
      </c>
      <c r="HD41" s="2">
        <v>13.401928327052604</v>
      </c>
      <c r="HE41" s="2">
        <v>12.15183841177064</v>
      </c>
      <c r="HF41" s="38">
        <v>167.30482693775951</v>
      </c>
      <c r="HG41" s="2">
        <v>169.68319490237118</v>
      </c>
      <c r="HH41" s="2">
        <v>149.57164005718647</v>
      </c>
      <c r="HI41" s="2">
        <v>190.37440103627478</v>
      </c>
      <c r="HJ41" s="2">
        <v>165.87475752778346</v>
      </c>
      <c r="HK41" s="2">
        <v>192.87274108998722</v>
      </c>
      <c r="HL41" s="2">
        <v>169.24611364973202</v>
      </c>
      <c r="HM41" s="2">
        <v>165.88808847508793</v>
      </c>
      <c r="HN41" s="2">
        <v>166.26898639934385</v>
      </c>
      <c r="HO41" s="2">
        <v>165.75004362299634</v>
      </c>
      <c r="HP41" s="2">
        <v>166.91843611895854</v>
      </c>
      <c r="HQ41" s="2">
        <v>147.51403253290636</v>
      </c>
      <c r="HR41" s="2">
        <v>128.39497298892414</v>
      </c>
      <c r="HS41" s="2">
        <v>110.54961410835948</v>
      </c>
      <c r="HT41" s="39">
        <v>100.75443366676757</v>
      </c>
      <c r="HU41" s="2"/>
      <c r="HV41" s="2"/>
      <c r="II41" s="3"/>
    </row>
    <row r="42" spans="1:243" ht="15" x14ac:dyDescent="0.25">
      <c r="A42" s="52">
        <v>37</v>
      </c>
      <c r="B42" s="49" t="s">
        <v>84</v>
      </c>
      <c r="C42" s="47" t="s">
        <v>41</v>
      </c>
      <c r="D42" s="38">
        <v>45.266193933193939</v>
      </c>
      <c r="E42" s="2">
        <v>39.13405416133736</v>
      </c>
      <c r="F42" s="2">
        <v>65.029628067674906</v>
      </c>
      <c r="G42" s="2">
        <v>64.11230715138575</v>
      </c>
      <c r="H42" s="2">
        <v>70.962739098072575</v>
      </c>
      <c r="I42" s="2">
        <v>67.480118539200845</v>
      </c>
      <c r="J42" s="2">
        <v>63.558974492626604</v>
      </c>
      <c r="K42" s="2">
        <v>67.952368287405605</v>
      </c>
      <c r="L42" s="2">
        <v>67.359813142288814</v>
      </c>
      <c r="M42" s="2">
        <v>70.213311223135449</v>
      </c>
      <c r="N42" s="2">
        <v>66.938690168467843</v>
      </c>
      <c r="O42" s="2">
        <v>66.784812133640486</v>
      </c>
      <c r="P42" s="2">
        <v>64.107277687960405</v>
      </c>
      <c r="Q42" s="2">
        <v>91.006805558404011</v>
      </c>
      <c r="R42" s="2">
        <v>85.929354221291931</v>
      </c>
      <c r="S42" s="38">
        <v>43.948066402668836</v>
      </c>
      <c r="T42" s="2">
        <v>37.918880535580868</v>
      </c>
      <c r="U42" s="2">
        <v>63.053586647268354</v>
      </c>
      <c r="V42" s="2">
        <v>62.10212200778691</v>
      </c>
      <c r="W42" s="2">
        <v>68.635133128288402</v>
      </c>
      <c r="X42" s="2">
        <v>65.140074861237849</v>
      </c>
      <c r="Y42" s="2">
        <v>61.32740258504748</v>
      </c>
      <c r="Z42" s="2">
        <v>65.775596451771378</v>
      </c>
      <c r="AA42" s="2">
        <v>65.19860265196219</v>
      </c>
      <c r="AB42" s="2">
        <v>68.170780626157622</v>
      </c>
      <c r="AC42" s="2">
        <v>65.094025634322264</v>
      </c>
      <c r="AD42" s="2">
        <v>65.156006815507283</v>
      </c>
      <c r="AE42" s="2">
        <v>62.704376274908988</v>
      </c>
      <c r="AF42" s="2">
        <v>89.279380739429357</v>
      </c>
      <c r="AG42" s="2">
        <v>84.327775020614638</v>
      </c>
      <c r="AH42" s="38">
        <v>4.074921756565498</v>
      </c>
      <c r="AI42" s="2">
        <v>2.8078204352486904</v>
      </c>
      <c r="AJ42" s="2">
        <v>3.7068504499915278</v>
      </c>
      <c r="AK42" s="2">
        <v>3.3299941304912739</v>
      </c>
      <c r="AL42" s="2">
        <v>2.6498364999282775</v>
      </c>
      <c r="AM42" s="2">
        <v>2.0250897870857409</v>
      </c>
      <c r="AN42" s="2">
        <v>1.9080173438318759</v>
      </c>
      <c r="AO42" s="2">
        <v>2.1578964415294104</v>
      </c>
      <c r="AP42" s="2">
        <v>2.5237959332978774</v>
      </c>
      <c r="AQ42" s="2">
        <v>3.0362566367919208</v>
      </c>
      <c r="AR42" s="2">
        <v>3.1302867019054834</v>
      </c>
      <c r="AS42" s="2">
        <v>3.1581380549406366</v>
      </c>
      <c r="AT42" s="2">
        <v>3.3878299151498061</v>
      </c>
      <c r="AU42" s="2">
        <v>4.7893539530601537</v>
      </c>
      <c r="AV42" s="2">
        <v>4.9645020003299249</v>
      </c>
      <c r="AW42" s="38">
        <v>0.74647246516860088</v>
      </c>
      <c r="AX42" s="2">
        <v>0.67693123411649136</v>
      </c>
      <c r="AY42" s="2">
        <v>1.1595477298246597</v>
      </c>
      <c r="AZ42" s="2">
        <v>1.2997729220938239</v>
      </c>
      <c r="BA42" s="2">
        <v>1.7449318349951952</v>
      </c>
      <c r="BB42" s="2">
        <v>1.7957145258103124</v>
      </c>
      <c r="BC42" s="2">
        <v>1.8984092042487903</v>
      </c>
      <c r="BD42" s="2">
        <v>2.2422365719625419</v>
      </c>
      <c r="BE42" s="2">
        <v>2.633685299311594</v>
      </c>
      <c r="BF42" s="2">
        <v>2.8220675488510891</v>
      </c>
      <c r="BG42" s="2">
        <v>2.9687182415520681</v>
      </c>
      <c r="BH42" s="2">
        <v>2.8730260230302305</v>
      </c>
      <c r="BI42" s="2">
        <v>2.5219398014866607</v>
      </c>
      <c r="BJ42" s="2">
        <v>3.2352622612301687</v>
      </c>
      <c r="BK42" s="2">
        <v>3.0991614778680368</v>
      </c>
      <c r="BL42" s="38">
        <v>1006.2145180716241</v>
      </c>
      <c r="BM42" s="2">
        <v>957.16787652854896</v>
      </c>
      <c r="BN42" s="2">
        <v>1564.9694594031962</v>
      </c>
      <c r="BO42" s="2">
        <v>1572.5054835901442</v>
      </c>
      <c r="BP42" s="2">
        <v>1791.003611512366</v>
      </c>
      <c r="BQ42" s="2">
        <v>1807.4768145848411</v>
      </c>
      <c r="BR42" s="2">
        <v>1675.0689828259144</v>
      </c>
      <c r="BS42" s="2">
        <v>1522.1580437012949</v>
      </c>
      <c r="BT42" s="2">
        <v>1392.6175998767469</v>
      </c>
      <c r="BU42" s="2">
        <v>1209.6675107021265</v>
      </c>
      <c r="BV42" s="2">
        <v>970.30617248092824</v>
      </c>
      <c r="BW42" s="2">
        <v>779.02555649181625</v>
      </c>
      <c r="BX42" s="2">
        <v>639.72812803316651</v>
      </c>
      <c r="BY42" s="2">
        <v>735.97840906295096</v>
      </c>
      <c r="BZ42" s="2">
        <v>641.29535303302578</v>
      </c>
      <c r="CA42" s="38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38">
        <v>0</v>
      </c>
      <c r="CQ42" s="2">
        <v>0</v>
      </c>
      <c r="CR42" s="2">
        <v>0</v>
      </c>
      <c r="CS42" s="2">
        <v>0</v>
      </c>
      <c r="CT42" s="2">
        <v>0</v>
      </c>
      <c r="CU42" s="2">
        <v>0</v>
      </c>
      <c r="CV42" s="2">
        <v>0</v>
      </c>
      <c r="CW42" s="2">
        <v>0</v>
      </c>
      <c r="CX42" s="2">
        <v>0</v>
      </c>
      <c r="CY42" s="2">
        <v>0</v>
      </c>
      <c r="CZ42" s="2">
        <v>0</v>
      </c>
      <c r="DA42" s="2">
        <v>0</v>
      </c>
      <c r="DB42" s="2">
        <v>0</v>
      </c>
      <c r="DC42" s="2">
        <v>0</v>
      </c>
      <c r="DD42" s="2">
        <v>0</v>
      </c>
      <c r="DE42" s="38">
        <v>0.52386389859074722</v>
      </c>
      <c r="DF42" s="2">
        <v>0.56821286242886349</v>
      </c>
      <c r="DG42" s="2">
        <v>0.69000434988583559</v>
      </c>
      <c r="DH42" s="2">
        <v>0.37851394322931231</v>
      </c>
      <c r="DI42" s="2">
        <v>0.37931634151396421</v>
      </c>
      <c r="DJ42" s="2">
        <v>0.27291933478277158</v>
      </c>
      <c r="DK42" s="2">
        <v>0.29169862466848301</v>
      </c>
      <c r="DL42" s="2">
        <v>0.29038662210742311</v>
      </c>
      <c r="DM42" s="2">
        <v>0.35615795465235833</v>
      </c>
      <c r="DN42" s="2">
        <v>0.28627173122914473</v>
      </c>
      <c r="DO42" s="2">
        <v>0.34654224638116238</v>
      </c>
      <c r="DP42" s="2">
        <v>0.2550144185142475</v>
      </c>
      <c r="DQ42" s="2">
        <v>0.253969625492379</v>
      </c>
      <c r="DR42" s="2">
        <v>0.317361651171291</v>
      </c>
      <c r="DS42" s="2">
        <v>0.32339064822095703</v>
      </c>
      <c r="DT42" s="38">
        <v>181.00165767757582</v>
      </c>
      <c r="DU42" s="2">
        <v>137.86714016830391</v>
      </c>
      <c r="DV42" s="2">
        <v>230.8900965392414</v>
      </c>
      <c r="DW42" s="2">
        <v>254.32200428123039</v>
      </c>
      <c r="DX42" s="2">
        <v>320.56708380822789</v>
      </c>
      <c r="DY42" s="2">
        <v>318.69150851206507</v>
      </c>
      <c r="DZ42" s="2">
        <v>317.74419967585902</v>
      </c>
      <c r="EA42" s="2">
        <v>337.88853223208815</v>
      </c>
      <c r="EB42" s="2">
        <v>339.6425315092564</v>
      </c>
      <c r="EC42" s="2">
        <v>319.33050202247858</v>
      </c>
      <c r="ED42" s="2">
        <v>293.23073363167839</v>
      </c>
      <c r="EE42" s="2">
        <v>246.38491343026681</v>
      </c>
      <c r="EF42" s="2">
        <v>199.18865607207292</v>
      </c>
      <c r="EG42" s="2">
        <v>244.49043561760422</v>
      </c>
      <c r="EH42" s="2">
        <v>219.83757953461912</v>
      </c>
      <c r="EI42" s="38">
        <v>323.21758340191974</v>
      </c>
      <c r="EJ42" s="2">
        <v>242.85592422386512</v>
      </c>
      <c r="EK42" s="2">
        <v>341.47437184634151</v>
      </c>
      <c r="EL42" s="2">
        <v>257.91782503237943</v>
      </c>
      <c r="EM42" s="2">
        <v>209.44688908870273</v>
      </c>
      <c r="EN42" s="2">
        <v>168.34973826538049</v>
      </c>
      <c r="EO42" s="2">
        <v>143.02424004255369</v>
      </c>
      <c r="EP42" s="2">
        <v>152.07997460964862</v>
      </c>
      <c r="EQ42" s="2">
        <v>164.02156556347495</v>
      </c>
      <c r="ER42" s="2">
        <v>195.47891836006283</v>
      </c>
      <c r="ES42" s="2">
        <v>195.26069503368328</v>
      </c>
      <c r="ET42" s="2">
        <v>211.77294871768666</v>
      </c>
      <c r="EU42" s="2">
        <v>255.41438070551629</v>
      </c>
      <c r="EV42" s="2">
        <v>373.15287701518326</v>
      </c>
      <c r="EW42" s="2">
        <v>412.26296468177657</v>
      </c>
      <c r="EX42" s="38">
        <v>7.2991234160281842</v>
      </c>
      <c r="EY42" s="2">
        <v>5.4107687147177037</v>
      </c>
      <c r="EZ42" s="2">
        <v>7.7924486636741843</v>
      </c>
      <c r="FA42" s="2">
        <v>5.2842105310936338</v>
      </c>
      <c r="FB42" s="2">
        <v>4.3298157512356914</v>
      </c>
      <c r="FC42" s="2">
        <v>3.1436194713914078</v>
      </c>
      <c r="FD42" s="2">
        <v>2.3031101519078234</v>
      </c>
      <c r="FE42" s="2">
        <v>2.3155932663430496</v>
      </c>
      <c r="FF42" s="2">
        <v>2.5887645990081447</v>
      </c>
      <c r="FG42" s="2">
        <v>3.6759948610116533</v>
      </c>
      <c r="FH42" s="2">
        <v>3.7796529139591275</v>
      </c>
      <c r="FI42" s="2">
        <v>4.2319650912425031</v>
      </c>
      <c r="FJ42" s="2">
        <v>4.9753093716205035</v>
      </c>
      <c r="FK42" s="2">
        <v>7.9582573124441156</v>
      </c>
      <c r="FL42" s="2">
        <v>8.9748595847777235</v>
      </c>
      <c r="FM42" s="38">
        <v>56.548177124154492</v>
      </c>
      <c r="FN42" s="2">
        <v>41.765079633282312</v>
      </c>
      <c r="FO42" s="2">
        <v>57.98364387601076</v>
      </c>
      <c r="FP42" s="2">
        <v>41.640626090326641</v>
      </c>
      <c r="FQ42" s="2">
        <v>28.198672670721315</v>
      </c>
      <c r="FR42" s="2">
        <v>22.011708034009747</v>
      </c>
      <c r="FS42" s="2">
        <v>17.621821698972788</v>
      </c>
      <c r="FT42" s="2">
        <v>17.390982491791625</v>
      </c>
      <c r="FU42" s="2">
        <v>17.979188427188781</v>
      </c>
      <c r="FV42" s="2">
        <v>22.948689692606393</v>
      </c>
      <c r="FW42" s="2">
        <v>22.862836074427005</v>
      </c>
      <c r="FX42" s="2">
        <v>25.716175027104459</v>
      </c>
      <c r="FY42" s="2">
        <v>33.055934797526398</v>
      </c>
      <c r="FZ42" s="2">
        <v>52.52024805948863</v>
      </c>
      <c r="GA42" s="2">
        <v>60.748158112043754</v>
      </c>
      <c r="GB42" s="38">
        <v>41.403243716676513</v>
      </c>
      <c r="GC42" s="2">
        <v>37.932424272815616</v>
      </c>
      <c r="GD42" s="2">
        <v>63.332203074222143</v>
      </c>
      <c r="GE42" s="2">
        <v>76.697365592524847</v>
      </c>
      <c r="GF42" s="2">
        <v>80.010560272197011</v>
      </c>
      <c r="GG42" s="2">
        <v>96.742339623342858</v>
      </c>
      <c r="GH42" s="2">
        <v>87.952735711494441</v>
      </c>
      <c r="GI42" s="2">
        <v>89.907159275562947</v>
      </c>
      <c r="GJ42" s="2">
        <v>94.098235677803856</v>
      </c>
      <c r="GK42" s="2">
        <v>97.638824284453051</v>
      </c>
      <c r="GL42" s="2">
        <v>95.096286047368679</v>
      </c>
      <c r="GM42" s="2">
        <v>87.428694834776422</v>
      </c>
      <c r="GN42" s="2">
        <v>80.143746852765759</v>
      </c>
      <c r="GO42" s="2">
        <v>109.2246801971922</v>
      </c>
      <c r="GP42" s="2">
        <v>110.95598437476409</v>
      </c>
      <c r="GQ42" s="38">
        <v>12.719750604106149</v>
      </c>
      <c r="GR42" s="2">
        <v>11.140422481263615</v>
      </c>
      <c r="GS42" s="2">
        <v>18.253417269252935</v>
      </c>
      <c r="GT42" s="2">
        <v>20.83235098706815</v>
      </c>
      <c r="GU42" s="2">
        <v>21.494746196925071</v>
      </c>
      <c r="GV42" s="2">
        <v>24.186589315628058</v>
      </c>
      <c r="GW42" s="2">
        <v>21.800455831414503</v>
      </c>
      <c r="GX42" s="2">
        <v>21.991818776076205</v>
      </c>
      <c r="GY42" s="2">
        <v>22.553230247123842</v>
      </c>
      <c r="GZ42" s="2">
        <v>22.800445338048046</v>
      </c>
      <c r="HA42" s="2">
        <v>21.904531797732869</v>
      </c>
      <c r="HB42" s="2">
        <v>19.977976691980395</v>
      </c>
      <c r="HC42" s="2">
        <v>18.04846688725593</v>
      </c>
      <c r="HD42" s="2">
        <v>24.227855130863134</v>
      </c>
      <c r="HE42" s="2">
        <v>24.344025820163605</v>
      </c>
      <c r="HF42" s="38">
        <v>75.316206879622854</v>
      </c>
      <c r="HG42" s="2">
        <v>69.605181480313504</v>
      </c>
      <c r="HH42" s="2">
        <v>116.53201430454315</v>
      </c>
      <c r="HI42" s="2">
        <v>143.1133541807277</v>
      </c>
      <c r="HJ42" s="2">
        <v>149.14282424533172</v>
      </c>
      <c r="HK42" s="2">
        <v>183.13515767636324</v>
      </c>
      <c r="HL42" s="2">
        <v>166.30421843603949</v>
      </c>
      <c r="HM42" s="2">
        <v>170.35935469928316</v>
      </c>
      <c r="HN42" s="2">
        <v>178.87154085989576</v>
      </c>
      <c r="HO42" s="2">
        <v>186.34089229759951</v>
      </c>
      <c r="HP42" s="2">
        <v>181.89417820582267</v>
      </c>
      <c r="HQ42" s="2">
        <v>167.38697510690884</v>
      </c>
      <c r="HR42" s="2">
        <v>153.78621526522235</v>
      </c>
      <c r="HS42" s="2">
        <v>209.96729814899658</v>
      </c>
      <c r="HT42" s="39">
        <v>213.62319916662477</v>
      </c>
      <c r="HU42" s="2"/>
      <c r="HV42" s="2"/>
      <c r="II42" s="3"/>
    </row>
    <row r="43" spans="1:243" ht="15" x14ac:dyDescent="0.25">
      <c r="A43" s="52">
        <v>38</v>
      </c>
      <c r="B43" s="49" t="s">
        <v>84</v>
      </c>
      <c r="C43" s="47" t="s">
        <v>42</v>
      </c>
      <c r="D43" s="38">
        <v>12.631953297359193</v>
      </c>
      <c r="E43" s="2">
        <v>12.888371167654343</v>
      </c>
      <c r="F43" s="2">
        <v>18.158131077852335</v>
      </c>
      <c r="G43" s="2">
        <v>11.45788885957551</v>
      </c>
      <c r="H43" s="2">
        <v>10.496215299676928</v>
      </c>
      <c r="I43" s="2">
        <v>9.9162038719007874</v>
      </c>
      <c r="J43" s="2">
        <v>9.9938658735843653</v>
      </c>
      <c r="K43" s="2">
        <v>9.0220625709030173</v>
      </c>
      <c r="L43" s="2">
        <v>9.1138540779951942</v>
      </c>
      <c r="M43" s="2">
        <v>8.8472263819136341</v>
      </c>
      <c r="N43" s="2">
        <v>6.7356996403802007</v>
      </c>
      <c r="O43" s="2">
        <v>5.3029256424791376</v>
      </c>
      <c r="P43" s="2">
        <v>5.1186906100999838</v>
      </c>
      <c r="Q43" s="2">
        <v>4.8136655116483613</v>
      </c>
      <c r="R43" s="2">
        <v>4.2706160450911081</v>
      </c>
      <c r="S43" s="38">
        <v>12.250091136610193</v>
      </c>
      <c r="T43" s="2">
        <v>12.49912276941763</v>
      </c>
      <c r="U43" s="2">
        <v>17.661855634779151</v>
      </c>
      <c r="V43" s="2">
        <v>11.138394694379331</v>
      </c>
      <c r="W43" s="2">
        <v>10.185197587237976</v>
      </c>
      <c r="X43" s="2">
        <v>9.6132094574010374</v>
      </c>
      <c r="Y43" s="2">
        <v>9.7055434651891961</v>
      </c>
      <c r="Z43" s="2">
        <v>8.7767532220261391</v>
      </c>
      <c r="AA43" s="2">
        <v>8.862685136716685</v>
      </c>
      <c r="AB43" s="2">
        <v>8.6287187511475363</v>
      </c>
      <c r="AC43" s="2">
        <v>6.5796916947151214</v>
      </c>
      <c r="AD43" s="2">
        <v>5.1913034872313899</v>
      </c>
      <c r="AE43" s="2">
        <v>5.0160323422412656</v>
      </c>
      <c r="AF43" s="2">
        <v>4.7317000911946412</v>
      </c>
      <c r="AG43" s="2">
        <v>4.1989792592855721</v>
      </c>
      <c r="AH43" s="38">
        <v>1.6597560414983337</v>
      </c>
      <c r="AI43" s="2">
        <v>1.600620034630224</v>
      </c>
      <c r="AJ43" s="2">
        <v>1.7805551046960972</v>
      </c>
      <c r="AK43" s="2">
        <v>1.0553929648128626</v>
      </c>
      <c r="AL43" s="2">
        <v>0.95719759818997707</v>
      </c>
      <c r="AM43" s="2">
        <v>0.9984181580025967</v>
      </c>
      <c r="AN43" s="2">
        <v>0.85770287452647864</v>
      </c>
      <c r="AO43" s="2">
        <v>0.74766118496707323</v>
      </c>
      <c r="AP43" s="2">
        <v>0.99807283022533566</v>
      </c>
      <c r="AQ43" s="2">
        <v>0.73562394435912204</v>
      </c>
      <c r="AR43" s="2">
        <v>0.50432795890536031</v>
      </c>
      <c r="AS43" s="2">
        <v>0.37194035422453331</v>
      </c>
      <c r="AT43" s="2">
        <v>0.41583681201114714</v>
      </c>
      <c r="AU43" s="2">
        <v>0.3559663414934171</v>
      </c>
      <c r="AV43" s="2">
        <v>0.36966011907501617</v>
      </c>
      <c r="AW43" s="38">
        <v>0.20187035168950146</v>
      </c>
      <c r="AX43" s="2">
        <v>0.20543511725171074</v>
      </c>
      <c r="AY43" s="2">
        <v>0.28399199223384791</v>
      </c>
      <c r="AZ43" s="2">
        <v>0.200007412848281</v>
      </c>
      <c r="BA43" s="2">
        <v>0.22381907520760524</v>
      </c>
      <c r="BB43" s="2">
        <v>0.23343931777443261</v>
      </c>
      <c r="BC43" s="2">
        <v>0.25469088530800693</v>
      </c>
      <c r="BD43" s="2">
        <v>0.23291439762747021</v>
      </c>
      <c r="BE43" s="2">
        <v>0.27403230393933314</v>
      </c>
      <c r="BF43" s="2">
        <v>0.29139614905637423</v>
      </c>
      <c r="BG43" s="2">
        <v>0.2472306858286471</v>
      </c>
      <c r="BH43" s="2">
        <v>0.18661207245460709</v>
      </c>
      <c r="BI43" s="2">
        <v>0.17429065392792192</v>
      </c>
      <c r="BJ43" s="2">
        <v>0.14484654798495872</v>
      </c>
      <c r="BK43" s="2">
        <v>0.13541691337406506</v>
      </c>
      <c r="BL43" s="38">
        <v>281.89334838932899</v>
      </c>
      <c r="BM43" s="2">
        <v>289.99073119534398</v>
      </c>
      <c r="BN43" s="2">
        <v>371.16202219974099</v>
      </c>
      <c r="BO43" s="2">
        <v>236.94119777662701</v>
      </c>
      <c r="BP43" s="2">
        <v>224.90412475961699</v>
      </c>
      <c r="BQ43" s="2">
        <v>213.17728686544501</v>
      </c>
      <c r="BR43" s="2">
        <v>196.81364330180401</v>
      </c>
      <c r="BS43" s="2">
        <v>162.65252032652401</v>
      </c>
      <c r="BT43" s="2">
        <v>150.60434148828</v>
      </c>
      <c r="BU43" s="2">
        <v>120.6901808241</v>
      </c>
      <c r="BV43" s="2">
        <v>76.370631071150498</v>
      </c>
      <c r="BW43" s="2">
        <v>51.755626128984801</v>
      </c>
      <c r="BX43" s="2">
        <v>44.827813831512302</v>
      </c>
      <c r="BY43" s="2">
        <v>33.614027675879598</v>
      </c>
      <c r="BZ43" s="2">
        <v>25.400820427303401</v>
      </c>
      <c r="CA43" s="38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H43" s="2">
        <v>0</v>
      </c>
      <c r="CI43" s="2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38">
        <v>0</v>
      </c>
      <c r="CQ43" s="2">
        <v>0</v>
      </c>
      <c r="CR43" s="2">
        <v>0</v>
      </c>
      <c r="CS43" s="2">
        <v>0</v>
      </c>
      <c r="CT43" s="2">
        <v>0</v>
      </c>
      <c r="CU43" s="2">
        <v>0</v>
      </c>
      <c r="CV43" s="2">
        <v>0</v>
      </c>
      <c r="CW43" s="2">
        <v>0</v>
      </c>
      <c r="CX43" s="2">
        <v>0</v>
      </c>
      <c r="CY43" s="2">
        <v>0</v>
      </c>
      <c r="CZ43" s="2">
        <v>0</v>
      </c>
      <c r="DA43" s="2">
        <v>0</v>
      </c>
      <c r="DB43" s="2">
        <v>0</v>
      </c>
      <c r="DC43" s="2">
        <v>0</v>
      </c>
      <c r="DD43" s="2">
        <v>0</v>
      </c>
      <c r="DE43" s="38">
        <v>2.3861945678578567E-2</v>
      </c>
      <c r="DF43" s="2">
        <v>2.5469223556878879E-2</v>
      </c>
      <c r="DG43" s="2">
        <v>3.6138980059208126E-2</v>
      </c>
      <c r="DH43" s="2">
        <v>2.1874409512734241E-2</v>
      </c>
      <c r="DI43" s="2">
        <v>2.0406604841271665E-2</v>
      </c>
      <c r="DJ43" s="2">
        <v>1.8186976153560831E-2</v>
      </c>
      <c r="DK43" s="2">
        <v>1.8890505867904361E-2</v>
      </c>
      <c r="DL43" s="2">
        <v>1.6001338390026262E-2</v>
      </c>
      <c r="DM43" s="2">
        <v>2.340242753128809E-2</v>
      </c>
      <c r="DN43" s="2">
        <v>1.5450804258119883E-2</v>
      </c>
      <c r="DO43" s="2">
        <v>1.7426020445187287E-2</v>
      </c>
      <c r="DP43" s="2">
        <v>1.1099457753490459E-2</v>
      </c>
      <c r="DQ43" s="2">
        <v>1.1106065226046692E-2</v>
      </c>
      <c r="DR43" s="2">
        <v>1.0019139904749983E-2</v>
      </c>
      <c r="DS43" s="2">
        <v>9.619555543473584E-3</v>
      </c>
      <c r="DT43" s="38">
        <v>37.763622081495733</v>
      </c>
      <c r="DU43" s="2">
        <v>37.535339608399312</v>
      </c>
      <c r="DV43" s="2">
        <v>53.839702174157068</v>
      </c>
      <c r="DW43" s="2">
        <v>36.843941534286401</v>
      </c>
      <c r="DX43" s="2">
        <v>38.407412017299521</v>
      </c>
      <c r="DY43" s="2">
        <v>38.881472475240187</v>
      </c>
      <c r="DZ43" s="2">
        <v>39.470174218551001</v>
      </c>
      <c r="EA43" s="2">
        <v>32.736648521846234</v>
      </c>
      <c r="EB43" s="2">
        <v>33.576179150024082</v>
      </c>
      <c r="EC43" s="2">
        <v>31.790972314554516</v>
      </c>
      <c r="ED43" s="2">
        <v>23.056433163423847</v>
      </c>
      <c r="EE43" s="2">
        <v>16.153285367190819</v>
      </c>
      <c r="EF43" s="2">
        <v>14.304616777589246</v>
      </c>
      <c r="EG43" s="2">
        <v>11.711697424756656</v>
      </c>
      <c r="EH43" s="2">
        <v>9.9754107553514686</v>
      </c>
      <c r="EI43" s="38">
        <v>132.54949196271187</v>
      </c>
      <c r="EJ43" s="2">
        <v>125.8959005219843</v>
      </c>
      <c r="EK43" s="2">
        <v>150.11649086231867</v>
      </c>
      <c r="EL43" s="2">
        <v>81.794024508962792</v>
      </c>
      <c r="EM43" s="2">
        <v>67.616811858428463</v>
      </c>
      <c r="EN43" s="2">
        <v>66.081251728513351</v>
      </c>
      <c r="EO43" s="2">
        <v>60.199044476011267</v>
      </c>
      <c r="EP43" s="2">
        <v>52.727388764166939</v>
      </c>
      <c r="EQ43" s="2">
        <v>61.163551068243144</v>
      </c>
      <c r="ER43" s="2">
        <v>52.011743030680464</v>
      </c>
      <c r="ES43" s="2">
        <v>37.583278553098673</v>
      </c>
      <c r="ET43" s="2">
        <v>28.731472067052483</v>
      </c>
      <c r="EU43" s="2">
        <v>31.065973890894828</v>
      </c>
      <c r="EV43" s="2">
        <v>29.882133030115597</v>
      </c>
      <c r="EW43" s="2">
        <v>32.470704041868963</v>
      </c>
      <c r="EX43" s="38">
        <v>2.3791552453857774</v>
      </c>
      <c r="EY43" s="2">
        <v>2.2809321981405044</v>
      </c>
      <c r="EZ43" s="2">
        <v>2.9723347128525019</v>
      </c>
      <c r="FA43" s="2">
        <v>1.3384553240068509</v>
      </c>
      <c r="FB43" s="2">
        <v>1.0566426396061623</v>
      </c>
      <c r="FC43" s="2">
        <v>0.81625187540285549</v>
      </c>
      <c r="FD43" s="2">
        <v>0.74337764773294857</v>
      </c>
      <c r="FE43" s="2">
        <v>0.71376046528517567</v>
      </c>
      <c r="FF43" s="2">
        <v>0.70129162629578112</v>
      </c>
      <c r="FG43" s="2">
        <v>0.69471065426088319</v>
      </c>
      <c r="FH43" s="2">
        <v>0.48714100770918145</v>
      </c>
      <c r="FI43" s="2">
        <v>0.36651005259038277</v>
      </c>
      <c r="FJ43" s="2">
        <v>0.37292878935393636</v>
      </c>
      <c r="FK43" s="2">
        <v>0.39388314047261902</v>
      </c>
      <c r="FL43" s="2">
        <v>0.39004358020887442</v>
      </c>
      <c r="FM43" s="38">
        <v>22.501247324149602</v>
      </c>
      <c r="FN43" s="2">
        <v>21.41591287994563</v>
      </c>
      <c r="FO43" s="2">
        <v>25.037601755543555</v>
      </c>
      <c r="FP43" s="2">
        <v>13.190492890448189</v>
      </c>
      <c r="FQ43" s="2">
        <v>9.711433802883322</v>
      </c>
      <c r="FR43" s="2">
        <v>9.1662293758156839</v>
      </c>
      <c r="FS43" s="2">
        <v>8.1913484912350523</v>
      </c>
      <c r="FT43" s="2">
        <v>7.1839424313461127</v>
      </c>
      <c r="FU43" s="2">
        <v>8.3591899053351035</v>
      </c>
      <c r="FV43" s="2">
        <v>6.836954330352996</v>
      </c>
      <c r="FW43" s="2">
        <v>4.7316589610502815</v>
      </c>
      <c r="FX43" s="2">
        <v>3.5840625695988839</v>
      </c>
      <c r="FY43" s="2">
        <v>3.9704345190326884</v>
      </c>
      <c r="FZ43" s="2">
        <v>3.8877075558725083</v>
      </c>
      <c r="GA43" s="2">
        <v>4.1134062268224847</v>
      </c>
      <c r="GB43" s="38">
        <v>11.444781025217834</v>
      </c>
      <c r="GC43" s="2">
        <v>11.46586346934361</v>
      </c>
      <c r="GD43" s="2">
        <v>14.961092369379676</v>
      </c>
      <c r="GE43" s="2">
        <v>11.65105434479521</v>
      </c>
      <c r="GF43" s="2">
        <v>10.248632257884863</v>
      </c>
      <c r="GG43" s="2">
        <v>11.726484317316002</v>
      </c>
      <c r="GH43" s="2">
        <v>10.661410934356951</v>
      </c>
      <c r="GI43" s="2">
        <v>9.814526867404334</v>
      </c>
      <c r="GJ43" s="2">
        <v>10.456270144055708</v>
      </c>
      <c r="GK43" s="2">
        <v>10.022071870578859</v>
      </c>
      <c r="GL43" s="2">
        <v>7.7293595553616088</v>
      </c>
      <c r="GM43" s="2">
        <v>6.0236096244128898</v>
      </c>
      <c r="GN43" s="2">
        <v>5.8419004708541404</v>
      </c>
      <c r="GO43" s="2">
        <v>5.1998402069463516</v>
      </c>
      <c r="GP43" s="2">
        <v>4.6272599005692552</v>
      </c>
      <c r="GQ43" s="38">
        <v>3.4030165231422638</v>
      </c>
      <c r="GR43" s="2">
        <v>3.3440481384749341</v>
      </c>
      <c r="GS43" s="2">
        <v>4.2628985037398799</v>
      </c>
      <c r="GT43" s="2">
        <v>3.2218548631460293</v>
      </c>
      <c r="GU43" s="2">
        <v>2.8880147372904155</v>
      </c>
      <c r="GV43" s="2">
        <v>3.156394537064684</v>
      </c>
      <c r="GW43" s="2">
        <v>2.8762118714459857</v>
      </c>
      <c r="GX43" s="2">
        <v>2.5444229621831331</v>
      </c>
      <c r="GY43" s="2">
        <v>2.7067170498303201</v>
      </c>
      <c r="GZ43" s="2">
        <v>2.5432922632973409</v>
      </c>
      <c r="HA43" s="2">
        <v>1.9563722600360414</v>
      </c>
      <c r="HB43" s="2">
        <v>1.5300589151186004</v>
      </c>
      <c r="HC43" s="2">
        <v>1.4791988711396553</v>
      </c>
      <c r="HD43" s="2">
        <v>1.3064398483184356</v>
      </c>
      <c r="HE43" s="2">
        <v>1.1862422430380863</v>
      </c>
      <c r="HF43" s="38">
        <v>20.951593781245553</v>
      </c>
      <c r="HG43" s="2">
        <v>21.066388926788065</v>
      </c>
      <c r="HH43" s="2">
        <v>27.58598093091387</v>
      </c>
      <c r="HI43" s="2">
        <v>21.670048227335265</v>
      </c>
      <c r="HJ43" s="2">
        <v>18.942403635336632</v>
      </c>
      <c r="HK43" s="2">
        <v>21.928544442257444</v>
      </c>
      <c r="HL43" s="2">
        <v>19.879987736464354</v>
      </c>
      <c r="HM43" s="2">
        <v>18.424295540285176</v>
      </c>
      <c r="HN43" s="2">
        <v>19.636407739118553</v>
      </c>
      <c r="HO43" s="2">
        <v>18.884050683882652</v>
      </c>
      <c r="HP43" s="2">
        <v>14.573255567964257</v>
      </c>
      <c r="HQ43" s="2">
        <v>11.348117295204155</v>
      </c>
      <c r="HR43" s="2">
        <v>11.013750818754129</v>
      </c>
      <c r="HS43" s="2">
        <v>9.812391441895425</v>
      </c>
      <c r="HT43" s="39">
        <v>8.7042040133104894</v>
      </c>
      <c r="HU43" s="2"/>
      <c r="HV43" s="2"/>
      <c r="II43" s="3"/>
    </row>
    <row r="44" spans="1:243" ht="15" x14ac:dyDescent="0.25">
      <c r="A44" s="52">
        <v>39</v>
      </c>
      <c r="B44" s="49" t="s">
        <v>84</v>
      </c>
      <c r="C44" s="47" t="s">
        <v>43</v>
      </c>
      <c r="D44" s="38">
        <v>19.352608912655434</v>
      </c>
      <c r="E44" s="2">
        <v>28.454702094310274</v>
      </c>
      <c r="F44" s="2">
        <v>11.724007044869273</v>
      </c>
      <c r="G44" s="2">
        <v>9.5745336094770384</v>
      </c>
      <c r="H44" s="2">
        <v>9.3716243584448016</v>
      </c>
      <c r="I44" s="2">
        <v>8.9286403523067399</v>
      </c>
      <c r="J44" s="2">
        <v>8.5781800100053367</v>
      </c>
      <c r="K44" s="2">
        <v>8.7644756252128744</v>
      </c>
      <c r="L44" s="2">
        <v>8.10274949644114</v>
      </c>
      <c r="M44" s="2">
        <v>7.8300233469704228</v>
      </c>
      <c r="N44" s="2">
        <v>7.1430274107707454</v>
      </c>
      <c r="O44" s="2">
        <v>6.922123717548736</v>
      </c>
      <c r="P44" s="2">
        <v>6.4870997926469549</v>
      </c>
      <c r="Q44" s="2">
        <v>5.8776571732292968</v>
      </c>
      <c r="R44" s="2">
        <v>5.2778773100520198</v>
      </c>
      <c r="S44" s="38">
        <v>18.696146193236242</v>
      </c>
      <c r="T44" s="2">
        <v>27.497892935224126</v>
      </c>
      <c r="U44" s="2">
        <v>11.366281649772148</v>
      </c>
      <c r="V44" s="2">
        <v>9.2699230975500697</v>
      </c>
      <c r="W44" s="2">
        <v>9.0570405401510747</v>
      </c>
      <c r="X44" s="2">
        <v>8.6282528425939624</v>
      </c>
      <c r="Y44" s="2">
        <v>8.2924609235143514</v>
      </c>
      <c r="Z44" s="2">
        <v>8.4910930063942622</v>
      </c>
      <c r="AA44" s="2">
        <v>7.8485600855956017</v>
      </c>
      <c r="AB44" s="2">
        <v>7.6026579373693668</v>
      </c>
      <c r="AC44" s="2">
        <v>6.9509825453101337</v>
      </c>
      <c r="AD44" s="2">
        <v>6.7583080509051623</v>
      </c>
      <c r="AE44" s="2">
        <v>6.346185492599961</v>
      </c>
      <c r="AF44" s="2">
        <v>5.7656984640380875</v>
      </c>
      <c r="AG44" s="2">
        <v>5.1748272316394921</v>
      </c>
      <c r="AH44" s="38">
        <v>1.6627037125851822</v>
      </c>
      <c r="AI44" s="2">
        <v>2.0270588124426867</v>
      </c>
      <c r="AJ44" s="2">
        <v>0.66008882994971951</v>
      </c>
      <c r="AK44" s="2">
        <v>0.53709116826742398</v>
      </c>
      <c r="AL44" s="2">
        <v>0.43241271326923969</v>
      </c>
      <c r="AM44" s="2">
        <v>0.39298446857029234</v>
      </c>
      <c r="AN44" s="2">
        <v>0.41417830154547691</v>
      </c>
      <c r="AO44" s="2">
        <v>0.41591368528326073</v>
      </c>
      <c r="AP44" s="2">
        <v>0.43931741878847264</v>
      </c>
      <c r="AQ44" s="2">
        <v>0.45289674293110738</v>
      </c>
      <c r="AR44" s="2">
        <v>0.45727727865540113</v>
      </c>
      <c r="AS44" s="2">
        <v>0.42505841275505474</v>
      </c>
      <c r="AT44" s="2">
        <v>0.40226967777815198</v>
      </c>
      <c r="AU44" s="2">
        <v>0.37332034037726103</v>
      </c>
      <c r="AV44" s="2">
        <v>0.35306584219031345</v>
      </c>
      <c r="AW44" s="38">
        <v>0.3279423762790955</v>
      </c>
      <c r="AX44" s="2">
        <v>0.47500791387201347</v>
      </c>
      <c r="AY44" s="2">
        <v>0.2125581807771513</v>
      </c>
      <c r="AZ44" s="2">
        <v>0.18338897310367019</v>
      </c>
      <c r="BA44" s="2">
        <v>0.2106081614994279</v>
      </c>
      <c r="BB44" s="2">
        <v>0.21616550019849254</v>
      </c>
      <c r="BC44" s="2">
        <v>0.22581188500957386</v>
      </c>
      <c r="BD44" s="2">
        <v>0.25783863640062704</v>
      </c>
      <c r="BE44" s="2">
        <v>0.28634232495771622</v>
      </c>
      <c r="BF44" s="2">
        <v>0.29171334033939228</v>
      </c>
      <c r="BG44" s="2">
        <v>0.27616268410563305</v>
      </c>
      <c r="BH44" s="2">
        <v>0.25735100702029773</v>
      </c>
      <c r="BI44" s="2">
        <v>0.23918407880889223</v>
      </c>
      <c r="BJ44" s="2">
        <v>0.20054862094741732</v>
      </c>
      <c r="BK44" s="2">
        <v>0.19966634371852388</v>
      </c>
      <c r="BL44" s="38">
        <v>523.00228575286303</v>
      </c>
      <c r="BM44" s="2">
        <v>774.17441516174404</v>
      </c>
      <c r="BN44" s="2">
        <v>282.914989952594</v>
      </c>
      <c r="BO44" s="2">
        <v>240.97388134300601</v>
      </c>
      <c r="BP44" s="2">
        <v>246.66509952483199</v>
      </c>
      <c r="BQ44" s="2">
        <v>232.100087040197</v>
      </c>
      <c r="BR44" s="2">
        <v>214.28194452017399</v>
      </c>
      <c r="BS44" s="2">
        <v>193.40979698450499</v>
      </c>
      <c r="BT44" s="2">
        <v>166.007807005659</v>
      </c>
      <c r="BU44" s="2">
        <v>137.380265609048</v>
      </c>
      <c r="BV44" s="2">
        <v>106.05799037027001</v>
      </c>
      <c r="BW44" s="2">
        <v>83.716014226038894</v>
      </c>
      <c r="BX44" s="2">
        <v>66.266968184845396</v>
      </c>
      <c r="BY44" s="2">
        <v>48.360355109581803</v>
      </c>
      <c r="BZ44" s="2">
        <v>40.252653745790298</v>
      </c>
      <c r="CA44" s="38">
        <v>0</v>
      </c>
      <c r="CB44" s="2">
        <v>0</v>
      </c>
      <c r="CC44" s="2">
        <v>0</v>
      </c>
      <c r="CD44" s="2">
        <v>0</v>
      </c>
      <c r="CE44" s="2">
        <v>0</v>
      </c>
      <c r="CF44" s="2">
        <v>0</v>
      </c>
      <c r="CG44" s="2">
        <v>0</v>
      </c>
      <c r="CH44" s="2">
        <v>0</v>
      </c>
      <c r="CI44" s="2">
        <v>0</v>
      </c>
      <c r="CJ44" s="2">
        <v>0</v>
      </c>
      <c r="CK44" s="2">
        <v>0</v>
      </c>
      <c r="CL44" s="2">
        <v>0</v>
      </c>
      <c r="CM44" s="2">
        <v>0</v>
      </c>
      <c r="CN44" s="2">
        <v>0</v>
      </c>
      <c r="CO44" s="2">
        <v>0</v>
      </c>
      <c r="CP44" s="38">
        <v>0</v>
      </c>
      <c r="CQ44" s="2">
        <v>0</v>
      </c>
      <c r="CR44" s="2">
        <v>0</v>
      </c>
      <c r="CS44" s="2">
        <v>0</v>
      </c>
      <c r="CT44" s="2">
        <v>0</v>
      </c>
      <c r="CU44" s="2">
        <v>0</v>
      </c>
      <c r="CV44" s="2">
        <v>0</v>
      </c>
      <c r="CW44" s="2">
        <v>0</v>
      </c>
      <c r="CX44" s="2">
        <v>0</v>
      </c>
      <c r="CY44" s="2">
        <v>0</v>
      </c>
      <c r="CZ44" s="2">
        <v>0</v>
      </c>
      <c r="DA44" s="2">
        <v>0</v>
      </c>
      <c r="DB44" s="2">
        <v>0</v>
      </c>
      <c r="DC44" s="2">
        <v>0</v>
      </c>
      <c r="DD44" s="2">
        <v>0</v>
      </c>
      <c r="DE44" s="38">
        <v>4.185530668558908E-2</v>
      </c>
      <c r="DF44" s="2">
        <v>6.068537037790591E-2</v>
      </c>
      <c r="DG44" s="2">
        <v>2.1954982200256538E-2</v>
      </c>
      <c r="DH44" s="2">
        <v>1.891534232936503E-2</v>
      </c>
      <c r="DI44" s="2">
        <v>1.8613747983090057E-2</v>
      </c>
      <c r="DJ44" s="2">
        <v>1.6315731165098095E-2</v>
      </c>
      <c r="DK44" s="2">
        <v>1.7344168830962698E-2</v>
      </c>
      <c r="DL44" s="2">
        <v>1.6269469191745482E-2</v>
      </c>
      <c r="DM44" s="2">
        <v>2.2506532386741107E-2</v>
      </c>
      <c r="DN44" s="2">
        <v>1.4103710642393531E-2</v>
      </c>
      <c r="DO44" s="2">
        <v>1.9917211284984158E-2</v>
      </c>
      <c r="DP44" s="2">
        <v>1.6146471975752058E-2</v>
      </c>
      <c r="DQ44" s="2">
        <v>1.5464856251995358E-2</v>
      </c>
      <c r="DR44" s="2">
        <v>1.3372160929906025E-2</v>
      </c>
      <c r="DS44" s="2">
        <v>1.2788998742648369E-2</v>
      </c>
      <c r="DT44" s="38">
        <v>62.685468549478578</v>
      </c>
      <c r="DU44" s="2">
        <v>95.463182510365556</v>
      </c>
      <c r="DV44" s="2">
        <v>41.15646769402754</v>
      </c>
      <c r="DW44" s="2">
        <v>32.125856534055643</v>
      </c>
      <c r="DX44" s="2">
        <v>34.955572442448826</v>
      </c>
      <c r="DY44" s="2">
        <v>35.204679692394159</v>
      </c>
      <c r="DZ44" s="2">
        <v>35.123663161401169</v>
      </c>
      <c r="EA44" s="2">
        <v>35.677059132205528</v>
      </c>
      <c r="EB44" s="2">
        <v>33.878959726132649</v>
      </c>
      <c r="EC44" s="2">
        <v>31.813514749158536</v>
      </c>
      <c r="ED44" s="2">
        <v>26.631445642191515</v>
      </c>
      <c r="EE44" s="2">
        <v>22.064781594989448</v>
      </c>
      <c r="EF44" s="2">
        <v>18.4932873995031</v>
      </c>
      <c r="EG44" s="2">
        <v>14.813321598356044</v>
      </c>
      <c r="EH44" s="2">
        <v>13.585641643318796</v>
      </c>
      <c r="EI44" s="38">
        <v>150.80461340534714</v>
      </c>
      <c r="EJ44" s="2">
        <v>186.70930013647043</v>
      </c>
      <c r="EK44" s="2">
        <v>65.840421943842927</v>
      </c>
      <c r="EL44" s="2">
        <v>49.366851153883559</v>
      </c>
      <c r="EM44" s="2">
        <v>38.957115764026824</v>
      </c>
      <c r="EN44" s="2">
        <v>35.416063393647569</v>
      </c>
      <c r="EO44" s="2">
        <v>34.450785781152163</v>
      </c>
      <c r="EP44" s="2">
        <v>32.688115322714467</v>
      </c>
      <c r="EQ44" s="2">
        <v>31.580889578239294</v>
      </c>
      <c r="ER44" s="2">
        <v>30.235497840302248</v>
      </c>
      <c r="ES44" s="2">
        <v>30.396747996473771</v>
      </c>
      <c r="ET44" s="2">
        <v>30.50694823731747</v>
      </c>
      <c r="EU44" s="2">
        <v>30.694366752101033</v>
      </c>
      <c r="EV44" s="2">
        <v>29.972151876801401</v>
      </c>
      <c r="EW44" s="2">
        <v>29.923886251355249</v>
      </c>
      <c r="EX44" s="38">
        <v>3.6655050916963847</v>
      </c>
      <c r="EY44" s="2">
        <v>4.5375135678552319</v>
      </c>
      <c r="EZ44" s="2">
        <v>1.4112406964382331</v>
      </c>
      <c r="FA44" s="2">
        <v>1.0367589545198241</v>
      </c>
      <c r="FB44" s="2">
        <v>0.91297902653625385</v>
      </c>
      <c r="FC44" s="2">
        <v>0.7599894695213949</v>
      </c>
      <c r="FD44" s="2">
        <v>0.67413314483438003</v>
      </c>
      <c r="FE44" s="2">
        <v>0.59524336187835658</v>
      </c>
      <c r="FF44" s="2">
        <v>0.54009812152947978</v>
      </c>
      <c r="FG44" s="2">
        <v>0.53175679400359965</v>
      </c>
      <c r="FH44" s="2">
        <v>0.55926647382788564</v>
      </c>
      <c r="FI44" s="2">
        <v>0.56943760508828634</v>
      </c>
      <c r="FJ44" s="2">
        <v>0.55045657712918628</v>
      </c>
      <c r="FK44" s="2">
        <v>0.53035563874325942</v>
      </c>
      <c r="FL44" s="2">
        <v>0.52292035693939254</v>
      </c>
      <c r="FM44" s="38">
        <v>26.19834471972073</v>
      </c>
      <c r="FN44" s="2">
        <v>32.344667314390229</v>
      </c>
      <c r="FO44" s="2">
        <v>11.193559341380382</v>
      </c>
      <c r="FP44" s="2">
        <v>8.4467437268554875</v>
      </c>
      <c r="FQ44" s="2">
        <v>5.9479994999431964</v>
      </c>
      <c r="FR44" s="2">
        <v>5.2781151552513785</v>
      </c>
      <c r="FS44" s="2">
        <v>4.9637381315765348</v>
      </c>
      <c r="FT44" s="2">
        <v>4.5012089888995446</v>
      </c>
      <c r="FU44" s="2">
        <v>4.221253681782362</v>
      </c>
      <c r="FV44" s="2">
        <v>4.006785286578654</v>
      </c>
      <c r="FW44" s="2">
        <v>4.1158760329135582</v>
      </c>
      <c r="FX44" s="2">
        <v>4.165422222664156</v>
      </c>
      <c r="FY44" s="2">
        <v>4.266658458708001</v>
      </c>
      <c r="FZ44" s="2">
        <v>4.229886472406827</v>
      </c>
      <c r="GA44" s="2">
        <v>4.2164672507457883</v>
      </c>
      <c r="GB44" s="38">
        <v>20.977564946706366</v>
      </c>
      <c r="GC44" s="2">
        <v>30.162622081451413</v>
      </c>
      <c r="GD44" s="2">
        <v>11.429956848551729</v>
      </c>
      <c r="GE44" s="2">
        <v>11.575270882488782</v>
      </c>
      <c r="GF44" s="2">
        <v>10.841114877178944</v>
      </c>
      <c r="GG44" s="2">
        <v>12.332779971601139</v>
      </c>
      <c r="GH44" s="2">
        <v>11.202670923916177</v>
      </c>
      <c r="GI44" s="2">
        <v>11.334703829179762</v>
      </c>
      <c r="GJ44" s="2">
        <v>11.163062929343248</v>
      </c>
      <c r="GK44" s="2">
        <v>11.090353771337348</v>
      </c>
      <c r="GL44" s="2">
        <v>10.378440708027325</v>
      </c>
      <c r="GM44" s="2">
        <v>9.4000746756895968</v>
      </c>
      <c r="GN44" s="2">
        <v>8.3503948460408992</v>
      </c>
      <c r="GO44" s="2">
        <v>7.2571147424597884</v>
      </c>
      <c r="GP44" s="2">
        <v>7.0495516648627214</v>
      </c>
      <c r="GQ44" s="38">
        <v>6.0811686155447955</v>
      </c>
      <c r="GR44" s="2">
        <v>8.5195090756899461</v>
      </c>
      <c r="GS44" s="2">
        <v>3.2771321629429861</v>
      </c>
      <c r="GT44" s="2">
        <v>3.009158535269866</v>
      </c>
      <c r="GU44" s="2">
        <v>2.7763566945303095</v>
      </c>
      <c r="GV44" s="2">
        <v>3.0097853161950181</v>
      </c>
      <c r="GW44" s="2">
        <v>2.7343125003978543</v>
      </c>
      <c r="GX44" s="2">
        <v>2.6994168501731424</v>
      </c>
      <c r="GY44" s="2">
        <v>2.6286444554569024</v>
      </c>
      <c r="GZ44" s="2">
        <v>2.5853137842475773</v>
      </c>
      <c r="HA44" s="2">
        <v>2.3728059251925231</v>
      </c>
      <c r="HB44" s="2">
        <v>2.1461894645020645</v>
      </c>
      <c r="HC44" s="2">
        <v>1.9129646188191813</v>
      </c>
      <c r="HD44" s="2">
        <v>1.6659689563329998</v>
      </c>
      <c r="HE44" s="2">
        <v>1.6075406926167173</v>
      </c>
      <c r="HF44" s="38">
        <v>38.59209418144043</v>
      </c>
      <c r="HG44" s="2">
        <v>55.753376940167044</v>
      </c>
      <c r="HH44" s="2">
        <v>21.051387635884279</v>
      </c>
      <c r="HI44" s="2">
        <v>21.758235558112059</v>
      </c>
      <c r="HJ44" s="2">
        <v>20.368018447935075</v>
      </c>
      <c r="HK44" s="2">
        <v>23.432607725032</v>
      </c>
      <c r="HL44" s="2">
        <v>21.231627302099483</v>
      </c>
      <c r="HM44" s="2">
        <v>21.562983589486098</v>
      </c>
      <c r="HN44" s="2">
        <v>21.274382795137942</v>
      </c>
      <c r="HO44" s="2">
        <v>21.16987374524987</v>
      </c>
      <c r="HP44" s="2">
        <v>19.871275803749306</v>
      </c>
      <c r="HQ44" s="2">
        <v>17.998053466897648</v>
      </c>
      <c r="HR44" s="2">
        <v>15.983953765916423</v>
      </c>
      <c r="HS44" s="2">
        <v>13.882899759910041</v>
      </c>
      <c r="HT44" s="39">
        <v>13.499314630105147</v>
      </c>
      <c r="HU44" s="2"/>
      <c r="HV44" s="2"/>
      <c r="II44" s="3"/>
    </row>
    <row r="45" spans="1:243" ht="15" x14ac:dyDescent="0.25">
      <c r="A45" s="52">
        <v>40</v>
      </c>
      <c r="B45" s="49" t="s">
        <v>84</v>
      </c>
      <c r="C45" s="47" t="s">
        <v>44</v>
      </c>
      <c r="D45" s="38">
        <v>277.48721543520611</v>
      </c>
      <c r="E45" s="2">
        <v>270.33336538894196</v>
      </c>
      <c r="F45" s="2">
        <v>308.08584063584425</v>
      </c>
      <c r="G45" s="2">
        <v>254.32958871457376</v>
      </c>
      <c r="H45" s="2">
        <v>224.96817817367602</v>
      </c>
      <c r="I45" s="2">
        <v>203.3837025196496</v>
      </c>
      <c r="J45" s="2">
        <v>211.50575278919155</v>
      </c>
      <c r="K45" s="2">
        <v>203.74946502727886</v>
      </c>
      <c r="L45" s="2">
        <v>200.09869145941906</v>
      </c>
      <c r="M45" s="2">
        <v>187.51457135492359</v>
      </c>
      <c r="N45" s="2">
        <v>182.89595651608374</v>
      </c>
      <c r="O45" s="2">
        <v>181.65955830961755</v>
      </c>
      <c r="P45" s="2">
        <v>169.1536215896902</v>
      </c>
      <c r="Q45" s="2">
        <v>166.41571140185502</v>
      </c>
      <c r="R45" s="2">
        <v>152.15868879034628</v>
      </c>
      <c r="S45" s="38">
        <v>270.32927192621503</v>
      </c>
      <c r="T45" s="2">
        <v>264.00821708237862</v>
      </c>
      <c r="U45" s="2">
        <v>302.48796167277374</v>
      </c>
      <c r="V45" s="2">
        <v>247.92375371712876</v>
      </c>
      <c r="W45" s="2">
        <v>218.614222800785</v>
      </c>
      <c r="X45" s="2">
        <v>197.37423841391626</v>
      </c>
      <c r="Y45" s="2">
        <v>206.21375119614382</v>
      </c>
      <c r="Z45" s="2">
        <v>198.65821491036533</v>
      </c>
      <c r="AA45" s="2">
        <v>194.95390692983608</v>
      </c>
      <c r="AB45" s="2">
        <v>182.66758526957369</v>
      </c>
      <c r="AC45" s="2">
        <v>178.31012463514796</v>
      </c>
      <c r="AD45" s="2">
        <v>177.70402585237699</v>
      </c>
      <c r="AE45" s="2">
        <v>165.47851626021298</v>
      </c>
      <c r="AF45" s="2">
        <v>162.90248528392604</v>
      </c>
      <c r="AG45" s="2">
        <v>148.7663342858057</v>
      </c>
      <c r="AH45" s="38">
        <v>54.719966225331675</v>
      </c>
      <c r="AI45" s="2">
        <v>32.757125860252678</v>
      </c>
      <c r="AJ45" s="2">
        <v>19.262331670940327</v>
      </c>
      <c r="AK45" s="2">
        <v>34.985236086830348</v>
      </c>
      <c r="AL45" s="2">
        <v>21.895075898587201</v>
      </c>
      <c r="AM45" s="2">
        <v>15.467819814659688</v>
      </c>
      <c r="AN45" s="2">
        <v>14.012509810308018</v>
      </c>
      <c r="AO45" s="2">
        <v>12.895366301581555</v>
      </c>
      <c r="AP45" s="2">
        <v>13.473600556964222</v>
      </c>
      <c r="AQ45" s="2">
        <v>12.306076375577149</v>
      </c>
      <c r="AR45" s="2">
        <v>12.265688379761571</v>
      </c>
      <c r="AS45" s="2">
        <v>10.050182231995979</v>
      </c>
      <c r="AT45" s="2">
        <v>9.9471459134924523</v>
      </c>
      <c r="AU45" s="2">
        <v>10.16021394730663</v>
      </c>
      <c r="AV45" s="2">
        <v>10.291291870307084</v>
      </c>
      <c r="AW45" s="38">
        <v>7.3382314813708174</v>
      </c>
      <c r="AX45" s="2">
        <v>6.4956025006938862</v>
      </c>
      <c r="AY45" s="2">
        <v>5.4560045765087279</v>
      </c>
      <c r="AZ45" s="2">
        <v>7.2724529549705572</v>
      </c>
      <c r="BA45" s="2">
        <v>8.734901567529116</v>
      </c>
      <c r="BB45" s="2">
        <v>8.7329105588163785</v>
      </c>
      <c r="BC45" s="2">
        <v>6.8543248198282161</v>
      </c>
      <c r="BD45" s="2">
        <v>7.074766036258004</v>
      </c>
      <c r="BE45" s="2">
        <v>8.0727467675237907</v>
      </c>
      <c r="BF45" s="2">
        <v>8.3428714388505174</v>
      </c>
      <c r="BG45" s="2">
        <v>8.5687380418026589</v>
      </c>
      <c r="BH45" s="2">
        <v>7.2389247002034232</v>
      </c>
      <c r="BI45" s="2">
        <v>7.0366435481463414</v>
      </c>
      <c r="BJ45" s="2">
        <v>7.2033157931789038</v>
      </c>
      <c r="BK45" s="2">
        <v>7.2910668136435781</v>
      </c>
      <c r="BL45" s="38">
        <v>3130.00060405662</v>
      </c>
      <c r="BM45" s="2">
        <v>3140.9731368111302</v>
      </c>
      <c r="BN45" s="2">
        <v>3072.5078903582498</v>
      </c>
      <c r="BO45" s="2">
        <v>2964.26562652661</v>
      </c>
      <c r="BP45" s="2">
        <v>2896.7094321897098</v>
      </c>
      <c r="BQ45" s="2">
        <v>2738.0033016920002</v>
      </c>
      <c r="BR45" s="2">
        <v>2564.35609547185</v>
      </c>
      <c r="BS45" s="2">
        <v>2341.6567066850798</v>
      </c>
      <c r="BT45" s="2">
        <v>2119.6727679595201</v>
      </c>
      <c r="BU45" s="2">
        <v>1788.0676934299699</v>
      </c>
      <c r="BV45" s="2">
        <v>1473.2245763375199</v>
      </c>
      <c r="BW45" s="2">
        <v>1262.34438479246</v>
      </c>
      <c r="BX45" s="2">
        <v>1065.0180080780499</v>
      </c>
      <c r="BY45" s="2">
        <v>879.34986319694201</v>
      </c>
      <c r="BZ45" s="2">
        <v>753.56810057031498</v>
      </c>
      <c r="CA45" s="38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38">
        <v>551.15250806182496</v>
      </c>
      <c r="CQ45" s="2">
        <v>545.64098298120496</v>
      </c>
      <c r="CR45" s="2">
        <v>540.18457315139506</v>
      </c>
      <c r="CS45" s="2">
        <v>534.78272741987996</v>
      </c>
      <c r="CT45" s="2">
        <v>529.43490014567999</v>
      </c>
      <c r="CU45" s="2">
        <v>524.14055114422501</v>
      </c>
      <c r="CV45" s="2">
        <v>518.89914563278001</v>
      </c>
      <c r="CW45" s="2">
        <v>513.71015417645503</v>
      </c>
      <c r="CX45" s="2">
        <v>508.57305263468999</v>
      </c>
      <c r="CY45" s="2">
        <v>503.48732210834498</v>
      </c>
      <c r="CZ45" s="2">
        <v>498.45244888726</v>
      </c>
      <c r="DA45" s="2">
        <v>493.46792439838703</v>
      </c>
      <c r="DB45" s="2">
        <v>466.85669556244602</v>
      </c>
      <c r="DC45" s="2">
        <v>440.51157901486403</v>
      </c>
      <c r="DD45" s="2">
        <v>418.49752598602203</v>
      </c>
      <c r="DE45" s="38">
        <v>27.639160480014443</v>
      </c>
      <c r="DF45" s="2">
        <v>31.400826220062488</v>
      </c>
      <c r="DG45" s="2">
        <v>27.456478567810716</v>
      </c>
      <c r="DH45" s="2">
        <v>18.27862844729713</v>
      </c>
      <c r="DI45" s="2">
        <v>20.577740734967382</v>
      </c>
      <c r="DJ45" s="2">
        <v>18.146232399821159</v>
      </c>
      <c r="DK45" s="2">
        <v>13.331712351611026</v>
      </c>
      <c r="DL45" s="2">
        <v>12.891794804412511</v>
      </c>
      <c r="DM45" s="2">
        <v>14.219518834131016</v>
      </c>
      <c r="DN45" s="2">
        <v>14.115900771327635</v>
      </c>
      <c r="DO45" s="2">
        <v>13.904063954800684</v>
      </c>
      <c r="DP45" s="2">
        <v>8.346966805427801</v>
      </c>
      <c r="DQ45" s="2">
        <v>8.1645839237994124</v>
      </c>
      <c r="DR45" s="2">
        <v>8.864049021130759</v>
      </c>
      <c r="DS45" s="2">
        <v>9.0553623476801945</v>
      </c>
      <c r="DT45" s="38">
        <v>850.36475630148493</v>
      </c>
      <c r="DU45" s="2">
        <v>772.62409390224775</v>
      </c>
      <c r="DV45" s="2">
        <v>798.45520276328932</v>
      </c>
      <c r="DW45" s="2">
        <v>806.18078817465232</v>
      </c>
      <c r="DX45" s="2">
        <v>804.6087468075541</v>
      </c>
      <c r="DY45" s="2">
        <v>795.61391076902351</v>
      </c>
      <c r="DZ45" s="2">
        <v>776.43719488342856</v>
      </c>
      <c r="EA45" s="2">
        <v>757.87944051034299</v>
      </c>
      <c r="EB45" s="2">
        <v>755.67592224285966</v>
      </c>
      <c r="EC45" s="2">
        <v>708.78817248905523</v>
      </c>
      <c r="ED45" s="2">
        <v>659.59031898173691</v>
      </c>
      <c r="EE45" s="2">
        <v>577.72876573101996</v>
      </c>
      <c r="EF45" s="2">
        <v>518.65078914334902</v>
      </c>
      <c r="EG45" s="2">
        <v>481.86808309719424</v>
      </c>
      <c r="EH45" s="2">
        <v>451.76971692655354</v>
      </c>
      <c r="EI45" s="38">
        <v>1652.7113140920255</v>
      </c>
      <c r="EJ45" s="2">
        <v>1348.0637364744193</v>
      </c>
      <c r="EK45" s="2">
        <v>1228.1239321007215</v>
      </c>
      <c r="EL45" s="2">
        <v>1226.8282786012221</v>
      </c>
      <c r="EM45" s="2">
        <v>1325.0366026109689</v>
      </c>
      <c r="EN45" s="2">
        <v>1192.2606629222937</v>
      </c>
      <c r="EO45" s="2">
        <v>969.47207091489395</v>
      </c>
      <c r="EP45" s="2">
        <v>833.37825820408557</v>
      </c>
      <c r="EQ45" s="2">
        <v>885.0644408497734</v>
      </c>
      <c r="ER45" s="2">
        <v>854.11487013705676</v>
      </c>
      <c r="ES45" s="2">
        <v>820.70537458059573</v>
      </c>
      <c r="ET45" s="2">
        <v>691.18188703704107</v>
      </c>
      <c r="EU45" s="2">
        <v>668.80597001784793</v>
      </c>
      <c r="EV45" s="2">
        <v>668.45390013554788</v>
      </c>
      <c r="EW45" s="2">
        <v>669.75370989444241</v>
      </c>
      <c r="EX45" s="38">
        <v>25.568047170628073</v>
      </c>
      <c r="EY45" s="2">
        <v>21.043540523877788</v>
      </c>
      <c r="EZ45" s="2">
        <v>19.324333253325893</v>
      </c>
      <c r="FA45" s="2">
        <v>17.679425409047564</v>
      </c>
      <c r="FB45" s="2">
        <v>17.367051820464528</v>
      </c>
      <c r="FC45" s="2">
        <v>19.288101600693818</v>
      </c>
      <c r="FD45" s="2">
        <v>16.484468851132686</v>
      </c>
      <c r="FE45" s="2">
        <v>11.587376972034798</v>
      </c>
      <c r="FF45" s="2">
        <v>11.926490922556413</v>
      </c>
      <c r="FG45" s="2">
        <v>11.526373691549015</v>
      </c>
      <c r="FH45" s="2">
        <v>11.196684270580219</v>
      </c>
      <c r="FI45" s="2">
        <v>10.088287438034035</v>
      </c>
      <c r="FJ45" s="2">
        <v>10.001066651696338</v>
      </c>
      <c r="FK45" s="2">
        <v>10.168242597950281</v>
      </c>
      <c r="FL45" s="2">
        <v>10.078591455549294</v>
      </c>
      <c r="FM45" s="38">
        <v>213.6411500279373</v>
      </c>
      <c r="FN45" s="2">
        <v>179.41465790743874</v>
      </c>
      <c r="FO45" s="2">
        <v>168.19328374031275</v>
      </c>
      <c r="FP45" s="2">
        <v>152.25258832157508</v>
      </c>
      <c r="FQ45" s="2">
        <v>148.64707144658007</v>
      </c>
      <c r="FR45" s="2">
        <v>127.18403626209508</v>
      </c>
      <c r="FS45" s="2">
        <v>108.17087954782923</v>
      </c>
      <c r="FT45" s="2">
        <v>90.782859253216984</v>
      </c>
      <c r="FU45" s="2">
        <v>91.788870979668204</v>
      </c>
      <c r="FV45" s="2">
        <v>87.64909373651318</v>
      </c>
      <c r="FW45" s="2">
        <v>83.39279708128241</v>
      </c>
      <c r="FX45" s="2">
        <v>74.396841537876043</v>
      </c>
      <c r="FY45" s="2">
        <v>72.31625573533276</v>
      </c>
      <c r="FZ45" s="2">
        <v>72.885282713595046</v>
      </c>
      <c r="GA45" s="2">
        <v>71.751853191538359</v>
      </c>
      <c r="GB45" s="38">
        <v>194.96475074010908</v>
      </c>
      <c r="GC45" s="2">
        <v>176.68224560944213</v>
      </c>
      <c r="GD45" s="2">
        <v>167.5132348123482</v>
      </c>
      <c r="GE45" s="2">
        <v>201.10479517254785</v>
      </c>
      <c r="GF45" s="2">
        <v>212.26727304068203</v>
      </c>
      <c r="GG45" s="2">
        <v>216.18888543014248</v>
      </c>
      <c r="GH45" s="2">
        <v>179.70243471178921</v>
      </c>
      <c r="GI45" s="2">
        <v>180.80007541694675</v>
      </c>
      <c r="GJ45" s="2">
        <v>191.00765067982286</v>
      </c>
      <c r="GK45" s="2">
        <v>192.01364048351147</v>
      </c>
      <c r="GL45" s="2">
        <v>189.93836910429539</v>
      </c>
      <c r="GM45" s="2">
        <v>169.99250547091665</v>
      </c>
      <c r="GN45" s="2">
        <v>160.90800430697658</v>
      </c>
      <c r="GO45" s="2">
        <v>159.49087825323642</v>
      </c>
      <c r="GP45" s="2">
        <v>160.06709591792961</v>
      </c>
      <c r="GQ45" s="38">
        <v>103.11626836428813</v>
      </c>
      <c r="GR45" s="2">
        <v>86.782133719681383</v>
      </c>
      <c r="GS45" s="2">
        <v>77.22725670546366</v>
      </c>
      <c r="GT45" s="2">
        <v>93.421060320399377</v>
      </c>
      <c r="GU45" s="2">
        <v>113.84247147897503</v>
      </c>
      <c r="GV45" s="2">
        <v>103.16500566971708</v>
      </c>
      <c r="GW45" s="2">
        <v>76.500885370058214</v>
      </c>
      <c r="GX45" s="2">
        <v>74.469074780819867</v>
      </c>
      <c r="GY45" s="2">
        <v>79.981992679793549</v>
      </c>
      <c r="GZ45" s="2">
        <v>79.255521385975541</v>
      </c>
      <c r="HA45" s="2">
        <v>76.751702062951722</v>
      </c>
      <c r="HB45" s="2">
        <v>59.428343490021234</v>
      </c>
      <c r="HC45" s="2">
        <v>56.309900355838863</v>
      </c>
      <c r="HD45" s="2">
        <v>56.634304375425003</v>
      </c>
      <c r="HE45" s="2">
        <v>56.95570381036071</v>
      </c>
      <c r="HF45" s="38">
        <v>301.76290102300283</v>
      </c>
      <c r="HG45" s="2">
        <v>281.61615229916248</v>
      </c>
      <c r="HH45" s="2">
        <v>272.91252794030407</v>
      </c>
      <c r="HI45" s="2">
        <v>327.60039857106437</v>
      </c>
      <c r="HJ45" s="2">
        <v>325.95133488971044</v>
      </c>
      <c r="HK45" s="2">
        <v>348.67104393097918</v>
      </c>
      <c r="HL45" s="2">
        <v>300.71212997936681</v>
      </c>
      <c r="HM45" s="2">
        <v>305.58497222166636</v>
      </c>
      <c r="HN45" s="2">
        <v>321.18390412831189</v>
      </c>
      <c r="HO45" s="2">
        <v>324.27610462456909</v>
      </c>
      <c r="HP45" s="2">
        <v>322.82670925701802</v>
      </c>
      <c r="HQ45" s="2">
        <v>300.2972726023051</v>
      </c>
      <c r="HR45" s="2">
        <v>284.21062936872926</v>
      </c>
      <c r="HS45" s="2">
        <v>280.59382230381971</v>
      </c>
      <c r="HT45" s="39">
        <v>281.44852078887953</v>
      </c>
      <c r="HU45" s="2"/>
      <c r="HV45" s="2"/>
      <c r="II45" s="3"/>
    </row>
    <row r="46" spans="1:243" ht="15" x14ac:dyDescent="0.25">
      <c r="A46" s="52">
        <v>41</v>
      </c>
      <c r="B46" s="49" t="s">
        <v>84</v>
      </c>
      <c r="C46" s="47" t="s">
        <v>45</v>
      </c>
      <c r="D46" s="38">
        <v>305.64114738769536</v>
      </c>
      <c r="E46" s="2">
        <v>291.35655771606088</v>
      </c>
      <c r="F46" s="2">
        <v>285.22691110692199</v>
      </c>
      <c r="G46" s="2">
        <v>288.46078658210746</v>
      </c>
      <c r="H46" s="2">
        <v>261.45898951740702</v>
      </c>
      <c r="I46" s="2">
        <v>252.96153559442112</v>
      </c>
      <c r="J46" s="2">
        <v>244.57868090484266</v>
      </c>
      <c r="K46" s="2">
        <v>237.20456806235035</v>
      </c>
      <c r="L46" s="2">
        <v>221.67233306020302</v>
      </c>
      <c r="M46" s="2">
        <v>209.18760719710272</v>
      </c>
      <c r="N46" s="2">
        <v>200.35535760018786</v>
      </c>
      <c r="O46" s="2">
        <v>201.93794705737224</v>
      </c>
      <c r="P46" s="2">
        <v>184.33902254406519</v>
      </c>
      <c r="Q46" s="2">
        <v>141.65883132728371</v>
      </c>
      <c r="R46" s="2">
        <v>124.54851484401448</v>
      </c>
      <c r="S46" s="38">
        <v>296.59382413820447</v>
      </c>
      <c r="T46" s="2">
        <v>282.45645204126043</v>
      </c>
      <c r="U46" s="2">
        <v>277.24816099179037</v>
      </c>
      <c r="V46" s="2">
        <v>280.45156494824744</v>
      </c>
      <c r="W46" s="2">
        <v>253.50384286040446</v>
      </c>
      <c r="X46" s="2">
        <v>245.07926499942351</v>
      </c>
      <c r="Y46" s="2">
        <v>237.09259271940647</v>
      </c>
      <c r="Z46" s="2">
        <v>230.24989294772629</v>
      </c>
      <c r="AA46" s="2">
        <v>215.29760657517213</v>
      </c>
      <c r="AB46" s="2">
        <v>203.54455906511032</v>
      </c>
      <c r="AC46" s="2">
        <v>195.35912938111494</v>
      </c>
      <c r="AD46" s="2">
        <v>197.41963890882877</v>
      </c>
      <c r="AE46" s="2">
        <v>180.51811266581831</v>
      </c>
      <c r="AF46" s="2">
        <v>139.18200326220895</v>
      </c>
      <c r="AG46" s="2">
        <v>122.36101047337165</v>
      </c>
      <c r="AH46" s="38">
        <v>23.845339021719145</v>
      </c>
      <c r="AI46" s="2">
        <v>21.870596956307132</v>
      </c>
      <c r="AJ46" s="2">
        <v>16.878694252271</v>
      </c>
      <c r="AK46" s="2">
        <v>15.045829704835485</v>
      </c>
      <c r="AL46" s="2">
        <v>11.211615395612965</v>
      </c>
      <c r="AM46" s="2">
        <v>11.87739421537575</v>
      </c>
      <c r="AN46" s="2">
        <v>12.340340930041087</v>
      </c>
      <c r="AO46" s="2">
        <v>12.315560553316207</v>
      </c>
      <c r="AP46" s="2">
        <v>10.192111634545288</v>
      </c>
      <c r="AQ46" s="2">
        <v>10.526875834408738</v>
      </c>
      <c r="AR46" s="2">
        <v>10.885731996096393</v>
      </c>
      <c r="AS46" s="2">
        <v>10.784109230568717</v>
      </c>
      <c r="AT46" s="2">
        <v>10.017728661261547</v>
      </c>
      <c r="AU46" s="2">
        <v>7.5716125739042361</v>
      </c>
      <c r="AV46" s="2">
        <v>7.2371825617566659</v>
      </c>
      <c r="AW46" s="38">
        <v>4.6991199618780328</v>
      </c>
      <c r="AX46" s="2">
        <v>4.514462639233491</v>
      </c>
      <c r="AY46" s="2">
        <v>4.4587989353368389</v>
      </c>
      <c r="AZ46" s="2">
        <v>4.7965473164051549</v>
      </c>
      <c r="BA46" s="2">
        <v>5.3308917149946975</v>
      </c>
      <c r="BB46" s="2">
        <v>5.6959112045280955</v>
      </c>
      <c r="BC46" s="2">
        <v>6.1317297256596524</v>
      </c>
      <c r="BD46" s="2">
        <v>6.6044308178293756</v>
      </c>
      <c r="BE46" s="2">
        <v>6.9738746075282574</v>
      </c>
      <c r="BF46" s="2">
        <v>7.1084101209975206</v>
      </c>
      <c r="BG46" s="2">
        <v>7.2389396933811803</v>
      </c>
      <c r="BH46" s="2">
        <v>7.2100518197647148</v>
      </c>
      <c r="BI46" s="2">
        <v>6.4521262951701797</v>
      </c>
      <c r="BJ46" s="2">
        <v>4.4574778731506699</v>
      </c>
      <c r="BK46" s="2">
        <v>4.1405743861355262</v>
      </c>
      <c r="BL46" s="38">
        <v>7134.3869669859505</v>
      </c>
      <c r="BM46" s="2">
        <v>7091.3963606266798</v>
      </c>
      <c r="BN46" s="2">
        <v>6324.5649582033402</v>
      </c>
      <c r="BO46" s="2">
        <v>6316.8533632773597</v>
      </c>
      <c r="BP46" s="2">
        <v>6228.5351214510501</v>
      </c>
      <c r="BQ46" s="2">
        <v>6040.2870877660898</v>
      </c>
      <c r="BR46" s="2">
        <v>5515.6502620957999</v>
      </c>
      <c r="BS46" s="2">
        <v>4859.6652524065403</v>
      </c>
      <c r="BT46" s="2">
        <v>4241.2705882686105</v>
      </c>
      <c r="BU46" s="2">
        <v>3464.566926565195</v>
      </c>
      <c r="BV46" s="2">
        <v>2773.1087044359601</v>
      </c>
      <c r="BW46" s="2">
        <v>2305.6893578497493</v>
      </c>
      <c r="BX46" s="2">
        <v>1830.600007511229</v>
      </c>
      <c r="BY46" s="2">
        <v>1083.591276620436</v>
      </c>
      <c r="BZ46" s="2">
        <v>887.61104658781198</v>
      </c>
      <c r="CA46" s="38">
        <v>0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G46" s="2">
        <v>0</v>
      </c>
      <c r="CH46" s="2">
        <v>0</v>
      </c>
      <c r="CI46" s="2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P46" s="38">
        <v>0</v>
      </c>
      <c r="CQ46" s="2">
        <v>0</v>
      </c>
      <c r="CR46" s="2">
        <v>0</v>
      </c>
      <c r="CS46" s="2">
        <v>0</v>
      </c>
      <c r="CT46" s="2">
        <v>0</v>
      </c>
      <c r="CU46" s="2">
        <v>0</v>
      </c>
      <c r="CV46" s="2">
        <v>0</v>
      </c>
      <c r="CW46" s="2">
        <v>0</v>
      </c>
      <c r="CX46" s="2">
        <v>0</v>
      </c>
      <c r="CY46" s="2">
        <v>0</v>
      </c>
      <c r="CZ46" s="2">
        <v>0</v>
      </c>
      <c r="DA46" s="2">
        <v>0</v>
      </c>
      <c r="DB46" s="2">
        <v>0</v>
      </c>
      <c r="DC46" s="2">
        <v>0</v>
      </c>
      <c r="DD46" s="2">
        <v>0</v>
      </c>
      <c r="DE46" s="38">
        <v>0.66121251126648339</v>
      </c>
      <c r="DF46" s="2">
        <v>0.71315819218206222</v>
      </c>
      <c r="DG46" s="2">
        <v>0.69457034601245216</v>
      </c>
      <c r="DH46" s="2">
        <v>0.61014747768195365</v>
      </c>
      <c r="DI46" s="2">
        <v>0.55379526894795039</v>
      </c>
      <c r="DJ46" s="2">
        <v>0.50660672102258664</v>
      </c>
      <c r="DK46" s="2">
        <v>0.56152658872520378</v>
      </c>
      <c r="DL46" s="2">
        <v>0.51952386368818082</v>
      </c>
      <c r="DM46" s="2">
        <v>0.63724925961645718</v>
      </c>
      <c r="DN46" s="2">
        <v>0.42398990036043388</v>
      </c>
      <c r="DO46" s="2">
        <v>0.59014218690085773</v>
      </c>
      <c r="DP46" s="2">
        <v>0.47810210397805408</v>
      </c>
      <c r="DQ46" s="2">
        <v>0.4478360758822808</v>
      </c>
      <c r="DR46" s="2">
        <v>0.3396179270741006</v>
      </c>
      <c r="DS46" s="2">
        <v>0.31922817046741531</v>
      </c>
      <c r="DT46" s="38">
        <v>976.39399675291861</v>
      </c>
      <c r="DU46" s="2">
        <v>887.35940364022008</v>
      </c>
      <c r="DV46" s="2">
        <v>859.70373860472455</v>
      </c>
      <c r="DW46" s="2">
        <v>907.91117098032703</v>
      </c>
      <c r="DX46" s="2">
        <v>942.96337407083422</v>
      </c>
      <c r="DY46" s="2">
        <v>964.41167836325656</v>
      </c>
      <c r="DZ46" s="2">
        <v>980.41818449907043</v>
      </c>
      <c r="EA46" s="2">
        <v>946.00336517013352</v>
      </c>
      <c r="EB46" s="2">
        <v>885.30894575045727</v>
      </c>
      <c r="EC46" s="2">
        <v>797.15988352990996</v>
      </c>
      <c r="ED46" s="2">
        <v>724.15832446962247</v>
      </c>
      <c r="EE46" s="2">
        <v>632.5523997783921</v>
      </c>
      <c r="EF46" s="2">
        <v>523.04009024098468</v>
      </c>
      <c r="EG46" s="2">
        <v>342.8519880807662</v>
      </c>
      <c r="EH46" s="2">
        <v>305.93488213577666</v>
      </c>
      <c r="EI46" s="38">
        <v>2224.4014129554976</v>
      </c>
      <c r="EJ46" s="2">
        <v>1937.9123043033683</v>
      </c>
      <c r="EK46" s="2">
        <v>1540.2164978378928</v>
      </c>
      <c r="EL46" s="2">
        <v>1302.6429387388177</v>
      </c>
      <c r="EM46" s="2">
        <v>990.77565408651083</v>
      </c>
      <c r="EN46" s="2">
        <v>859.74369739638087</v>
      </c>
      <c r="EO46" s="2">
        <v>791.41853569809166</v>
      </c>
      <c r="EP46" s="2">
        <v>696.16240945083075</v>
      </c>
      <c r="EQ46" s="2">
        <v>680.63478069527241</v>
      </c>
      <c r="ER46" s="2">
        <v>658.10606324497996</v>
      </c>
      <c r="ES46" s="2">
        <v>666.58836040920596</v>
      </c>
      <c r="ET46" s="2">
        <v>679.30551977527398</v>
      </c>
      <c r="EU46" s="2">
        <v>659.81476821362548</v>
      </c>
      <c r="EV46" s="2">
        <v>554.32633673801956</v>
      </c>
      <c r="EW46" s="2">
        <v>551.59809285882829</v>
      </c>
      <c r="EX46" s="38">
        <v>52.492933929885304</v>
      </c>
      <c r="EY46" s="2">
        <v>46.444957256550325</v>
      </c>
      <c r="EZ46" s="2">
        <v>36.557968478344854</v>
      </c>
      <c r="FA46" s="2">
        <v>29.703308415677544</v>
      </c>
      <c r="FB46" s="2">
        <v>26.546859354397256</v>
      </c>
      <c r="FC46" s="2">
        <v>21.33454945977164</v>
      </c>
      <c r="FD46" s="2">
        <v>18.436416046012312</v>
      </c>
      <c r="FE46" s="2">
        <v>15.083399515788068</v>
      </c>
      <c r="FF46" s="2">
        <v>14.382858377870187</v>
      </c>
      <c r="FG46" s="2">
        <v>14.238570276813801</v>
      </c>
      <c r="FH46" s="2">
        <v>14.582973739922606</v>
      </c>
      <c r="FI46" s="2">
        <v>14.849146465674016</v>
      </c>
      <c r="FJ46" s="2">
        <v>14.170429766014145</v>
      </c>
      <c r="FK46" s="2">
        <v>11.717465956655181</v>
      </c>
      <c r="FL46" s="2">
        <v>11.404115979882192</v>
      </c>
      <c r="FM46" s="38">
        <v>387.49207930078785</v>
      </c>
      <c r="FN46" s="2">
        <v>338.65501018463772</v>
      </c>
      <c r="FO46" s="2">
        <v>268.25678975423057</v>
      </c>
      <c r="FP46" s="2">
        <v>223.45905438349442</v>
      </c>
      <c r="FQ46" s="2">
        <v>151.31011716548727</v>
      </c>
      <c r="FR46" s="2">
        <v>128.30041425886321</v>
      </c>
      <c r="FS46" s="2">
        <v>113.79895652387142</v>
      </c>
      <c r="FT46" s="2">
        <v>98.105524602424538</v>
      </c>
      <c r="FU46" s="2">
        <v>95.649896841782819</v>
      </c>
      <c r="FV46" s="2">
        <v>91.778011662409739</v>
      </c>
      <c r="FW46" s="2">
        <v>92.911786544065876</v>
      </c>
      <c r="FX46" s="2">
        <v>95.568952764702232</v>
      </c>
      <c r="FY46" s="2">
        <v>95.770388711605236</v>
      </c>
      <c r="FZ46" s="2">
        <v>81.939146896430998</v>
      </c>
      <c r="GA46" s="2">
        <v>81.458198078397757</v>
      </c>
      <c r="GB46" s="38">
        <v>287.55429016904441</v>
      </c>
      <c r="GC46" s="2">
        <v>275.489992394647</v>
      </c>
      <c r="GD46" s="2">
        <v>252.77602985746665</v>
      </c>
      <c r="GE46" s="2">
        <v>303.43238660251353</v>
      </c>
      <c r="GF46" s="2">
        <v>273.81060348546964</v>
      </c>
      <c r="GG46" s="2">
        <v>320.1538188457763</v>
      </c>
      <c r="GH46" s="2">
        <v>287.85892625471422</v>
      </c>
      <c r="GI46" s="2">
        <v>283.80145941310218</v>
      </c>
      <c r="GJ46" s="2">
        <v>283.54948241282392</v>
      </c>
      <c r="GK46" s="2">
        <v>277.39783860880669</v>
      </c>
      <c r="GL46" s="2">
        <v>269.7408845982726</v>
      </c>
      <c r="GM46" s="2">
        <v>256.99047376122257</v>
      </c>
      <c r="GN46" s="2">
        <v>228.47403415845301</v>
      </c>
      <c r="GO46" s="2">
        <v>161.31630954472047</v>
      </c>
      <c r="GP46" s="2">
        <v>154.27196102845269</v>
      </c>
      <c r="GQ46" s="38">
        <v>84.36428677784977</v>
      </c>
      <c r="GR46" s="2">
        <v>77.196693764815365</v>
      </c>
      <c r="GS46" s="2">
        <v>70.636343956282118</v>
      </c>
      <c r="GT46" s="2">
        <v>79.045192832168752</v>
      </c>
      <c r="GU46" s="2">
        <v>70.315437067902366</v>
      </c>
      <c r="GV46" s="2">
        <v>77.682911563911318</v>
      </c>
      <c r="GW46" s="2">
        <v>70.031681268496342</v>
      </c>
      <c r="GX46" s="2">
        <v>66.969472387163336</v>
      </c>
      <c r="GY46" s="2">
        <v>65.645203954713296</v>
      </c>
      <c r="GZ46" s="2">
        <v>63.036932248629164</v>
      </c>
      <c r="HA46" s="2">
        <v>60.543845165562225</v>
      </c>
      <c r="HB46" s="2">
        <v>57.341836501771517</v>
      </c>
      <c r="HC46" s="2">
        <v>50.77167163690153</v>
      </c>
      <c r="HD46" s="2">
        <v>36.112894539821589</v>
      </c>
      <c r="HE46" s="2">
        <v>34.334718988897535</v>
      </c>
      <c r="HF46" s="38">
        <v>527.82293067148578</v>
      </c>
      <c r="HG46" s="2">
        <v>509.94347989257415</v>
      </c>
      <c r="HH46" s="2">
        <v>467.74550702008747</v>
      </c>
      <c r="HI46" s="2">
        <v>570.20350601526468</v>
      </c>
      <c r="HJ46" s="2">
        <v>514.22637164215234</v>
      </c>
      <c r="HK46" s="2">
        <v>608.86590662859885</v>
      </c>
      <c r="HL46" s="2">
        <v>545.85611937314684</v>
      </c>
      <c r="HM46" s="2">
        <v>540.65931738264453</v>
      </c>
      <c r="HN46" s="2">
        <v>541.74136483275049</v>
      </c>
      <c r="HO46" s="2">
        <v>531.4652578709763</v>
      </c>
      <c r="HP46" s="2">
        <v>517.82389687007696</v>
      </c>
      <c r="HQ46" s="2">
        <v>493.65786175861319</v>
      </c>
      <c r="HR46" s="2">
        <v>439.21900076668589</v>
      </c>
      <c r="HS46" s="2">
        <v>309.70247502717405</v>
      </c>
      <c r="HT46" s="39">
        <v>296.43113672866849</v>
      </c>
      <c r="HU46" s="2"/>
      <c r="HV46" s="2"/>
      <c r="II46" s="3"/>
    </row>
    <row r="47" spans="1:243" ht="15" x14ac:dyDescent="0.25">
      <c r="A47" s="52">
        <v>42</v>
      </c>
      <c r="B47" s="49" t="s">
        <v>84</v>
      </c>
      <c r="C47" s="47" t="s">
        <v>46</v>
      </c>
      <c r="D47" s="38">
        <v>156.26188168054244</v>
      </c>
      <c r="E47" s="2">
        <v>156.64075210860329</v>
      </c>
      <c r="F47" s="2">
        <v>156.99247075086404</v>
      </c>
      <c r="G47" s="2">
        <v>156.59660597398437</v>
      </c>
      <c r="H47" s="2">
        <v>147.98496999525946</v>
      </c>
      <c r="I47" s="2">
        <v>144.50826618322807</v>
      </c>
      <c r="J47" s="2">
        <v>137.27230287702696</v>
      </c>
      <c r="K47" s="2">
        <v>138.77530577056203</v>
      </c>
      <c r="L47" s="2">
        <v>131.81097777940286</v>
      </c>
      <c r="M47" s="2">
        <v>130.90606245862983</v>
      </c>
      <c r="N47" s="2">
        <v>130.34827495649725</v>
      </c>
      <c r="O47" s="2">
        <v>128.86213231315742</v>
      </c>
      <c r="P47" s="2">
        <v>122.66004246303048</v>
      </c>
      <c r="Q47" s="2">
        <v>115.9745098231995</v>
      </c>
      <c r="R47" s="2">
        <v>101.31747940331823</v>
      </c>
      <c r="S47" s="38">
        <v>151.55503742252807</v>
      </c>
      <c r="T47" s="2">
        <v>151.85223941651603</v>
      </c>
      <c r="U47" s="2">
        <v>152.59041930070589</v>
      </c>
      <c r="V47" s="2">
        <v>152.15794822538277</v>
      </c>
      <c r="W47" s="2">
        <v>143.62156957530885</v>
      </c>
      <c r="X47" s="2">
        <v>140.19744560136013</v>
      </c>
      <c r="Y47" s="2">
        <v>133.20559677341575</v>
      </c>
      <c r="Z47" s="2">
        <v>134.87030504502729</v>
      </c>
      <c r="AA47" s="2">
        <v>128.06212216292914</v>
      </c>
      <c r="AB47" s="2">
        <v>127.44357559396924</v>
      </c>
      <c r="AC47" s="2">
        <v>127.03990636066597</v>
      </c>
      <c r="AD47" s="2">
        <v>125.83737385587146</v>
      </c>
      <c r="AE47" s="2">
        <v>119.88383955343262</v>
      </c>
      <c r="AF47" s="2">
        <v>113.55624318188676</v>
      </c>
      <c r="AG47" s="2">
        <v>99.072558642428774</v>
      </c>
      <c r="AH47" s="38">
        <v>13.293701889056834</v>
      </c>
      <c r="AI47" s="2">
        <v>11.544467228382528</v>
      </c>
      <c r="AJ47" s="2">
        <v>9.6561833923781162</v>
      </c>
      <c r="AK47" s="2">
        <v>9.2984532878235662</v>
      </c>
      <c r="AL47" s="2">
        <v>6.6220153354850808</v>
      </c>
      <c r="AM47" s="2">
        <v>6.0693034499742957</v>
      </c>
      <c r="AN47" s="2">
        <v>5.7190889478788263</v>
      </c>
      <c r="AO47" s="2">
        <v>5.6850098450394304</v>
      </c>
      <c r="AP47" s="2">
        <v>6.0129799822103447</v>
      </c>
      <c r="AQ47" s="2">
        <v>6.2534037342182156</v>
      </c>
      <c r="AR47" s="2">
        <v>6.8284055874755776</v>
      </c>
      <c r="AS47" s="2">
        <v>6.9217516976268945</v>
      </c>
      <c r="AT47" s="2">
        <v>6.5676088885877082</v>
      </c>
      <c r="AU47" s="2">
        <v>6.2337563905745847</v>
      </c>
      <c r="AV47" s="2">
        <v>5.9860395834132012</v>
      </c>
      <c r="AW47" s="38">
        <v>2.6285063326964822</v>
      </c>
      <c r="AX47" s="2">
        <v>2.6568431219744255</v>
      </c>
      <c r="AY47" s="2">
        <v>2.7112283209171131</v>
      </c>
      <c r="AZ47" s="2">
        <v>2.9009672676543605</v>
      </c>
      <c r="BA47" s="2">
        <v>3.2200090074902441</v>
      </c>
      <c r="BB47" s="2">
        <v>3.452189888719317</v>
      </c>
      <c r="BC47" s="2">
        <v>3.6131621484654146</v>
      </c>
      <c r="BD47" s="2">
        <v>4.0723898336058424</v>
      </c>
      <c r="BE47" s="2">
        <v>4.5277417030985063</v>
      </c>
      <c r="BF47" s="2">
        <v>4.8428358199668358</v>
      </c>
      <c r="BG47" s="2">
        <v>5.3614446903850972</v>
      </c>
      <c r="BH47" s="2">
        <v>5.4297015980370027</v>
      </c>
      <c r="BI47" s="2">
        <v>5.3335302707947987</v>
      </c>
      <c r="BJ47" s="2">
        <v>4.9749370857992554</v>
      </c>
      <c r="BK47" s="2">
        <v>4.8908587786999282</v>
      </c>
      <c r="BL47" s="38">
        <v>3638.066426956249</v>
      </c>
      <c r="BM47" s="2">
        <v>3761.2041823692302</v>
      </c>
      <c r="BN47" s="2">
        <v>3413.2028101286292</v>
      </c>
      <c r="BO47" s="2">
        <v>3409.5447306141268</v>
      </c>
      <c r="BP47" s="2">
        <v>3324.6816035721413</v>
      </c>
      <c r="BQ47" s="2">
        <v>3226.0497647580237</v>
      </c>
      <c r="BR47" s="2">
        <v>2949.0836437273579</v>
      </c>
      <c r="BS47" s="2">
        <v>2666.6371439681338</v>
      </c>
      <c r="BT47" s="2">
        <v>2380.6406256506507</v>
      </c>
      <c r="BU47" s="2">
        <v>2004.04006781117</v>
      </c>
      <c r="BV47" s="2">
        <v>1696.3903964299175</v>
      </c>
      <c r="BW47" s="2">
        <v>1392.0784862727139</v>
      </c>
      <c r="BX47" s="2">
        <v>1178.9243389566877</v>
      </c>
      <c r="BY47" s="2">
        <v>925.36313463977228</v>
      </c>
      <c r="BZ47" s="2">
        <v>781.23407619833745</v>
      </c>
      <c r="CA47" s="38">
        <v>0</v>
      </c>
      <c r="CB47" s="2">
        <v>0</v>
      </c>
      <c r="CC47" s="2">
        <v>0</v>
      </c>
      <c r="CD47" s="2">
        <v>0</v>
      </c>
      <c r="CE47" s="2">
        <v>0</v>
      </c>
      <c r="CF47" s="2">
        <v>0</v>
      </c>
      <c r="CG47" s="2">
        <v>0</v>
      </c>
      <c r="CH47" s="2">
        <v>0</v>
      </c>
      <c r="CI47" s="2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38">
        <v>0</v>
      </c>
      <c r="CQ47" s="2">
        <v>0</v>
      </c>
      <c r="CR47" s="2">
        <v>0</v>
      </c>
      <c r="CS47" s="2">
        <v>0</v>
      </c>
      <c r="CT47" s="2">
        <v>0</v>
      </c>
      <c r="CU47" s="2">
        <v>0</v>
      </c>
      <c r="CV47" s="2">
        <v>0</v>
      </c>
      <c r="CW47" s="2">
        <v>0</v>
      </c>
      <c r="CX47" s="2">
        <v>0</v>
      </c>
      <c r="CY47" s="2">
        <v>0</v>
      </c>
      <c r="CZ47" s="2">
        <v>0</v>
      </c>
      <c r="DA47" s="2">
        <v>0</v>
      </c>
      <c r="DB47" s="2">
        <v>0</v>
      </c>
      <c r="DC47" s="2">
        <v>0</v>
      </c>
      <c r="DD47" s="2">
        <v>0</v>
      </c>
      <c r="DE47" s="38">
        <v>0.86780726005089459</v>
      </c>
      <c r="DF47" s="2">
        <v>0.97625693037727623</v>
      </c>
      <c r="DG47" s="2">
        <v>1.0983033597344085</v>
      </c>
      <c r="DH47" s="2">
        <v>0.61193537704384893</v>
      </c>
      <c r="DI47" s="2">
        <v>0.56413034662515926</v>
      </c>
      <c r="DJ47" s="2">
        <v>0.44869395484904789</v>
      </c>
      <c r="DK47" s="2">
        <v>0.47234312371010756</v>
      </c>
      <c r="DL47" s="2">
        <v>0.45196275330274605</v>
      </c>
      <c r="DM47" s="2">
        <v>0.55598540179199507</v>
      </c>
      <c r="DN47" s="2">
        <v>0.42316779355606393</v>
      </c>
      <c r="DO47" s="2">
        <v>0.55072418359919229</v>
      </c>
      <c r="DP47" s="2">
        <v>0.4096507632888462</v>
      </c>
      <c r="DQ47" s="2">
        <v>0.39979240426668611</v>
      </c>
      <c r="DR47" s="2">
        <v>0.3739082096899029</v>
      </c>
      <c r="DS47" s="2">
        <v>0.36796961021007635</v>
      </c>
      <c r="DT47" s="38">
        <v>576.98086686073418</v>
      </c>
      <c r="DU47" s="2">
        <v>569.26602720693393</v>
      </c>
      <c r="DV47" s="2">
        <v>567.38386804753497</v>
      </c>
      <c r="DW47" s="2">
        <v>595.47659639836559</v>
      </c>
      <c r="DX47" s="2">
        <v>612.94169741166604</v>
      </c>
      <c r="DY47" s="2">
        <v>630.25412865664225</v>
      </c>
      <c r="DZ47" s="2">
        <v>628.23405394724045</v>
      </c>
      <c r="EA47" s="2">
        <v>628.80942738210024</v>
      </c>
      <c r="EB47" s="2">
        <v>612.97085727647072</v>
      </c>
      <c r="EC47" s="2">
        <v>579.53073087288249</v>
      </c>
      <c r="ED47" s="2">
        <v>559.31288045343763</v>
      </c>
      <c r="EE47" s="2">
        <v>492.14423060893637</v>
      </c>
      <c r="EF47" s="2">
        <v>433.64877262766748</v>
      </c>
      <c r="EG47" s="2">
        <v>379.9368077670531</v>
      </c>
      <c r="EH47" s="2">
        <v>344.52683048416372</v>
      </c>
      <c r="EI47" s="38">
        <v>1206.4682034291491</v>
      </c>
      <c r="EJ47" s="2">
        <v>1085.587348664729</v>
      </c>
      <c r="EK47" s="2">
        <v>916.26946951156174</v>
      </c>
      <c r="EL47" s="2">
        <v>809.21569784853693</v>
      </c>
      <c r="EM47" s="2">
        <v>631.57327495684024</v>
      </c>
      <c r="EN47" s="2">
        <v>576.1360138524002</v>
      </c>
      <c r="EO47" s="2">
        <v>525.38871200128631</v>
      </c>
      <c r="EP47" s="2">
        <v>494.3849126274082</v>
      </c>
      <c r="EQ47" s="2">
        <v>470.41731344526454</v>
      </c>
      <c r="ER47" s="2">
        <v>461.02525489732869</v>
      </c>
      <c r="ES47" s="2">
        <v>495.95336691301139</v>
      </c>
      <c r="ET47" s="2">
        <v>522.50532450398771</v>
      </c>
      <c r="EU47" s="2">
        <v>467.47107203978004</v>
      </c>
      <c r="EV47" s="2">
        <v>434.72084736381635</v>
      </c>
      <c r="EW47" s="2">
        <v>403.02483911693349</v>
      </c>
      <c r="EX47" s="38">
        <v>24.879743891139888</v>
      </c>
      <c r="EY47" s="2">
        <v>22.543001746925782</v>
      </c>
      <c r="EZ47" s="2">
        <v>18.707352256791108</v>
      </c>
      <c r="FA47" s="2">
        <v>15.849368819822713</v>
      </c>
      <c r="FB47" s="2">
        <v>13.694037710000623</v>
      </c>
      <c r="FC47" s="2">
        <v>11.537304091299648</v>
      </c>
      <c r="FD47" s="2">
        <v>9.7160589584716099</v>
      </c>
      <c r="FE47" s="2">
        <v>8.533487452190851</v>
      </c>
      <c r="FF47" s="2">
        <v>7.9433196884489208</v>
      </c>
      <c r="FG47" s="2">
        <v>8.0224950817843315</v>
      </c>
      <c r="FH47" s="2">
        <v>9.3491595090883912</v>
      </c>
      <c r="FI47" s="2">
        <v>10.356901322825175</v>
      </c>
      <c r="FJ47" s="2">
        <v>8.98348488176625</v>
      </c>
      <c r="FK47" s="2">
        <v>8.3423829009174355</v>
      </c>
      <c r="FL47" s="2">
        <v>7.4624327316361638</v>
      </c>
      <c r="FM47" s="38">
        <v>198.08089094832553</v>
      </c>
      <c r="FN47" s="2">
        <v>177.82871813434915</v>
      </c>
      <c r="FO47" s="2">
        <v>149.88796878527782</v>
      </c>
      <c r="FP47" s="2">
        <v>130.86978179569033</v>
      </c>
      <c r="FQ47" s="2">
        <v>91.170142484897355</v>
      </c>
      <c r="FR47" s="2">
        <v>79.630039263012264</v>
      </c>
      <c r="FS47" s="2">
        <v>70.586109674399893</v>
      </c>
      <c r="FT47" s="2">
        <v>63.234789999393612</v>
      </c>
      <c r="FU47" s="2">
        <v>60.369419742764279</v>
      </c>
      <c r="FV47" s="2">
        <v>58.193797002457281</v>
      </c>
      <c r="FW47" s="2">
        <v>61.315116403761436</v>
      </c>
      <c r="FX47" s="2">
        <v>63.714706387861725</v>
      </c>
      <c r="FY47" s="2">
        <v>59.446320434122299</v>
      </c>
      <c r="FZ47" s="2">
        <v>56.624711598343424</v>
      </c>
      <c r="GA47" s="2">
        <v>52.975940174182675</v>
      </c>
      <c r="GB47" s="38">
        <v>151.31655662581605</v>
      </c>
      <c r="GC47" s="2">
        <v>151.70943328498973</v>
      </c>
      <c r="GD47" s="2">
        <v>142.15991805421285</v>
      </c>
      <c r="GE47" s="2">
        <v>169.75029270978945</v>
      </c>
      <c r="GF47" s="2">
        <v>151.38287332868725</v>
      </c>
      <c r="GG47" s="2">
        <v>176.20697477178115</v>
      </c>
      <c r="GH47" s="2">
        <v>158.63010922094111</v>
      </c>
      <c r="GI47" s="2">
        <v>160.40805228826443</v>
      </c>
      <c r="GJ47" s="2">
        <v>163.53402437425211</v>
      </c>
      <c r="GK47" s="2">
        <v>164.6303646629294</v>
      </c>
      <c r="GL47" s="2">
        <v>168.80265179059771</v>
      </c>
      <c r="GM47" s="2">
        <v>158.64207123036883</v>
      </c>
      <c r="GN47" s="2">
        <v>150.11323081291724</v>
      </c>
      <c r="GO47" s="2">
        <v>139.91807289866614</v>
      </c>
      <c r="GP47" s="2">
        <v>137.61169002549624</v>
      </c>
      <c r="GQ47" s="38">
        <v>47.608517155665098</v>
      </c>
      <c r="GR47" s="2">
        <v>46.445578905180334</v>
      </c>
      <c r="GS47" s="2">
        <v>43.760508915565389</v>
      </c>
      <c r="GT47" s="2">
        <v>48.536862150307876</v>
      </c>
      <c r="GU47" s="2">
        <v>42.666599056959484</v>
      </c>
      <c r="GV47" s="2">
        <v>46.613828188185124</v>
      </c>
      <c r="GW47" s="2">
        <v>42.072932263298298</v>
      </c>
      <c r="GX47" s="2">
        <v>41.340903103852689</v>
      </c>
      <c r="GY47" s="2">
        <v>41.142159394032753</v>
      </c>
      <c r="GZ47" s="2">
        <v>40.559180189309956</v>
      </c>
      <c r="HA47" s="2">
        <v>40.76248750233276</v>
      </c>
      <c r="HB47" s="2">
        <v>38.033434615405689</v>
      </c>
      <c r="HC47" s="2">
        <v>35.612972392675616</v>
      </c>
      <c r="HD47" s="2">
        <v>32.967507052621208</v>
      </c>
      <c r="HE47" s="2">
        <v>32.024129640434225</v>
      </c>
      <c r="HF47" s="38">
        <v>273.93225353814591</v>
      </c>
      <c r="HG47" s="2">
        <v>276.15228241978076</v>
      </c>
      <c r="HH47" s="2">
        <v>258.27329528537655</v>
      </c>
      <c r="HI47" s="2">
        <v>313.8406023142893</v>
      </c>
      <c r="HJ47" s="2">
        <v>279.80671013339236</v>
      </c>
      <c r="HK47" s="2">
        <v>330.49701859050953</v>
      </c>
      <c r="HL47" s="2">
        <v>296.6649992192286</v>
      </c>
      <c r="HM47" s="2">
        <v>301.43836399850318</v>
      </c>
      <c r="HN47" s="2">
        <v>308.53935769009911</v>
      </c>
      <c r="HO47" s="2">
        <v>311.66933832789238</v>
      </c>
      <c r="HP47" s="2">
        <v>320.63048468866202</v>
      </c>
      <c r="HQ47" s="2">
        <v>301.60107621370378</v>
      </c>
      <c r="HR47" s="2">
        <v>285.89324997852083</v>
      </c>
      <c r="HS47" s="2">
        <v>266.66619813296018</v>
      </c>
      <c r="HT47" s="39">
        <v>262.75796577520282</v>
      </c>
      <c r="HU47" s="2"/>
      <c r="HV47" s="2"/>
      <c r="II47" s="3"/>
    </row>
    <row r="48" spans="1:243" ht="15" x14ac:dyDescent="0.25">
      <c r="A48" s="52">
        <v>43</v>
      </c>
      <c r="B48" s="49" t="s">
        <v>84</v>
      </c>
      <c r="C48" s="47" t="s">
        <v>47</v>
      </c>
      <c r="D48" s="38">
        <v>91.16082751403809</v>
      </c>
      <c r="E48" s="2">
        <v>91.282698405554115</v>
      </c>
      <c r="F48" s="2">
        <v>88.329875822896796</v>
      </c>
      <c r="G48" s="2">
        <v>89.3309822900966</v>
      </c>
      <c r="H48" s="2">
        <v>82.337319367661294</v>
      </c>
      <c r="I48" s="2">
        <v>78.234593595327794</v>
      </c>
      <c r="J48" s="2">
        <v>75.896566357542952</v>
      </c>
      <c r="K48" s="2">
        <v>75.895816846537997</v>
      </c>
      <c r="L48" s="2">
        <v>71.526912146345325</v>
      </c>
      <c r="M48" s="2">
        <v>68.925038001759361</v>
      </c>
      <c r="N48" s="2">
        <v>67.434011152424034</v>
      </c>
      <c r="O48" s="2">
        <v>64.751517258064723</v>
      </c>
      <c r="P48" s="2">
        <v>59.508347434731647</v>
      </c>
      <c r="Q48" s="2">
        <v>57.51049633398847</v>
      </c>
      <c r="R48" s="2">
        <v>49.741735966125873</v>
      </c>
      <c r="S48" s="38">
        <v>88.428576330475551</v>
      </c>
      <c r="T48" s="2">
        <v>88.554813252161907</v>
      </c>
      <c r="U48" s="2">
        <v>85.838630594008862</v>
      </c>
      <c r="V48" s="2">
        <v>86.829328755817116</v>
      </c>
      <c r="W48" s="2">
        <v>79.971502592140638</v>
      </c>
      <c r="X48" s="2">
        <v>76.030151031731293</v>
      </c>
      <c r="Y48" s="2">
        <v>73.819886556609347</v>
      </c>
      <c r="Z48" s="2">
        <v>73.941185777484321</v>
      </c>
      <c r="AA48" s="2">
        <v>69.694975235651057</v>
      </c>
      <c r="AB48" s="2">
        <v>67.277489486269559</v>
      </c>
      <c r="AC48" s="2">
        <v>65.901177889665675</v>
      </c>
      <c r="AD48" s="2">
        <v>63.388000100127087</v>
      </c>
      <c r="AE48" s="2">
        <v>58.293824452519964</v>
      </c>
      <c r="AF48" s="2">
        <v>56.423033353673326</v>
      </c>
      <c r="AG48" s="2">
        <v>48.755064842418307</v>
      </c>
      <c r="AH48" s="38">
        <v>10.178686386568403</v>
      </c>
      <c r="AI48" s="2">
        <v>8.712501551545051</v>
      </c>
      <c r="AJ48" s="2">
        <v>7.2635273707286974</v>
      </c>
      <c r="AK48" s="2">
        <v>7.1546193099112232</v>
      </c>
      <c r="AL48" s="2">
        <v>4.959803271727746</v>
      </c>
      <c r="AM48" s="2">
        <v>4.4150858189929973</v>
      </c>
      <c r="AN48" s="2">
        <v>4.2623182849496715</v>
      </c>
      <c r="AO48" s="2">
        <v>4.1121685223248443</v>
      </c>
      <c r="AP48" s="2">
        <v>4.1231368088308704</v>
      </c>
      <c r="AQ48" s="2">
        <v>4.0720036746552104</v>
      </c>
      <c r="AR48" s="2">
        <v>4.2005349848448157</v>
      </c>
      <c r="AS48" s="2">
        <v>3.7298329234315295</v>
      </c>
      <c r="AT48" s="2">
        <v>3.4495134265141694</v>
      </c>
      <c r="AU48" s="2">
        <v>3.2472726509481697</v>
      </c>
      <c r="AV48" s="2">
        <v>3.1500986096442727</v>
      </c>
      <c r="AW48" s="38">
        <v>1.4516091854732966</v>
      </c>
      <c r="AX48" s="2">
        <v>1.4126748015615411</v>
      </c>
      <c r="AY48" s="2">
        <v>1.4078661928931555</v>
      </c>
      <c r="AZ48" s="2">
        <v>1.4401869007675543</v>
      </c>
      <c r="BA48" s="2">
        <v>1.552745713285296</v>
      </c>
      <c r="BB48" s="2">
        <v>1.5691512085527015</v>
      </c>
      <c r="BC48" s="2">
        <v>1.6357733003567025</v>
      </c>
      <c r="BD48" s="2">
        <v>1.7871557168841883</v>
      </c>
      <c r="BE48" s="2">
        <v>1.9645785448642679</v>
      </c>
      <c r="BF48" s="2">
        <v>2.0519133091918924</v>
      </c>
      <c r="BG48" s="2">
        <v>2.2436388689052644</v>
      </c>
      <c r="BH48" s="2">
        <v>2.2122495418774415</v>
      </c>
      <c r="BI48" s="2">
        <v>2.1061651850167693</v>
      </c>
      <c r="BJ48" s="2">
        <v>2.0502926241928647</v>
      </c>
      <c r="BK48" s="2">
        <v>1.9599639571677088</v>
      </c>
      <c r="BL48" s="38">
        <v>2062.5715305882181</v>
      </c>
      <c r="BM48" s="2">
        <v>2109.5762875349828</v>
      </c>
      <c r="BN48" s="2">
        <v>1914.781921390851</v>
      </c>
      <c r="BO48" s="2">
        <v>1919.6746648985547</v>
      </c>
      <c r="BP48" s="2">
        <v>1815.464669891679</v>
      </c>
      <c r="BQ48" s="2">
        <v>1664.995090398296</v>
      </c>
      <c r="BR48" s="2">
        <v>1523.854964360587</v>
      </c>
      <c r="BS48" s="2">
        <v>1365.8940854543207</v>
      </c>
      <c r="BT48" s="2">
        <v>1195.8757656578321</v>
      </c>
      <c r="BU48" s="2">
        <v>989.77538566360522</v>
      </c>
      <c r="BV48" s="2">
        <v>820.65398292298755</v>
      </c>
      <c r="BW48" s="2">
        <v>672.83570748401621</v>
      </c>
      <c r="BX48" s="2">
        <v>559.80283223978131</v>
      </c>
      <c r="BY48" s="2">
        <v>453.21180067740352</v>
      </c>
      <c r="BZ48" s="2">
        <v>379.07791398815158</v>
      </c>
      <c r="CA48" s="38">
        <v>0</v>
      </c>
      <c r="CB48" s="2">
        <v>0</v>
      </c>
      <c r="CC48" s="2">
        <v>0</v>
      </c>
      <c r="CD48" s="2">
        <v>0</v>
      </c>
      <c r="CE48" s="2">
        <v>0</v>
      </c>
      <c r="CF48" s="2">
        <v>0</v>
      </c>
      <c r="CG48" s="2">
        <v>0</v>
      </c>
      <c r="CH48" s="2">
        <v>0</v>
      </c>
      <c r="CI48" s="2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38">
        <v>0</v>
      </c>
      <c r="CQ48" s="2">
        <v>0</v>
      </c>
      <c r="CR48" s="2">
        <v>0</v>
      </c>
      <c r="CS48" s="2">
        <v>0</v>
      </c>
      <c r="CT48" s="2">
        <v>0</v>
      </c>
      <c r="CU48" s="2">
        <v>0</v>
      </c>
      <c r="CV48" s="2">
        <v>0</v>
      </c>
      <c r="CW48" s="2">
        <v>0</v>
      </c>
      <c r="CX48" s="2">
        <v>0</v>
      </c>
      <c r="CY48" s="2">
        <v>0</v>
      </c>
      <c r="CZ48" s="2">
        <v>0</v>
      </c>
      <c r="DA48" s="2">
        <v>0</v>
      </c>
      <c r="DB48" s="2">
        <v>0</v>
      </c>
      <c r="DC48" s="2">
        <v>0</v>
      </c>
      <c r="DD48" s="2">
        <v>0</v>
      </c>
      <c r="DE48" s="38">
        <v>0.68211313584907318</v>
      </c>
      <c r="DF48" s="2">
        <v>0.6300890365012658</v>
      </c>
      <c r="DG48" s="2">
        <v>0.71576221165695675</v>
      </c>
      <c r="DH48" s="2">
        <v>0.40424398532884481</v>
      </c>
      <c r="DI48" s="2">
        <v>0.37237187843566877</v>
      </c>
      <c r="DJ48" s="2">
        <v>0.29010445026827231</v>
      </c>
      <c r="DK48" s="2">
        <v>0.339350970551345</v>
      </c>
      <c r="DL48" s="2">
        <v>0.31947922313669935</v>
      </c>
      <c r="DM48" s="2">
        <v>0.35932235362990844</v>
      </c>
      <c r="DN48" s="2">
        <v>0.29928221262649102</v>
      </c>
      <c r="DO48" s="2">
        <v>0.35560666939307944</v>
      </c>
      <c r="DP48" s="2">
        <v>0.26659637178650575</v>
      </c>
      <c r="DQ48" s="2">
        <v>0.25077893993247291</v>
      </c>
      <c r="DR48" s="2">
        <v>0.2472992770618557</v>
      </c>
      <c r="DS48" s="2">
        <v>0.23942807224820706</v>
      </c>
      <c r="DT48" s="38">
        <v>281.00609850959592</v>
      </c>
      <c r="DU48" s="2">
        <v>268.04150389350286</v>
      </c>
      <c r="DV48" s="2">
        <v>266.63210607044715</v>
      </c>
      <c r="DW48" s="2">
        <v>268.78001407644274</v>
      </c>
      <c r="DX48" s="2">
        <v>268.5687547833565</v>
      </c>
      <c r="DY48" s="2">
        <v>266.07956914041807</v>
      </c>
      <c r="DZ48" s="2">
        <v>265.72057439361305</v>
      </c>
      <c r="EA48" s="2">
        <v>262.68122220399118</v>
      </c>
      <c r="EB48" s="2">
        <v>254.18577511807095</v>
      </c>
      <c r="EC48" s="2">
        <v>235.76085579783836</v>
      </c>
      <c r="ED48" s="2">
        <v>227.49368019854404</v>
      </c>
      <c r="EE48" s="2">
        <v>194.97397198787885</v>
      </c>
      <c r="EF48" s="2">
        <v>169.81643807364804</v>
      </c>
      <c r="EG48" s="2">
        <v>154.32040195482594</v>
      </c>
      <c r="EH48" s="2">
        <v>138.93374927062186</v>
      </c>
      <c r="EI48" s="38">
        <v>873.11726142641157</v>
      </c>
      <c r="EJ48" s="2">
        <v>788.05128210208534</v>
      </c>
      <c r="EK48" s="2">
        <v>665.56148892724514</v>
      </c>
      <c r="EL48" s="2">
        <v>604.45553794474688</v>
      </c>
      <c r="EM48" s="2">
        <v>465.49907391756449</v>
      </c>
      <c r="EN48" s="2">
        <v>425.64180627163194</v>
      </c>
      <c r="EO48" s="2">
        <v>399.74777056650879</v>
      </c>
      <c r="EP48" s="2">
        <v>370.32944257064463</v>
      </c>
      <c r="EQ48" s="2">
        <v>352.81562819140396</v>
      </c>
      <c r="ER48" s="2">
        <v>334.56260130255839</v>
      </c>
      <c r="ES48" s="2">
        <v>343.01992827289087</v>
      </c>
      <c r="ET48" s="2">
        <v>294.03353641690887</v>
      </c>
      <c r="EU48" s="2">
        <v>273.1299812741193</v>
      </c>
      <c r="EV48" s="2">
        <v>250.24834401286171</v>
      </c>
      <c r="EW48" s="2">
        <v>241.57912114981545</v>
      </c>
      <c r="EX48" s="38">
        <v>20.080164349186351</v>
      </c>
      <c r="EY48" s="2">
        <v>18.276623855933376</v>
      </c>
      <c r="EZ48" s="2">
        <v>15.39291571974333</v>
      </c>
      <c r="FA48" s="2">
        <v>13.65034655853338</v>
      </c>
      <c r="FB48" s="2">
        <v>12.102692952556691</v>
      </c>
      <c r="FC48" s="2">
        <v>10.52366361733349</v>
      </c>
      <c r="FD48" s="2">
        <v>9.2820948087490169</v>
      </c>
      <c r="FE48" s="2">
        <v>8.2472260511287008</v>
      </c>
      <c r="FF48" s="2">
        <v>7.4055472631487405</v>
      </c>
      <c r="FG48" s="2">
        <v>7.0065275358073613</v>
      </c>
      <c r="FH48" s="2">
        <v>7.2713464652291542</v>
      </c>
      <c r="FI48" s="2">
        <v>5.8418179776411154</v>
      </c>
      <c r="FJ48" s="2">
        <v>5.2111045323420075</v>
      </c>
      <c r="FK48" s="2">
        <v>4.867186634598025</v>
      </c>
      <c r="FL48" s="2">
        <v>4.6771790040972245</v>
      </c>
      <c r="FM48" s="38">
        <v>150.56097578681724</v>
      </c>
      <c r="FN48" s="2">
        <v>135.53938952230646</v>
      </c>
      <c r="FO48" s="2">
        <v>114.25663480223527</v>
      </c>
      <c r="FP48" s="2">
        <v>103.28870618197858</v>
      </c>
      <c r="FQ48" s="2">
        <v>71.568217188649967</v>
      </c>
      <c r="FR48" s="2">
        <v>63.544544506219758</v>
      </c>
      <c r="FS48" s="2">
        <v>58.468759799990906</v>
      </c>
      <c r="FT48" s="2">
        <v>53.153200410426471</v>
      </c>
      <c r="FU48" s="2">
        <v>50.617553667150723</v>
      </c>
      <c r="FV48" s="2">
        <v>47.42983826601057</v>
      </c>
      <c r="FW48" s="2">
        <v>46.852621382843836</v>
      </c>
      <c r="FX48" s="2">
        <v>40.719004735627806</v>
      </c>
      <c r="FY48" s="2">
        <v>37.38821783237686</v>
      </c>
      <c r="FZ48" s="2">
        <v>35.245140242628068</v>
      </c>
      <c r="GA48" s="2">
        <v>34.156483789126042</v>
      </c>
      <c r="GB48" s="38">
        <v>82.161490562821939</v>
      </c>
      <c r="GC48" s="2">
        <v>81.766717901964029</v>
      </c>
      <c r="GD48" s="2">
        <v>76.642377136281766</v>
      </c>
      <c r="GE48" s="2">
        <v>92.405954176638787</v>
      </c>
      <c r="GF48" s="2">
        <v>80.169139782967108</v>
      </c>
      <c r="GG48" s="2">
        <v>88.994805469906467</v>
      </c>
      <c r="GH48" s="2">
        <v>80.229678120345611</v>
      </c>
      <c r="GI48" s="2">
        <v>80.617059957390026</v>
      </c>
      <c r="GJ48" s="2">
        <v>80.843628228378464</v>
      </c>
      <c r="GK48" s="2">
        <v>80.160296863139919</v>
      </c>
      <c r="GL48" s="2">
        <v>80.746604234197349</v>
      </c>
      <c r="GM48" s="2">
        <v>75.807438034920253</v>
      </c>
      <c r="GN48" s="2">
        <v>70.57122346999995</v>
      </c>
      <c r="GO48" s="2">
        <v>67.863722433093457</v>
      </c>
      <c r="GP48" s="2">
        <v>66.185965062836928</v>
      </c>
      <c r="GQ48" s="38">
        <v>23.393030348347526</v>
      </c>
      <c r="GR48" s="2">
        <v>22.753494502128941</v>
      </c>
      <c r="GS48" s="2">
        <v>21.472663467441144</v>
      </c>
      <c r="GT48" s="2">
        <v>24.191848555856886</v>
      </c>
      <c r="GU48" s="2">
        <v>20.830891587306446</v>
      </c>
      <c r="GV48" s="2">
        <v>22.13157341258168</v>
      </c>
      <c r="GW48" s="2">
        <v>20.022483420619007</v>
      </c>
      <c r="GX48" s="2">
        <v>19.647615979989606</v>
      </c>
      <c r="GY48" s="2">
        <v>19.379000969480455</v>
      </c>
      <c r="GZ48" s="2">
        <v>18.898147197705413</v>
      </c>
      <c r="HA48" s="2">
        <v>18.818415419200857</v>
      </c>
      <c r="HB48" s="2">
        <v>17.526757868094592</v>
      </c>
      <c r="HC48" s="2">
        <v>16.212233510048708</v>
      </c>
      <c r="HD48" s="2">
        <v>15.494451481974954</v>
      </c>
      <c r="HE48" s="2">
        <v>14.961767762657136</v>
      </c>
      <c r="HF48" s="38">
        <v>151.64949005271868</v>
      </c>
      <c r="HG48" s="2">
        <v>151.53701552380474</v>
      </c>
      <c r="HH48" s="2">
        <v>141.74913578273834</v>
      </c>
      <c r="HI48" s="2">
        <v>173.50042025151495</v>
      </c>
      <c r="HJ48" s="2">
        <v>150.26883456944134</v>
      </c>
      <c r="HK48" s="2">
        <v>168.60434203058077</v>
      </c>
      <c r="HL48" s="2">
        <v>151.53478234169884</v>
      </c>
      <c r="HM48" s="2">
        <v>152.83629872266945</v>
      </c>
      <c r="HN48" s="2">
        <v>153.66770382960712</v>
      </c>
      <c r="HO48" s="2">
        <v>152.76600835143367</v>
      </c>
      <c r="HP48" s="2">
        <v>154.18243010618704</v>
      </c>
      <c r="HQ48" s="2">
        <v>144.89076048230186</v>
      </c>
      <c r="HR48" s="2">
        <v>135.03473832692717</v>
      </c>
      <c r="HS48" s="2">
        <v>129.92917340640281</v>
      </c>
      <c r="HT48" s="39">
        <v>126.90063038867874</v>
      </c>
      <c r="HU48" s="2"/>
      <c r="HV48" s="2"/>
      <c r="II48" s="3"/>
    </row>
    <row r="49" spans="1:243" ht="15" x14ac:dyDescent="0.25">
      <c r="A49" s="52">
        <v>44</v>
      </c>
      <c r="B49" s="49" t="s">
        <v>84</v>
      </c>
      <c r="C49" s="47" t="s">
        <v>48</v>
      </c>
      <c r="D49" s="38">
        <v>215.48458117181912</v>
      </c>
      <c r="E49" s="2">
        <v>237.15704468241887</v>
      </c>
      <c r="F49" s="2">
        <v>260.76770873713627</v>
      </c>
      <c r="G49" s="2">
        <v>267.24739664620762</v>
      </c>
      <c r="H49" s="2">
        <v>255.88157602270849</v>
      </c>
      <c r="I49" s="2">
        <v>287.02678228066651</v>
      </c>
      <c r="J49" s="2">
        <v>235.26259409298839</v>
      </c>
      <c r="K49" s="2">
        <v>245.92571362502611</v>
      </c>
      <c r="L49" s="2">
        <v>247.27704620042533</v>
      </c>
      <c r="M49" s="2">
        <v>240.18078065624297</v>
      </c>
      <c r="N49" s="2">
        <v>257.282423654289</v>
      </c>
      <c r="O49" s="2">
        <v>266.16141063430121</v>
      </c>
      <c r="P49" s="2">
        <v>244.81739343083962</v>
      </c>
      <c r="Q49" s="2">
        <v>254.59770250363596</v>
      </c>
      <c r="R49" s="2">
        <v>241.50495446807153</v>
      </c>
      <c r="S49" s="38">
        <v>209.87398769774296</v>
      </c>
      <c r="T49" s="2">
        <v>230.83295834150789</v>
      </c>
      <c r="U49" s="2">
        <v>254.11194036152514</v>
      </c>
      <c r="V49" s="2">
        <v>260.25774459790125</v>
      </c>
      <c r="W49" s="2">
        <v>248.76674196330168</v>
      </c>
      <c r="X49" s="2">
        <v>279.56908587033604</v>
      </c>
      <c r="Y49" s="2">
        <v>228.64030930235066</v>
      </c>
      <c r="Z49" s="2">
        <v>239.06305418055942</v>
      </c>
      <c r="AA49" s="2">
        <v>240.31763553705494</v>
      </c>
      <c r="AB49" s="2">
        <v>233.79713039425133</v>
      </c>
      <c r="AC49" s="2">
        <v>250.77155105494182</v>
      </c>
      <c r="AD49" s="2">
        <v>259.88018413401005</v>
      </c>
      <c r="AE49" s="2">
        <v>239.21753518956675</v>
      </c>
      <c r="AF49" s="2">
        <v>249.35524258822352</v>
      </c>
      <c r="AG49" s="2">
        <v>235.97921570136617</v>
      </c>
      <c r="AH49" s="38">
        <v>11.841241604440555</v>
      </c>
      <c r="AI49" s="2">
        <v>10.949380444257278</v>
      </c>
      <c r="AJ49" s="2">
        <v>10.146197936073227</v>
      </c>
      <c r="AK49" s="2">
        <v>8.6683855330337209</v>
      </c>
      <c r="AL49" s="2">
        <v>6.3766894046501683</v>
      </c>
      <c r="AM49" s="2">
        <v>6.5508498588215378</v>
      </c>
      <c r="AN49" s="2">
        <v>6.0665961756843165</v>
      </c>
      <c r="AO49" s="2">
        <v>6.8232566071457583</v>
      </c>
      <c r="AP49" s="2">
        <v>9.1509289454518488</v>
      </c>
      <c r="AQ49" s="2">
        <v>8.5147983238686393</v>
      </c>
      <c r="AR49" s="2">
        <v>10.012983094564282</v>
      </c>
      <c r="AS49" s="2">
        <v>10.669381927983082</v>
      </c>
      <c r="AT49" s="2">
        <v>10.271345870577615</v>
      </c>
      <c r="AU49" s="2">
        <v>10.478812481547445</v>
      </c>
      <c r="AV49" s="2">
        <v>13.295057213855664</v>
      </c>
      <c r="AW49" s="38">
        <v>3.4833669024538594</v>
      </c>
      <c r="AX49" s="2">
        <v>4.2904190760834808</v>
      </c>
      <c r="AY49" s="2">
        <v>5.0558293488386346</v>
      </c>
      <c r="AZ49" s="2">
        <v>5.9186444092047097</v>
      </c>
      <c r="BA49" s="2">
        <v>6.7442411100860529</v>
      </c>
      <c r="BB49" s="2">
        <v>8.7646060216277366</v>
      </c>
      <c r="BC49" s="2">
        <v>7.6102914352231767</v>
      </c>
      <c r="BD49" s="2">
        <v>8.6614738322188831</v>
      </c>
      <c r="BE49" s="2">
        <v>10.458979079367515</v>
      </c>
      <c r="BF49" s="2">
        <v>10.713611088021727</v>
      </c>
      <c r="BG49" s="2">
        <v>12.118182946104131</v>
      </c>
      <c r="BH49" s="2">
        <v>12.833799434811802</v>
      </c>
      <c r="BI49" s="2">
        <v>11.896826312564739</v>
      </c>
      <c r="BJ49" s="2">
        <v>11.712437956495899</v>
      </c>
      <c r="BK49" s="2">
        <v>13.015715355465161</v>
      </c>
      <c r="BL49" s="38">
        <v>4355.94648000098</v>
      </c>
      <c r="BM49" s="2">
        <v>4880.5426333102896</v>
      </c>
      <c r="BN49" s="2">
        <v>5031.8800559582896</v>
      </c>
      <c r="BO49" s="2">
        <v>5178.4964849431499</v>
      </c>
      <c r="BP49" s="2">
        <v>5149.0628619035197</v>
      </c>
      <c r="BQ49" s="2">
        <v>4951.6520185518202</v>
      </c>
      <c r="BR49" s="2">
        <v>4435.6928673847997</v>
      </c>
      <c r="BS49" s="2">
        <v>4376.3176939288596</v>
      </c>
      <c r="BT49" s="2">
        <v>3931.5551968651898</v>
      </c>
      <c r="BU49" s="2">
        <v>3306.1289705967201</v>
      </c>
      <c r="BV49" s="2">
        <v>3019.19059198185</v>
      </c>
      <c r="BW49" s="2">
        <v>2581.52695608264</v>
      </c>
      <c r="BX49" s="2">
        <v>2159.60158406659</v>
      </c>
      <c r="BY49" s="2">
        <v>1845.2571074575999</v>
      </c>
      <c r="BZ49" s="2">
        <v>1704.3125955194801</v>
      </c>
      <c r="CA49" s="38">
        <v>0</v>
      </c>
      <c r="CB49" s="2">
        <v>0</v>
      </c>
      <c r="CC49" s="2">
        <v>0</v>
      </c>
      <c r="CD49" s="2">
        <v>0</v>
      </c>
      <c r="CE49" s="2">
        <v>0</v>
      </c>
      <c r="CF49" s="2">
        <v>0</v>
      </c>
      <c r="CG49" s="2">
        <v>0</v>
      </c>
      <c r="CH49" s="2">
        <v>0</v>
      </c>
      <c r="CI49" s="2">
        <v>0</v>
      </c>
      <c r="CJ49" s="2">
        <v>0</v>
      </c>
      <c r="CK49" s="2">
        <v>0</v>
      </c>
      <c r="CL49" s="2">
        <v>0</v>
      </c>
      <c r="CM49" s="2">
        <v>0</v>
      </c>
      <c r="CN49" s="2">
        <v>0</v>
      </c>
      <c r="CO49" s="2">
        <v>0</v>
      </c>
      <c r="CP49" s="38">
        <v>0</v>
      </c>
      <c r="CQ49" s="2">
        <v>0</v>
      </c>
      <c r="CR49" s="2">
        <v>0</v>
      </c>
      <c r="CS49" s="2">
        <v>0</v>
      </c>
      <c r="CT49" s="2">
        <v>0</v>
      </c>
      <c r="CU49" s="2">
        <v>0</v>
      </c>
      <c r="CV49" s="2">
        <v>0</v>
      </c>
      <c r="CW49" s="2">
        <v>0</v>
      </c>
      <c r="CX49" s="2">
        <v>0</v>
      </c>
      <c r="CY49" s="2">
        <v>0</v>
      </c>
      <c r="CZ49" s="2">
        <v>0</v>
      </c>
      <c r="DA49" s="2">
        <v>0</v>
      </c>
      <c r="DB49" s="2">
        <v>0</v>
      </c>
      <c r="DC49" s="2">
        <v>0</v>
      </c>
      <c r="DD49" s="2">
        <v>0</v>
      </c>
      <c r="DE49" s="38">
        <v>0.38991885769921092</v>
      </c>
      <c r="DF49" s="2">
        <v>0.4632650475392045</v>
      </c>
      <c r="DG49" s="2">
        <v>0.47483028087004436</v>
      </c>
      <c r="DH49" s="2">
        <v>0.52586660364877635</v>
      </c>
      <c r="DI49" s="2">
        <v>0.50389958917283406</v>
      </c>
      <c r="DJ49" s="2">
        <v>0.52219693853601223</v>
      </c>
      <c r="DK49" s="2">
        <v>0.46986458563579991</v>
      </c>
      <c r="DL49" s="2">
        <v>0.46497359972169899</v>
      </c>
      <c r="DM49" s="2">
        <v>0.73963921249472986</v>
      </c>
      <c r="DN49" s="2">
        <v>0.43769549860152179</v>
      </c>
      <c r="DO49" s="2">
        <v>0.72781923484140743</v>
      </c>
      <c r="DP49" s="2">
        <v>0.60051182159092098</v>
      </c>
      <c r="DQ49" s="2">
        <v>0.5709352793717094</v>
      </c>
      <c r="DR49" s="2">
        <v>0.54006967829976615</v>
      </c>
      <c r="DS49" s="2">
        <v>0.62477116145816181</v>
      </c>
      <c r="DT49" s="38">
        <v>1106.1971823853933</v>
      </c>
      <c r="DU49" s="2">
        <v>1187.2474313055682</v>
      </c>
      <c r="DV49" s="2">
        <v>1241.2100658460413</v>
      </c>
      <c r="DW49" s="2">
        <v>1296.8525131433546</v>
      </c>
      <c r="DX49" s="2">
        <v>1289.2859794746373</v>
      </c>
      <c r="DY49" s="2">
        <v>1500.7182756371546</v>
      </c>
      <c r="DZ49" s="2">
        <v>1221.4428344678174</v>
      </c>
      <c r="EA49" s="2">
        <v>1204.7334340858908</v>
      </c>
      <c r="EB49" s="2">
        <v>1221.8065756230026</v>
      </c>
      <c r="EC49" s="2">
        <v>1088.0204769230447</v>
      </c>
      <c r="ED49" s="2">
        <v>1072.8051002889081</v>
      </c>
      <c r="EE49" s="2">
        <v>957.34559087735238</v>
      </c>
      <c r="EF49" s="2">
        <v>816.53983988164555</v>
      </c>
      <c r="EG49" s="2">
        <v>743.01423362667538</v>
      </c>
      <c r="EH49" s="2">
        <v>742.93789705007839</v>
      </c>
      <c r="EI49" s="38">
        <v>1232.3326707413803</v>
      </c>
      <c r="EJ49" s="2">
        <v>1173.5816904911492</v>
      </c>
      <c r="EK49" s="2">
        <v>1116.2581262607785</v>
      </c>
      <c r="EL49" s="2">
        <v>955.85299921798435</v>
      </c>
      <c r="EM49" s="2">
        <v>739.37035613494504</v>
      </c>
      <c r="EN49" s="2">
        <v>838.54906395665728</v>
      </c>
      <c r="EO49" s="2">
        <v>692.85054274519553</v>
      </c>
      <c r="EP49" s="2">
        <v>680.93283063742558</v>
      </c>
      <c r="EQ49" s="2">
        <v>736.30511459545073</v>
      </c>
      <c r="ER49" s="2">
        <v>681.15472765922311</v>
      </c>
      <c r="ES49" s="2">
        <v>765.00581608717641</v>
      </c>
      <c r="ET49" s="2">
        <v>737.78078399553033</v>
      </c>
      <c r="EU49" s="2">
        <v>696.6375590359371</v>
      </c>
      <c r="EV49" s="2">
        <v>763.38894788187019</v>
      </c>
      <c r="EW49" s="2">
        <v>833.59895302744462</v>
      </c>
      <c r="EX49" s="38">
        <v>25.443168639036887</v>
      </c>
      <c r="EY49" s="2">
        <v>23.466829865759379</v>
      </c>
      <c r="EZ49" s="2">
        <v>21.455595230895973</v>
      </c>
      <c r="FA49" s="2">
        <v>15.919227451311492</v>
      </c>
      <c r="FB49" s="2">
        <v>11.849997738451279</v>
      </c>
      <c r="FC49" s="2">
        <v>10.507857336425831</v>
      </c>
      <c r="FD49" s="2">
        <v>9.2766455307181825</v>
      </c>
      <c r="FE49" s="2">
        <v>9.6435652323285588</v>
      </c>
      <c r="FF49" s="2">
        <v>10.411922261748821</v>
      </c>
      <c r="FG49" s="2">
        <v>10.916064006961602</v>
      </c>
      <c r="FH49" s="2">
        <v>14.008830822483636</v>
      </c>
      <c r="FI49" s="2">
        <v>14.40449716880719</v>
      </c>
      <c r="FJ49" s="2">
        <v>14.222381059772498</v>
      </c>
      <c r="FK49" s="2">
        <v>16.594655522885162</v>
      </c>
      <c r="FL49" s="2">
        <v>17.985584337948413</v>
      </c>
      <c r="FM49" s="38">
        <v>206.2424098819701</v>
      </c>
      <c r="FN49" s="2">
        <v>188.65263645912015</v>
      </c>
      <c r="FO49" s="2">
        <v>174.76630305108523</v>
      </c>
      <c r="FP49" s="2">
        <v>136.71258583282608</v>
      </c>
      <c r="FQ49" s="2">
        <v>86.988779375850584</v>
      </c>
      <c r="FR49" s="2">
        <v>81.897750085784736</v>
      </c>
      <c r="FS49" s="2">
        <v>68.928199065457605</v>
      </c>
      <c r="FT49" s="2">
        <v>66.681941627980208</v>
      </c>
      <c r="FU49" s="2">
        <v>69.04943872897411</v>
      </c>
      <c r="FV49" s="2">
        <v>67.559580807607631</v>
      </c>
      <c r="FW49" s="2">
        <v>83.675750151809623</v>
      </c>
      <c r="FX49" s="2">
        <v>82.826434491847337</v>
      </c>
      <c r="FY49" s="2">
        <v>85.52970840015314</v>
      </c>
      <c r="FZ49" s="2">
        <v>101.84129460835081</v>
      </c>
      <c r="GA49" s="2">
        <v>111.65463856338287</v>
      </c>
      <c r="GB49" s="38">
        <v>187.11266868187769</v>
      </c>
      <c r="GC49" s="2">
        <v>203.261567999574</v>
      </c>
      <c r="GD49" s="2">
        <v>214.27763887911783</v>
      </c>
      <c r="GE49" s="2">
        <v>262.17092891278048</v>
      </c>
      <c r="GF49" s="2">
        <v>238.07514593780661</v>
      </c>
      <c r="GG49" s="2">
        <v>277.50459202733214</v>
      </c>
      <c r="GH49" s="2">
        <v>241.23023739453154</v>
      </c>
      <c r="GI49" s="2">
        <v>263.75595252108326</v>
      </c>
      <c r="GJ49" s="2">
        <v>271.36206067714028</v>
      </c>
      <c r="GK49" s="2">
        <v>272.10741447679061</v>
      </c>
      <c r="GL49" s="2">
        <v>300.11993319361193</v>
      </c>
      <c r="GM49" s="2">
        <v>293.35880646454041</v>
      </c>
      <c r="GN49" s="2">
        <v>273.82362477162042</v>
      </c>
      <c r="GO49" s="2">
        <v>277.01609609623671</v>
      </c>
      <c r="GP49" s="2">
        <v>298.04058529169271</v>
      </c>
      <c r="GQ49" s="38">
        <v>63.023792531504803</v>
      </c>
      <c r="GR49" s="2">
        <v>66.760301460624873</v>
      </c>
      <c r="GS49" s="2">
        <v>69.338852105089643</v>
      </c>
      <c r="GT49" s="2">
        <v>78.19390338656045</v>
      </c>
      <c r="GU49" s="2">
        <v>69.820844713433758</v>
      </c>
      <c r="GV49" s="2">
        <v>78.705899184205862</v>
      </c>
      <c r="GW49" s="2">
        <v>66.01813061422709</v>
      </c>
      <c r="GX49" s="2">
        <v>68.468742456466529</v>
      </c>
      <c r="GY49" s="2">
        <v>69.344738532632178</v>
      </c>
      <c r="GZ49" s="2">
        <v>67.517287100673187</v>
      </c>
      <c r="HA49" s="2">
        <v>72.336075265126055</v>
      </c>
      <c r="HB49" s="2">
        <v>69.804592553643403</v>
      </c>
      <c r="HC49" s="2">
        <v>64.171827943435844</v>
      </c>
      <c r="HD49" s="2">
        <v>63.855332179938742</v>
      </c>
      <c r="HE49" s="2">
        <v>67.811114429140346</v>
      </c>
      <c r="HF49" s="38">
        <v>333.84014847897697</v>
      </c>
      <c r="HG49" s="2">
        <v>364.64951896913408</v>
      </c>
      <c r="HH49" s="2">
        <v>385.33681522515462</v>
      </c>
      <c r="HI49" s="2">
        <v>480.8938947568891</v>
      </c>
      <c r="HJ49" s="2">
        <v>436.85131073797891</v>
      </c>
      <c r="HK49" s="2">
        <v>514.2104623672941</v>
      </c>
      <c r="HL49" s="2">
        <v>448.74713416478465</v>
      </c>
      <c r="HM49" s="2">
        <v>495.08809207632453</v>
      </c>
      <c r="HN49" s="2">
        <v>510.72506537795118</v>
      </c>
      <c r="HO49" s="2">
        <v>514.58823798005642</v>
      </c>
      <c r="HP49" s="2">
        <v>570.24045220143194</v>
      </c>
      <c r="HQ49" s="2">
        <v>558.36045239187195</v>
      </c>
      <c r="HR49" s="2">
        <v>522.45655337872165</v>
      </c>
      <c r="HS49" s="2">
        <v>529.65496952864385</v>
      </c>
      <c r="HT49" s="39">
        <v>570.93865697918477</v>
      </c>
      <c r="HU49" s="2"/>
      <c r="HV49" s="2"/>
      <c r="II49" s="3"/>
    </row>
    <row r="50" spans="1:243" ht="15" x14ac:dyDescent="0.25">
      <c r="A50" s="52">
        <v>45</v>
      </c>
      <c r="B50" s="49" t="s">
        <v>84</v>
      </c>
      <c r="C50" s="47" t="s">
        <v>49</v>
      </c>
      <c r="D50" s="38">
        <v>227.23952452680496</v>
      </c>
      <c r="E50" s="2">
        <v>222.21094030693916</v>
      </c>
      <c r="F50" s="2">
        <v>249.27268315640322</v>
      </c>
      <c r="G50" s="2">
        <v>261.88896978154787</v>
      </c>
      <c r="H50" s="2">
        <v>244.71381240328549</v>
      </c>
      <c r="I50" s="2">
        <v>247.32563125432191</v>
      </c>
      <c r="J50" s="2">
        <v>235.74439324735584</v>
      </c>
      <c r="K50" s="2">
        <v>238.46167199780444</v>
      </c>
      <c r="L50" s="2">
        <v>224.81846156824383</v>
      </c>
      <c r="M50" s="2">
        <v>224.64006015844814</v>
      </c>
      <c r="N50" s="2">
        <v>222.46368081910768</v>
      </c>
      <c r="O50" s="2">
        <v>225.13786389458795</v>
      </c>
      <c r="P50" s="2">
        <v>218.81207057274284</v>
      </c>
      <c r="Q50" s="2">
        <v>220.63217385468079</v>
      </c>
      <c r="R50" s="2">
        <v>200.38381487268904</v>
      </c>
      <c r="S50" s="38">
        <v>221.26584016244223</v>
      </c>
      <c r="T50" s="2">
        <v>216.14381660719752</v>
      </c>
      <c r="U50" s="2">
        <v>242.91992547627743</v>
      </c>
      <c r="V50" s="2">
        <v>255.22491020088083</v>
      </c>
      <c r="W50" s="2">
        <v>238.19130629421247</v>
      </c>
      <c r="X50" s="2">
        <v>240.79980619668279</v>
      </c>
      <c r="Y50" s="2">
        <v>229.5733550359181</v>
      </c>
      <c r="Z50" s="2">
        <v>232.45589186564968</v>
      </c>
      <c r="AA50" s="2">
        <v>219.00562854294867</v>
      </c>
      <c r="AB50" s="2">
        <v>219.09901224144281</v>
      </c>
      <c r="AC50" s="2">
        <v>216.99051153960059</v>
      </c>
      <c r="AD50" s="2">
        <v>220.02518457074504</v>
      </c>
      <c r="AE50" s="2">
        <v>213.89249154827218</v>
      </c>
      <c r="AF50" s="2">
        <v>215.9155028253638</v>
      </c>
      <c r="AG50" s="2">
        <v>195.67139266387647</v>
      </c>
      <c r="AH50" s="38">
        <v>14.77451938950767</v>
      </c>
      <c r="AI50" s="2">
        <v>12.675891506627345</v>
      </c>
      <c r="AJ50" s="2">
        <v>11.275077558056617</v>
      </c>
      <c r="AK50" s="2">
        <v>10.991842939938113</v>
      </c>
      <c r="AL50" s="2">
        <v>8.0948928247912217</v>
      </c>
      <c r="AM50" s="2">
        <v>7.5560999638205466</v>
      </c>
      <c r="AN50" s="2">
        <v>7.2716001454371471</v>
      </c>
      <c r="AO50" s="2">
        <v>7.5747408041120492</v>
      </c>
      <c r="AP50" s="2">
        <v>8.0152774464182617</v>
      </c>
      <c r="AQ50" s="2">
        <v>8.665264887599518</v>
      </c>
      <c r="AR50" s="2">
        <v>9.0315036986186037</v>
      </c>
      <c r="AS50" s="2">
        <v>9.0502349403167841</v>
      </c>
      <c r="AT50" s="2">
        <v>9.0519392751118239</v>
      </c>
      <c r="AU50" s="2">
        <v>9.2335222555578653</v>
      </c>
      <c r="AV50" s="2">
        <v>9.679777939603202</v>
      </c>
      <c r="AW50" s="38">
        <v>4.0131825689143978</v>
      </c>
      <c r="AX50" s="2">
        <v>4.1416012865764484</v>
      </c>
      <c r="AY50" s="2">
        <v>4.8874986768388711</v>
      </c>
      <c r="AZ50" s="2">
        <v>5.6252476978614112</v>
      </c>
      <c r="BA50" s="2">
        <v>5.994181019151803</v>
      </c>
      <c r="BB50" s="2">
        <v>6.7052676189694935</v>
      </c>
      <c r="BC50" s="2">
        <v>6.9779721375615953</v>
      </c>
      <c r="BD50" s="2">
        <v>7.8838353628909523</v>
      </c>
      <c r="BE50" s="2">
        <v>8.5992841952674901</v>
      </c>
      <c r="BF50" s="2">
        <v>9.3257524143411779</v>
      </c>
      <c r="BG50" s="2">
        <v>10.46524536163788</v>
      </c>
      <c r="BH50" s="2">
        <v>10.508742681138646</v>
      </c>
      <c r="BI50" s="2">
        <v>10.645624507019226</v>
      </c>
      <c r="BJ50" s="2">
        <v>10.956865067275771</v>
      </c>
      <c r="BK50" s="2">
        <v>11.525413928945886</v>
      </c>
      <c r="BL50" s="38">
        <v>4496.5044406940606</v>
      </c>
      <c r="BM50" s="2">
        <v>4614.674396613208</v>
      </c>
      <c r="BN50" s="2">
        <v>4741.8683591383669</v>
      </c>
      <c r="BO50" s="2">
        <v>4865.5973384159706</v>
      </c>
      <c r="BP50" s="2">
        <v>4707.3911399039544</v>
      </c>
      <c r="BQ50" s="2">
        <v>4537.3583396258564</v>
      </c>
      <c r="BR50" s="2">
        <v>4118.2707909121864</v>
      </c>
      <c r="BS50" s="2">
        <v>3704.4710184737187</v>
      </c>
      <c r="BT50" s="2">
        <v>3309.59494504955</v>
      </c>
      <c r="BU50" s="2">
        <v>2827.0961103520267</v>
      </c>
      <c r="BV50" s="2">
        <v>2446.9971551113595</v>
      </c>
      <c r="BW50" s="2">
        <v>2074.4559350125433</v>
      </c>
      <c r="BX50" s="2">
        <v>1845.0342304067444</v>
      </c>
      <c r="BY50" s="2">
        <v>1554.5631633327291</v>
      </c>
      <c r="BZ50" s="2">
        <v>1387.1537353328649</v>
      </c>
      <c r="CA50" s="38">
        <v>0</v>
      </c>
      <c r="CB50" s="2">
        <v>0</v>
      </c>
      <c r="CC50" s="2">
        <v>0</v>
      </c>
      <c r="CD50" s="2">
        <v>0</v>
      </c>
      <c r="CE50" s="2">
        <v>0</v>
      </c>
      <c r="CF50" s="2">
        <v>0</v>
      </c>
      <c r="CG50" s="2">
        <v>0</v>
      </c>
      <c r="CH50" s="2">
        <v>0</v>
      </c>
      <c r="CI50" s="2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38">
        <v>0</v>
      </c>
      <c r="CQ50" s="2">
        <v>0</v>
      </c>
      <c r="CR50" s="2">
        <v>0</v>
      </c>
      <c r="CS50" s="2">
        <v>0</v>
      </c>
      <c r="CT50" s="2">
        <v>0</v>
      </c>
      <c r="CU50" s="2">
        <v>0</v>
      </c>
      <c r="CV50" s="2">
        <v>0</v>
      </c>
      <c r="CW50" s="2">
        <v>0</v>
      </c>
      <c r="CX50" s="2">
        <v>0</v>
      </c>
      <c r="CY50" s="2">
        <v>0</v>
      </c>
      <c r="CZ50" s="2">
        <v>0</v>
      </c>
      <c r="DA50" s="2">
        <v>0</v>
      </c>
      <c r="DB50" s="2">
        <v>0</v>
      </c>
      <c r="DC50" s="2">
        <v>0</v>
      </c>
      <c r="DD50" s="2">
        <v>0</v>
      </c>
      <c r="DE50" s="38">
        <v>1.1749169551529719</v>
      </c>
      <c r="DF50" s="2">
        <v>1.0365427518535038</v>
      </c>
      <c r="DG50" s="2">
        <v>1.1829399955372819</v>
      </c>
      <c r="DH50" s="2">
        <v>0.81770331505908356</v>
      </c>
      <c r="DI50" s="2">
        <v>0.72102684397164063</v>
      </c>
      <c r="DJ50" s="2">
        <v>0.60985069884442578</v>
      </c>
      <c r="DK50" s="2">
        <v>0.68356571934189414</v>
      </c>
      <c r="DL50" s="2">
        <v>1.0639542495529533</v>
      </c>
      <c r="DM50" s="2">
        <v>1.3693889208658259</v>
      </c>
      <c r="DN50" s="2">
        <v>1.0662452625872423</v>
      </c>
      <c r="DO50" s="2">
        <v>1.5087472502057537</v>
      </c>
      <c r="DP50" s="2">
        <v>1.0632732795711641</v>
      </c>
      <c r="DQ50" s="2">
        <v>0.9495440523220362</v>
      </c>
      <c r="DR50" s="2">
        <v>0.94420829213035662</v>
      </c>
      <c r="DS50" s="2">
        <v>0.97550923315369154</v>
      </c>
      <c r="DT50" s="38">
        <v>1223.0631630154319</v>
      </c>
      <c r="DU50" s="2">
        <v>1121.5085036587213</v>
      </c>
      <c r="DV50" s="2">
        <v>1246.3371583811618</v>
      </c>
      <c r="DW50" s="2">
        <v>1326.2726370302375</v>
      </c>
      <c r="DX50" s="2">
        <v>1260.0626415084801</v>
      </c>
      <c r="DY50" s="2">
        <v>1299.5524455425348</v>
      </c>
      <c r="DZ50" s="2">
        <v>1258.9212801989743</v>
      </c>
      <c r="EA50" s="2">
        <v>1226.4509709599035</v>
      </c>
      <c r="EB50" s="2">
        <v>1174.4388023244435</v>
      </c>
      <c r="EC50" s="2">
        <v>1114.3954081045556</v>
      </c>
      <c r="ED50" s="2">
        <v>1064.1479781306712</v>
      </c>
      <c r="EE50" s="2">
        <v>937.78045322521598</v>
      </c>
      <c r="EF50" s="2">
        <v>846.82072600107688</v>
      </c>
      <c r="EG50" s="2">
        <v>787.14858690764174</v>
      </c>
      <c r="EH50" s="2">
        <v>751.70343566099655</v>
      </c>
      <c r="EI50" s="38">
        <v>1678.9059667929016</v>
      </c>
      <c r="EJ50" s="2">
        <v>1517.2309442776382</v>
      </c>
      <c r="EK50" s="2">
        <v>1390.8739892943468</v>
      </c>
      <c r="EL50" s="2">
        <v>1288.7424006770416</v>
      </c>
      <c r="EM50" s="2">
        <v>1045.4034420174523</v>
      </c>
      <c r="EN50" s="2">
        <v>1001.0723241792235</v>
      </c>
      <c r="EO50" s="2">
        <v>942.67679587150303</v>
      </c>
      <c r="EP50" s="2">
        <v>915.76386445671801</v>
      </c>
      <c r="EQ50" s="2">
        <v>871.62807666916535</v>
      </c>
      <c r="ER50" s="2">
        <v>859.72933236065262</v>
      </c>
      <c r="ES50" s="2">
        <v>804.43246292910044</v>
      </c>
      <c r="ET50" s="2">
        <v>774.46299124002678</v>
      </c>
      <c r="EU50" s="2">
        <v>715.52620012337297</v>
      </c>
      <c r="EV50" s="2">
        <v>696.46430720135083</v>
      </c>
      <c r="EW50" s="2">
        <v>707.50718327612151</v>
      </c>
      <c r="EX50" s="38">
        <v>25.065775631772656</v>
      </c>
      <c r="EY50" s="2">
        <v>24.089682983373901</v>
      </c>
      <c r="EZ50" s="2">
        <v>20.753744975367518</v>
      </c>
      <c r="FA50" s="2">
        <v>18.015826725422443</v>
      </c>
      <c r="FB50" s="2">
        <v>16.175318318579468</v>
      </c>
      <c r="FC50" s="2">
        <v>14.10835166233058</v>
      </c>
      <c r="FD50" s="2">
        <v>12.47196891790796</v>
      </c>
      <c r="FE50" s="2">
        <v>11.54606848707118</v>
      </c>
      <c r="FF50" s="2">
        <v>11.010382287522708</v>
      </c>
      <c r="FG50" s="2">
        <v>12.074827383609987</v>
      </c>
      <c r="FH50" s="2">
        <v>11.220569558883776</v>
      </c>
      <c r="FI50" s="2">
        <v>11.372041944028712</v>
      </c>
      <c r="FJ50" s="2">
        <v>10.903333350998258</v>
      </c>
      <c r="FK50" s="2">
        <v>11.250613348548626</v>
      </c>
      <c r="FL50" s="2">
        <v>11.89470999892564</v>
      </c>
      <c r="FM50" s="38">
        <v>231.54172088454254</v>
      </c>
      <c r="FN50" s="2">
        <v>208.64531640682171</v>
      </c>
      <c r="FO50" s="2">
        <v>189.62209926052307</v>
      </c>
      <c r="FP50" s="2">
        <v>169.21736382410569</v>
      </c>
      <c r="FQ50" s="2">
        <v>122.1534188969618</v>
      </c>
      <c r="FR50" s="2">
        <v>108.70255970195467</v>
      </c>
      <c r="FS50" s="2">
        <v>99.039536063635126</v>
      </c>
      <c r="FT50" s="2">
        <v>91.87471678226764</v>
      </c>
      <c r="FU50" s="2">
        <v>87.495093193064406</v>
      </c>
      <c r="FV50" s="2">
        <v>86.100304533397789</v>
      </c>
      <c r="FW50" s="2">
        <v>78.141690441321956</v>
      </c>
      <c r="FX50" s="2">
        <v>76.339189417345722</v>
      </c>
      <c r="FY50" s="2">
        <v>73.60317542893813</v>
      </c>
      <c r="FZ50" s="2">
        <v>73.460254524422822</v>
      </c>
      <c r="GA50" s="2">
        <v>75.747567048956299</v>
      </c>
      <c r="GB50" s="38">
        <v>202.98780410055608</v>
      </c>
      <c r="GC50" s="2">
        <v>199.95362813231836</v>
      </c>
      <c r="GD50" s="2">
        <v>212.24661538545004</v>
      </c>
      <c r="GE50" s="2">
        <v>257.13602312995312</v>
      </c>
      <c r="GF50" s="2">
        <v>226.64244977693878</v>
      </c>
      <c r="GG50" s="2">
        <v>259.93320023312259</v>
      </c>
      <c r="GH50" s="2">
        <v>232.34756132496148</v>
      </c>
      <c r="GI50" s="2">
        <v>234.76032982506737</v>
      </c>
      <c r="GJ50" s="2">
        <v>238.49082745738832</v>
      </c>
      <c r="GK50" s="2">
        <v>242.12811795345405</v>
      </c>
      <c r="GL50" s="2">
        <v>253.2114624698213</v>
      </c>
      <c r="GM50" s="2">
        <v>243.69946568308148</v>
      </c>
      <c r="GN50" s="2">
        <v>240.65241886374619</v>
      </c>
      <c r="GO50" s="2">
        <v>240.07536920569245</v>
      </c>
      <c r="GP50" s="2">
        <v>248.90394692721102</v>
      </c>
      <c r="GQ50" s="38">
        <v>74.691630158741248</v>
      </c>
      <c r="GR50" s="2">
        <v>70.683459658591445</v>
      </c>
      <c r="GS50" s="2">
        <v>75.447561238772678</v>
      </c>
      <c r="GT50" s="2">
        <v>84.06836535906973</v>
      </c>
      <c r="GU50" s="2">
        <v>72.622040207023517</v>
      </c>
      <c r="GV50" s="2">
        <v>77.573423729562478</v>
      </c>
      <c r="GW50" s="2">
        <v>69.48838152690945</v>
      </c>
      <c r="GX50" s="2">
        <v>69.174144037710022</v>
      </c>
      <c r="GY50" s="2">
        <v>68.138384766468192</v>
      </c>
      <c r="GZ50" s="2">
        <v>66.917976156742554</v>
      </c>
      <c r="HA50" s="2">
        <v>68.294489572308592</v>
      </c>
      <c r="HB50" s="2">
        <v>63.806227309548198</v>
      </c>
      <c r="HC50" s="2">
        <v>61.332660020440983</v>
      </c>
      <c r="HD50" s="2">
        <v>60.291294269621361</v>
      </c>
      <c r="HE50" s="2">
        <v>61.32077843957434</v>
      </c>
      <c r="HF50" s="38">
        <v>354.65307620706199</v>
      </c>
      <c r="HG50" s="2">
        <v>352.75477545145304</v>
      </c>
      <c r="HH50" s="2">
        <v>373.65701413781471</v>
      </c>
      <c r="HI50" s="2">
        <v>462.85017496007436</v>
      </c>
      <c r="HJ50" s="2">
        <v>408.56664572963808</v>
      </c>
      <c r="HK50" s="2">
        <v>477.02854525048969</v>
      </c>
      <c r="HL50" s="2">
        <v>425.19952108196566</v>
      </c>
      <c r="HM50" s="2">
        <v>430.81035799993816</v>
      </c>
      <c r="HN50" s="2">
        <v>440.22067678108669</v>
      </c>
      <c r="HO50" s="2">
        <v>449.68630031852183</v>
      </c>
      <c r="HP50" s="2">
        <v>472.36349899698877</v>
      </c>
      <c r="HQ50" s="2">
        <v>456.84820031910635</v>
      </c>
      <c r="HR50" s="2">
        <v>453.23739656053885</v>
      </c>
      <c r="HS50" s="2">
        <v>453.07694204980726</v>
      </c>
      <c r="HT50" s="39">
        <v>471.17189568794151</v>
      </c>
      <c r="HU50" s="2"/>
      <c r="HV50" s="2"/>
      <c r="II50" s="3"/>
    </row>
    <row r="51" spans="1:243" ht="15" x14ac:dyDescent="0.25">
      <c r="A51" s="52">
        <v>46</v>
      </c>
      <c r="B51" s="49" t="s">
        <v>84</v>
      </c>
      <c r="C51" s="47" t="s">
        <v>50</v>
      </c>
      <c r="D51" s="38">
        <v>70.774926385625761</v>
      </c>
      <c r="E51" s="2">
        <v>72.150269216964105</v>
      </c>
      <c r="F51" s="2">
        <v>74.389510382568247</v>
      </c>
      <c r="G51" s="2">
        <v>72.150301079356467</v>
      </c>
      <c r="H51" s="2">
        <v>68.436129669810072</v>
      </c>
      <c r="I51" s="2">
        <v>67.984365374401023</v>
      </c>
      <c r="J51" s="2">
        <v>66.615805357331794</v>
      </c>
      <c r="K51" s="2">
        <v>67.322882328355789</v>
      </c>
      <c r="L51" s="2">
        <v>63.461463704778481</v>
      </c>
      <c r="M51" s="2">
        <v>61.433178378638914</v>
      </c>
      <c r="N51" s="2">
        <v>61.27266197725185</v>
      </c>
      <c r="O51" s="2">
        <v>60.83575034991734</v>
      </c>
      <c r="P51" s="2">
        <v>56.806344842520829</v>
      </c>
      <c r="Q51" s="2">
        <v>56.034557391071466</v>
      </c>
      <c r="R51" s="2">
        <v>50.232770436895109</v>
      </c>
      <c r="S51" s="38">
        <v>68.93164412524844</v>
      </c>
      <c r="T51" s="2">
        <v>70.23279330080031</v>
      </c>
      <c r="U51" s="2">
        <v>72.573752798446051</v>
      </c>
      <c r="V51" s="2">
        <v>70.306664521404898</v>
      </c>
      <c r="W51" s="2">
        <v>66.586729754687681</v>
      </c>
      <c r="X51" s="2">
        <v>66.152700855797889</v>
      </c>
      <c r="Y51" s="2">
        <v>64.86925323866825</v>
      </c>
      <c r="Z51" s="2">
        <v>65.627180859972611</v>
      </c>
      <c r="AA51" s="2">
        <v>61.864681257211998</v>
      </c>
      <c r="AB51" s="2">
        <v>59.969271726559725</v>
      </c>
      <c r="AC51" s="2">
        <v>59.894630056986983</v>
      </c>
      <c r="AD51" s="2">
        <v>59.562684226177431</v>
      </c>
      <c r="AE51" s="2">
        <v>55.66179270359585</v>
      </c>
      <c r="AF51" s="2">
        <v>54.987925379716657</v>
      </c>
      <c r="AG51" s="2">
        <v>49.254204802098769</v>
      </c>
      <c r="AH51" s="38">
        <v>7.5892329378586494</v>
      </c>
      <c r="AI51" s="2">
        <v>6.6834461950543815</v>
      </c>
      <c r="AJ51" s="2">
        <v>5.7937869808157414</v>
      </c>
      <c r="AK51" s="2">
        <v>5.9228081977287168</v>
      </c>
      <c r="AL51" s="2">
        <v>4.5274165997756866</v>
      </c>
      <c r="AM51" s="2">
        <v>4.4030179985894016</v>
      </c>
      <c r="AN51" s="2">
        <v>4.2071160279684312</v>
      </c>
      <c r="AO51" s="2">
        <v>4.2270821934788154</v>
      </c>
      <c r="AP51" s="2">
        <v>4.4183623727991419</v>
      </c>
      <c r="AQ51" s="2">
        <v>4.4213974199426307</v>
      </c>
      <c r="AR51" s="2">
        <v>4.337358373964463</v>
      </c>
      <c r="AS51" s="2">
        <v>4.2750253139211996</v>
      </c>
      <c r="AT51" s="2">
        <v>4.1183548357404085</v>
      </c>
      <c r="AU51" s="2">
        <v>4.0177682886361756</v>
      </c>
      <c r="AV51" s="2">
        <v>3.8646529914306305</v>
      </c>
      <c r="AW51" s="38">
        <v>1.104741013527315</v>
      </c>
      <c r="AX51" s="2">
        <v>1.1498055921179164</v>
      </c>
      <c r="AY51" s="2">
        <v>1.2218520506196018</v>
      </c>
      <c r="AZ51" s="2">
        <v>1.2658967755391064</v>
      </c>
      <c r="BA51" s="2">
        <v>1.4086324810361519</v>
      </c>
      <c r="BB51" s="2">
        <v>1.5206895333777517</v>
      </c>
      <c r="BC51" s="2">
        <v>1.6038924257555038</v>
      </c>
      <c r="BD51" s="2">
        <v>1.765401404333627</v>
      </c>
      <c r="BE51" s="2">
        <v>1.8761673039047169</v>
      </c>
      <c r="BF51" s="2">
        <v>1.9563851307536995</v>
      </c>
      <c r="BG51" s="2">
        <v>2.1207639711588762</v>
      </c>
      <c r="BH51" s="2">
        <v>2.1413742942705785</v>
      </c>
      <c r="BI51" s="2">
        <v>2.02511431563217</v>
      </c>
      <c r="BJ51" s="2">
        <v>1.9871728839454683</v>
      </c>
      <c r="BK51" s="2">
        <v>1.9739295227912113</v>
      </c>
      <c r="BL51" s="38">
        <v>1338.02736953257</v>
      </c>
      <c r="BM51" s="2">
        <v>1425.6409407910101</v>
      </c>
      <c r="BN51" s="2">
        <v>1329.74075524521</v>
      </c>
      <c r="BO51" s="2">
        <v>1342.33528289731</v>
      </c>
      <c r="BP51" s="2">
        <v>1349.3446428540799</v>
      </c>
      <c r="BQ51" s="2">
        <v>1305.3972882975399</v>
      </c>
      <c r="BR51" s="2">
        <v>1203.7213770552801</v>
      </c>
      <c r="BS51" s="2">
        <v>1109.51179481745</v>
      </c>
      <c r="BT51" s="2">
        <v>975.88396559344301</v>
      </c>
      <c r="BU51" s="2">
        <v>821.66546467100602</v>
      </c>
      <c r="BV51" s="2">
        <v>694.58343343675904</v>
      </c>
      <c r="BW51" s="2">
        <v>585.90122696853405</v>
      </c>
      <c r="BX51" s="2">
        <v>492.58290988172598</v>
      </c>
      <c r="BY51" s="2">
        <v>407.53368502745798</v>
      </c>
      <c r="BZ51" s="2">
        <v>347.26402749669802</v>
      </c>
      <c r="CA51" s="38">
        <v>0</v>
      </c>
      <c r="CB51" s="2">
        <v>0</v>
      </c>
      <c r="CC51" s="2">
        <v>0</v>
      </c>
      <c r="CD51" s="2">
        <v>0</v>
      </c>
      <c r="CE51" s="2">
        <v>0</v>
      </c>
      <c r="CF51" s="2">
        <v>0</v>
      </c>
      <c r="CG51" s="2">
        <v>0</v>
      </c>
      <c r="CH51" s="2">
        <v>0</v>
      </c>
      <c r="CI51" s="2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38">
        <v>0</v>
      </c>
      <c r="CQ51" s="2">
        <v>0</v>
      </c>
      <c r="CR51" s="2">
        <v>0</v>
      </c>
      <c r="CS51" s="2">
        <v>0</v>
      </c>
      <c r="CT51" s="2">
        <v>0</v>
      </c>
      <c r="CU51" s="2">
        <v>0</v>
      </c>
      <c r="CV51" s="2">
        <v>0</v>
      </c>
      <c r="CW51" s="2">
        <v>0</v>
      </c>
      <c r="CX51" s="2">
        <v>0</v>
      </c>
      <c r="CY51" s="2">
        <v>0</v>
      </c>
      <c r="CZ51" s="2">
        <v>0</v>
      </c>
      <c r="DA51" s="2">
        <v>0</v>
      </c>
      <c r="DB51" s="2">
        <v>0</v>
      </c>
      <c r="DC51" s="2">
        <v>0</v>
      </c>
      <c r="DD51" s="2">
        <v>0</v>
      </c>
      <c r="DE51" s="38">
        <v>0.62072733629101262</v>
      </c>
      <c r="DF51" s="2">
        <v>0.57575009759303963</v>
      </c>
      <c r="DG51" s="2">
        <v>0.63087158467668569</v>
      </c>
      <c r="DH51" s="2">
        <v>0.35346736359393943</v>
      </c>
      <c r="DI51" s="2">
        <v>0.29996026046288304</v>
      </c>
      <c r="DJ51" s="2">
        <v>0.23812667509239613</v>
      </c>
      <c r="DK51" s="2">
        <v>0.24349359644451612</v>
      </c>
      <c r="DL51" s="2">
        <v>0.23237974593526972</v>
      </c>
      <c r="DM51" s="2">
        <v>0.26916734366272349</v>
      </c>
      <c r="DN51" s="2">
        <v>0.21754207239518483</v>
      </c>
      <c r="DO51" s="2">
        <v>0.27025127204453464</v>
      </c>
      <c r="DP51" s="2">
        <v>0.21114574645691503</v>
      </c>
      <c r="DQ51" s="2">
        <v>0.20098880138721609</v>
      </c>
      <c r="DR51" s="2">
        <v>0.19783486574632023</v>
      </c>
      <c r="DS51" s="2">
        <v>0.19211480159228592</v>
      </c>
      <c r="DT51" s="38">
        <v>251.56846597081233</v>
      </c>
      <c r="DU51" s="2">
        <v>246.91299890639661</v>
      </c>
      <c r="DV51" s="2">
        <v>249.28165674227111</v>
      </c>
      <c r="DW51" s="2">
        <v>241.15396695117852</v>
      </c>
      <c r="DX51" s="2">
        <v>243.56896085884901</v>
      </c>
      <c r="DY51" s="2">
        <v>252.18650357517799</v>
      </c>
      <c r="DZ51" s="2">
        <v>249.44216523127736</v>
      </c>
      <c r="EA51" s="2">
        <v>244.74500225985096</v>
      </c>
      <c r="EB51" s="2">
        <v>227.56155016673173</v>
      </c>
      <c r="EC51" s="2">
        <v>212.79667538991194</v>
      </c>
      <c r="ED51" s="2">
        <v>204.78586897707589</v>
      </c>
      <c r="EE51" s="2">
        <v>182.75006823179731</v>
      </c>
      <c r="EF51" s="2">
        <v>157.58603776479177</v>
      </c>
      <c r="EG51" s="2">
        <v>142.69727599939293</v>
      </c>
      <c r="EH51" s="2">
        <v>131.80022060542143</v>
      </c>
      <c r="EI51" s="38">
        <v>579.00689486374267</v>
      </c>
      <c r="EJ51" s="2">
        <v>556.10816965335823</v>
      </c>
      <c r="EK51" s="2">
        <v>490.24735563616991</v>
      </c>
      <c r="EL51" s="2">
        <v>458.34385315460372</v>
      </c>
      <c r="EM51" s="2">
        <v>386.41293685431697</v>
      </c>
      <c r="EN51" s="2">
        <v>377.82268837559184</v>
      </c>
      <c r="EO51" s="2">
        <v>359.75177991257942</v>
      </c>
      <c r="EP51" s="2">
        <v>345.74787273152236</v>
      </c>
      <c r="EQ51" s="2">
        <v>341.66372477307107</v>
      </c>
      <c r="ER51" s="2">
        <v>329.19150787765864</v>
      </c>
      <c r="ES51" s="2">
        <v>317.90480277984915</v>
      </c>
      <c r="ET51" s="2">
        <v>307.95047878660864</v>
      </c>
      <c r="EU51" s="2">
        <v>293.38169133232395</v>
      </c>
      <c r="EV51" s="2">
        <v>283.05349805278803</v>
      </c>
      <c r="EW51" s="2">
        <v>280.70517633607204</v>
      </c>
      <c r="EX51" s="38">
        <v>11.745159015766236</v>
      </c>
      <c r="EY51" s="2">
        <v>11.312461080542969</v>
      </c>
      <c r="EZ51" s="2">
        <v>9.7526730548426492</v>
      </c>
      <c r="FA51" s="2">
        <v>8.8127668887964141</v>
      </c>
      <c r="FB51" s="2">
        <v>8.421691623920772</v>
      </c>
      <c r="FC51" s="2">
        <v>7.5784682951600262</v>
      </c>
      <c r="FD51" s="2">
        <v>6.8281733629689843</v>
      </c>
      <c r="FE51" s="2">
        <v>6.2868171813562679</v>
      </c>
      <c r="FF51" s="2">
        <v>5.9217819954489537</v>
      </c>
      <c r="FG51" s="2">
        <v>5.7224663385829331</v>
      </c>
      <c r="FH51" s="2">
        <v>5.5166322177430551</v>
      </c>
      <c r="FI51" s="2">
        <v>5.2111944294181338</v>
      </c>
      <c r="FJ51" s="2">
        <v>4.7986668572321269</v>
      </c>
      <c r="FK51" s="2">
        <v>4.705843515072007</v>
      </c>
      <c r="FL51" s="2">
        <v>4.6030624033036656</v>
      </c>
      <c r="FM51" s="38">
        <v>101.9173162188968</v>
      </c>
      <c r="FN51" s="2">
        <v>96.852707858074908</v>
      </c>
      <c r="FO51" s="2">
        <v>84.529317547423119</v>
      </c>
      <c r="FP51" s="2">
        <v>78.018688439929093</v>
      </c>
      <c r="FQ51" s="2">
        <v>59.555445593311944</v>
      </c>
      <c r="FR51" s="2">
        <v>56.193680455570167</v>
      </c>
      <c r="FS51" s="2">
        <v>52.504472616456525</v>
      </c>
      <c r="FT51" s="2">
        <v>49.32828158288158</v>
      </c>
      <c r="FU51" s="2">
        <v>49.221739235631723</v>
      </c>
      <c r="FV51" s="2">
        <v>47.413244800319227</v>
      </c>
      <c r="FW51" s="2">
        <v>45.329343224471685</v>
      </c>
      <c r="FX51" s="2">
        <v>43.95931154800946</v>
      </c>
      <c r="FY51" s="2">
        <v>42.670165739258074</v>
      </c>
      <c r="FZ51" s="2">
        <v>41.670592192144944</v>
      </c>
      <c r="GA51" s="2">
        <v>41.17784761898065</v>
      </c>
      <c r="GB51" s="38">
        <v>56.106820856164404</v>
      </c>
      <c r="GC51" s="2">
        <v>57.860704886314053</v>
      </c>
      <c r="GD51" s="2">
        <v>55.922813067425906</v>
      </c>
      <c r="GE51" s="2">
        <v>67.091205677851931</v>
      </c>
      <c r="GF51" s="2">
        <v>61.778061200635449</v>
      </c>
      <c r="GG51" s="2">
        <v>71.938008125234362</v>
      </c>
      <c r="GH51" s="2">
        <v>65.417694285487983</v>
      </c>
      <c r="GI51" s="2">
        <v>67.323214543362639</v>
      </c>
      <c r="GJ51" s="2">
        <v>67.665883740265954</v>
      </c>
      <c r="GK51" s="2">
        <v>68.176659362567534</v>
      </c>
      <c r="GL51" s="2">
        <v>69.836920804720378</v>
      </c>
      <c r="GM51" s="2">
        <v>67.527855405164928</v>
      </c>
      <c r="GN51" s="2">
        <v>63.427845743677864</v>
      </c>
      <c r="GO51" s="2">
        <v>62.228032606740832</v>
      </c>
      <c r="GP51" s="2">
        <v>61.754854259086045</v>
      </c>
      <c r="GQ51" s="38">
        <v>17.891375447269741</v>
      </c>
      <c r="GR51" s="2">
        <v>17.890675201559493</v>
      </c>
      <c r="GS51" s="2">
        <v>17.508435733272993</v>
      </c>
      <c r="GT51" s="2">
        <v>19.291733014527225</v>
      </c>
      <c r="GU51" s="2">
        <v>17.584146287715338</v>
      </c>
      <c r="GV51" s="2">
        <v>19.429746773927352</v>
      </c>
      <c r="GW51" s="2">
        <v>17.775678988438163</v>
      </c>
      <c r="GX51" s="2">
        <v>17.719505400290146</v>
      </c>
      <c r="GY51" s="2">
        <v>17.431250171747955</v>
      </c>
      <c r="GZ51" s="2">
        <v>17.245729901798608</v>
      </c>
      <c r="HA51" s="2">
        <v>17.353050100326463</v>
      </c>
      <c r="HB51" s="2">
        <v>16.709598636584559</v>
      </c>
      <c r="HC51" s="2">
        <v>15.535685033166386</v>
      </c>
      <c r="HD51" s="2">
        <v>15.082365524353557</v>
      </c>
      <c r="HE51" s="2">
        <v>14.780825275301471</v>
      </c>
      <c r="HF51" s="38">
        <v>101.27622481950681</v>
      </c>
      <c r="HG51" s="2">
        <v>105.10031069620551</v>
      </c>
      <c r="HH51" s="2">
        <v>101.2374482889927</v>
      </c>
      <c r="HI51" s="2">
        <v>123.8972889977176</v>
      </c>
      <c r="HJ51" s="2">
        <v>113.9704244157974</v>
      </c>
      <c r="HK51" s="2">
        <v>134.43968713311065</v>
      </c>
      <c r="HL51" s="2">
        <v>121.82618891556598</v>
      </c>
      <c r="HM51" s="2">
        <v>126.06513781797577</v>
      </c>
      <c r="HN51" s="2">
        <v>127.170320609673</v>
      </c>
      <c r="HO51" s="2">
        <v>128.52448596101894</v>
      </c>
      <c r="HP51" s="2">
        <v>132.06060173866024</v>
      </c>
      <c r="HQ51" s="2">
        <v>127.75298713040827</v>
      </c>
      <c r="HR51" s="2">
        <v>120.21120169307426</v>
      </c>
      <c r="HS51" s="2">
        <v>118.09262529792018</v>
      </c>
      <c r="HT51" s="39">
        <v>117.42286943359098</v>
      </c>
      <c r="HU51" s="2"/>
      <c r="HV51" s="2"/>
      <c r="II51" s="3"/>
    </row>
    <row r="52" spans="1:243" ht="15" x14ac:dyDescent="0.25">
      <c r="A52" s="52">
        <v>47</v>
      </c>
      <c r="B52" s="49" t="s">
        <v>84</v>
      </c>
      <c r="C52" s="47" t="s">
        <v>51</v>
      </c>
      <c r="D52" s="38">
        <v>163.26165361186492</v>
      </c>
      <c r="E52" s="2">
        <v>151.7474030073268</v>
      </c>
      <c r="F52" s="2">
        <v>162.84188731969147</v>
      </c>
      <c r="G52" s="2">
        <v>140.87316594810014</v>
      </c>
      <c r="H52" s="2">
        <v>137.22763304855201</v>
      </c>
      <c r="I52" s="2">
        <v>120.64997006225015</v>
      </c>
      <c r="J52" s="2">
        <v>125.47765105496356</v>
      </c>
      <c r="K52" s="2">
        <v>127.4986312194261</v>
      </c>
      <c r="L52" s="2">
        <v>115.19926445721588</v>
      </c>
      <c r="M52" s="2">
        <v>149.68301267549464</v>
      </c>
      <c r="N52" s="2">
        <v>122.30780922220117</v>
      </c>
      <c r="O52" s="2">
        <v>115.78419878298976</v>
      </c>
      <c r="P52" s="2">
        <v>109.68468853994048</v>
      </c>
      <c r="Q52" s="2">
        <v>105.03009755230291</v>
      </c>
      <c r="R52" s="2">
        <v>96.594060994017056</v>
      </c>
      <c r="S52" s="38">
        <v>56.274084810948487</v>
      </c>
      <c r="T52" s="2">
        <v>57.171515407410752</v>
      </c>
      <c r="U52" s="2">
        <v>54.143839669451005</v>
      </c>
      <c r="V52" s="2">
        <v>55.222512020136648</v>
      </c>
      <c r="W52" s="2">
        <v>53.529256747903517</v>
      </c>
      <c r="X52" s="2">
        <v>50.706895847102032</v>
      </c>
      <c r="Y52" s="2">
        <v>48.070477687399872</v>
      </c>
      <c r="Z52" s="2">
        <v>47.612950604633696</v>
      </c>
      <c r="AA52" s="2">
        <v>46.123131191749671</v>
      </c>
      <c r="AB52" s="2">
        <v>44.591931256290714</v>
      </c>
      <c r="AC52" s="2">
        <v>42.543573001291804</v>
      </c>
      <c r="AD52" s="2">
        <v>40.333566077722963</v>
      </c>
      <c r="AE52" s="2">
        <v>37.380535745708215</v>
      </c>
      <c r="AF52" s="2">
        <v>35.870056319830546</v>
      </c>
      <c r="AG52" s="2">
        <v>30.562052168878743</v>
      </c>
      <c r="AH52" s="38">
        <v>6.5561224133977207</v>
      </c>
      <c r="AI52" s="2">
        <v>5.6806929111205822</v>
      </c>
      <c r="AJ52" s="2">
        <v>4.677548332166122</v>
      </c>
      <c r="AK52" s="2">
        <v>4.6017245545492766</v>
      </c>
      <c r="AL52" s="2">
        <v>3.333876457945931</v>
      </c>
      <c r="AM52" s="2">
        <v>2.9768848669377439</v>
      </c>
      <c r="AN52" s="2">
        <v>2.790591835639141</v>
      </c>
      <c r="AO52" s="2">
        <v>2.7378006768289258</v>
      </c>
      <c r="AP52" s="2">
        <v>2.8667605941714052</v>
      </c>
      <c r="AQ52" s="2">
        <v>2.8488244367980999</v>
      </c>
      <c r="AR52" s="2">
        <v>2.8320987038215044</v>
      </c>
      <c r="AS52" s="2">
        <v>2.6076545705651282</v>
      </c>
      <c r="AT52" s="2">
        <v>2.3769101345360344</v>
      </c>
      <c r="AU52" s="2">
        <v>2.192002469481741</v>
      </c>
      <c r="AV52" s="2">
        <v>2.0237971162100439</v>
      </c>
      <c r="AW52" s="38">
        <v>397.8539358573392</v>
      </c>
      <c r="AX52" s="2">
        <v>350.93526342281399</v>
      </c>
      <c r="AY52" s="2">
        <v>404.95708636610112</v>
      </c>
      <c r="AZ52" s="2">
        <v>317.99276616830923</v>
      </c>
      <c r="BA52" s="2">
        <v>310.79665781766994</v>
      </c>
      <c r="BB52" s="2">
        <v>259.259035153149</v>
      </c>
      <c r="BC52" s="2">
        <v>287.87387367192969</v>
      </c>
      <c r="BD52" s="2">
        <v>297.67243538912936</v>
      </c>
      <c r="BE52" s="2">
        <v>257.21761943853335</v>
      </c>
      <c r="BF52" s="2">
        <v>393.68642990400309</v>
      </c>
      <c r="BG52" s="2">
        <v>298.62555669801918</v>
      </c>
      <c r="BH52" s="2">
        <v>282.78410254385153</v>
      </c>
      <c r="BI52" s="2">
        <v>271.21165480678201</v>
      </c>
      <c r="BJ52" s="2">
        <v>259.65563816839068</v>
      </c>
      <c r="BK52" s="2">
        <v>248.06077011985747</v>
      </c>
      <c r="BL52" s="38">
        <v>1372.7043711460401</v>
      </c>
      <c r="BM52" s="2">
        <v>1418.98339135889</v>
      </c>
      <c r="BN52" s="2">
        <v>1253.4484099229601</v>
      </c>
      <c r="BO52" s="2">
        <v>1253.7226058342201</v>
      </c>
      <c r="BP52" s="2">
        <v>1243.9134381434101</v>
      </c>
      <c r="BQ52" s="2">
        <v>1156.0771232893501</v>
      </c>
      <c r="BR52" s="2">
        <v>1042.4602731043699</v>
      </c>
      <c r="BS52" s="2">
        <v>925.82681772183298</v>
      </c>
      <c r="BT52" s="2">
        <v>833.19481761803797</v>
      </c>
      <c r="BU52" s="2">
        <v>684.41041041282597</v>
      </c>
      <c r="BV52" s="2">
        <v>549.16493222734698</v>
      </c>
      <c r="BW52" s="2">
        <v>439.83120317023599</v>
      </c>
      <c r="BX52" s="2">
        <v>366.51078666809701</v>
      </c>
      <c r="BY52" s="2">
        <v>289.92104870338898</v>
      </c>
      <c r="BZ52" s="2">
        <v>239.23842412225801</v>
      </c>
      <c r="CA52" s="38">
        <v>0</v>
      </c>
      <c r="CB52" s="2">
        <v>0</v>
      </c>
      <c r="CC52" s="2">
        <v>0</v>
      </c>
      <c r="CD52" s="2">
        <v>0</v>
      </c>
      <c r="CE52" s="2">
        <v>0</v>
      </c>
      <c r="CF52" s="2">
        <v>0</v>
      </c>
      <c r="CG52" s="2">
        <v>0</v>
      </c>
      <c r="CH52" s="2">
        <v>0</v>
      </c>
      <c r="CI52" s="2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38">
        <v>0</v>
      </c>
      <c r="CQ52" s="2">
        <v>0</v>
      </c>
      <c r="CR52" s="2">
        <v>0</v>
      </c>
      <c r="CS52" s="2">
        <v>0</v>
      </c>
      <c r="CT52" s="2">
        <v>0</v>
      </c>
      <c r="CU52" s="2">
        <v>0</v>
      </c>
      <c r="CV52" s="2">
        <v>0</v>
      </c>
      <c r="CW52" s="2">
        <v>0</v>
      </c>
      <c r="CX52" s="2">
        <v>0</v>
      </c>
      <c r="CY52" s="2">
        <v>0</v>
      </c>
      <c r="CZ52" s="2">
        <v>0</v>
      </c>
      <c r="DA52" s="2">
        <v>0</v>
      </c>
      <c r="DB52" s="2">
        <v>0</v>
      </c>
      <c r="DC52" s="2">
        <v>0</v>
      </c>
      <c r="DD52" s="2">
        <v>0</v>
      </c>
      <c r="DE52" s="38">
        <v>0.41152133151978115</v>
      </c>
      <c r="DF52" s="2">
        <v>0.45928882426208106</v>
      </c>
      <c r="DG52" s="2">
        <v>0.52317620480758287</v>
      </c>
      <c r="DH52" s="2">
        <v>0.27499568641929811</v>
      </c>
      <c r="DI52" s="2">
        <v>0.23287556685883878</v>
      </c>
      <c r="DJ52" s="2">
        <v>0.18409321428508246</v>
      </c>
      <c r="DK52" s="2">
        <v>0.19822295759982361</v>
      </c>
      <c r="DL52" s="2">
        <v>0.18513710198876196</v>
      </c>
      <c r="DM52" s="2">
        <v>0.21396572609622494</v>
      </c>
      <c r="DN52" s="2">
        <v>0.17509583376145935</v>
      </c>
      <c r="DO52" s="2">
        <v>0.20946281590221219</v>
      </c>
      <c r="DP52" s="2">
        <v>0.16093001071823523</v>
      </c>
      <c r="DQ52" s="2">
        <v>0.15027008400484645</v>
      </c>
      <c r="DR52" s="2">
        <v>0.14705637994172235</v>
      </c>
      <c r="DS52" s="2">
        <v>0.13841766088077126</v>
      </c>
      <c r="DT52" s="38">
        <v>154.28229784302755</v>
      </c>
      <c r="DU52" s="2">
        <v>153.48812016789384</v>
      </c>
      <c r="DV52" s="2">
        <v>149.53752372644638</v>
      </c>
      <c r="DW52" s="2">
        <v>155.96169767470761</v>
      </c>
      <c r="DX52" s="2">
        <v>169.36657001190574</v>
      </c>
      <c r="DY52" s="2">
        <v>165.95939826772909</v>
      </c>
      <c r="DZ52" s="2">
        <v>162.59434561911607</v>
      </c>
      <c r="EA52" s="2">
        <v>159.8519656993698</v>
      </c>
      <c r="EB52" s="2">
        <v>160.00418829519725</v>
      </c>
      <c r="EC52" s="2">
        <v>146.95788229681924</v>
      </c>
      <c r="ED52" s="2">
        <v>134.0508472029955</v>
      </c>
      <c r="EE52" s="2">
        <v>114.01972290888676</v>
      </c>
      <c r="EF52" s="2">
        <v>99.141498522095418</v>
      </c>
      <c r="EG52" s="2">
        <v>87.894105772445755</v>
      </c>
      <c r="EH52" s="2">
        <v>78.582159922005928</v>
      </c>
      <c r="EI52" s="38">
        <v>557.75994295301211</v>
      </c>
      <c r="EJ52" s="2">
        <v>504.03446965049085</v>
      </c>
      <c r="EK52" s="2">
        <v>424.39082301321196</v>
      </c>
      <c r="EL52" s="2">
        <v>385.46285152817103</v>
      </c>
      <c r="EM52" s="2">
        <v>312.72145855173568</v>
      </c>
      <c r="EN52" s="2">
        <v>285.07736669142878</v>
      </c>
      <c r="EO52" s="2">
        <v>262.80844038009656</v>
      </c>
      <c r="EP52" s="2">
        <v>242.23536027727985</v>
      </c>
      <c r="EQ52" s="2">
        <v>241.8768394121274</v>
      </c>
      <c r="ER52" s="2">
        <v>233.351065592049</v>
      </c>
      <c r="ES52" s="2">
        <v>224.27291189022884</v>
      </c>
      <c r="ET52" s="2">
        <v>210.46871315488715</v>
      </c>
      <c r="EU52" s="2">
        <v>193.79044717230241</v>
      </c>
      <c r="EV52" s="2">
        <v>183.78087894660013</v>
      </c>
      <c r="EW52" s="2">
        <v>177.09973569172556</v>
      </c>
      <c r="EX52" s="38">
        <v>13.408573737395328</v>
      </c>
      <c r="EY52" s="2">
        <v>12.142656774045566</v>
      </c>
      <c r="EZ52" s="2">
        <v>10.169464923119518</v>
      </c>
      <c r="FA52" s="2">
        <v>9.0441643168004813</v>
      </c>
      <c r="FB52" s="2">
        <v>8.373640458832396</v>
      </c>
      <c r="FC52" s="2">
        <v>7.3360506417364286</v>
      </c>
      <c r="FD52" s="2">
        <v>6.3700918887212152</v>
      </c>
      <c r="FE52" s="2">
        <v>5.6089823565201371</v>
      </c>
      <c r="FF52" s="2">
        <v>5.1681503076442299</v>
      </c>
      <c r="FG52" s="2">
        <v>4.9427213960464185</v>
      </c>
      <c r="FH52" s="2">
        <v>4.661677679821568</v>
      </c>
      <c r="FI52" s="2">
        <v>4.2496602986349892</v>
      </c>
      <c r="FJ52" s="2">
        <v>3.7548173089509302</v>
      </c>
      <c r="FK52" s="2">
        <v>3.5556746717505745</v>
      </c>
      <c r="FL52" s="2">
        <v>3.3193528196240099</v>
      </c>
      <c r="FM52" s="38">
        <v>100.48541840670349</v>
      </c>
      <c r="FN52" s="2">
        <v>90.600008952221629</v>
      </c>
      <c r="FO52" s="2">
        <v>76.289795578719037</v>
      </c>
      <c r="FP52" s="2">
        <v>68.989333380418557</v>
      </c>
      <c r="FQ52" s="2">
        <v>50.783052277267544</v>
      </c>
      <c r="FR52" s="2">
        <v>45.10285830349256</v>
      </c>
      <c r="FS52" s="2">
        <v>40.717107802613128</v>
      </c>
      <c r="FT52" s="2">
        <v>36.87073438077271</v>
      </c>
      <c r="FU52" s="2">
        <v>36.28134527217653</v>
      </c>
      <c r="FV52" s="2">
        <v>34.618976687660833</v>
      </c>
      <c r="FW52" s="2">
        <v>32.875510633515354</v>
      </c>
      <c r="FX52" s="2">
        <v>30.78735458341519</v>
      </c>
      <c r="FY52" s="2">
        <v>28.741518828411408</v>
      </c>
      <c r="FZ52" s="2">
        <v>27.177326726575856</v>
      </c>
      <c r="GA52" s="2">
        <v>26.016097819385074</v>
      </c>
      <c r="GB52" s="38">
        <v>54.240385011727867</v>
      </c>
      <c r="GC52" s="2">
        <v>54.788525465655091</v>
      </c>
      <c r="GD52" s="2">
        <v>50.083143152847917</v>
      </c>
      <c r="GE52" s="2">
        <v>60.331455103328793</v>
      </c>
      <c r="GF52" s="2">
        <v>55.005213210589538</v>
      </c>
      <c r="GG52" s="2">
        <v>61.813596498878802</v>
      </c>
      <c r="GH52" s="2">
        <v>54.960207922973993</v>
      </c>
      <c r="GI52" s="2">
        <v>54.751100722343551</v>
      </c>
      <c r="GJ52" s="2">
        <v>56.4859210903061</v>
      </c>
      <c r="GK52" s="2">
        <v>55.646634118837973</v>
      </c>
      <c r="GL52" s="2">
        <v>54.260210632488572</v>
      </c>
      <c r="GM52" s="2">
        <v>49.898477122441989</v>
      </c>
      <c r="GN52" s="2">
        <v>46.517106452718672</v>
      </c>
      <c r="GO52" s="2">
        <v>43.7352414217494</v>
      </c>
      <c r="GP52" s="2">
        <v>42.067904888490979</v>
      </c>
      <c r="GQ52" s="38">
        <v>15.078636877086126</v>
      </c>
      <c r="GR52" s="2">
        <v>15.045210095740055</v>
      </c>
      <c r="GS52" s="2">
        <v>13.913604377170536</v>
      </c>
      <c r="GT52" s="2">
        <v>15.727250471504759</v>
      </c>
      <c r="GU52" s="2">
        <v>14.298955087491551</v>
      </c>
      <c r="GV52" s="2">
        <v>15.34009187071859</v>
      </c>
      <c r="GW52" s="2">
        <v>13.725611042965776</v>
      </c>
      <c r="GX52" s="2">
        <v>13.378771686393153</v>
      </c>
      <c r="GY52" s="2">
        <v>13.618268712476608</v>
      </c>
      <c r="GZ52" s="2">
        <v>13.242542064902835</v>
      </c>
      <c r="HA52" s="2">
        <v>12.777472460635895</v>
      </c>
      <c r="HB52" s="2">
        <v>11.758467094266743</v>
      </c>
      <c r="HC52" s="2">
        <v>10.889105379792152</v>
      </c>
      <c r="HD52" s="2">
        <v>10.198443446320542</v>
      </c>
      <c r="HE52" s="2">
        <v>9.7070253778906999</v>
      </c>
      <c r="HF52" s="38">
        <v>100.53631404716356</v>
      </c>
      <c r="HG52" s="2">
        <v>101.76746902822349</v>
      </c>
      <c r="HH52" s="2">
        <v>92.757357764495609</v>
      </c>
      <c r="HI52" s="2">
        <v>113.34770963499575</v>
      </c>
      <c r="HJ52" s="2">
        <v>103.08495992323658</v>
      </c>
      <c r="HK52" s="2">
        <v>117.13740412659727</v>
      </c>
      <c r="HL52" s="2">
        <v>103.78685355391254</v>
      </c>
      <c r="HM52" s="2">
        <v>103.74876903144018</v>
      </c>
      <c r="HN52" s="2">
        <v>107.26799148691505</v>
      </c>
      <c r="HO52" s="2">
        <v>105.8945783388089</v>
      </c>
      <c r="HP52" s="2">
        <v>103.44362516247207</v>
      </c>
      <c r="HQ52" s="2">
        <v>95.10015034539866</v>
      </c>
      <c r="HR52" s="2">
        <v>88.760682073706434</v>
      </c>
      <c r="HS52" s="2">
        <v>83.47471698908727</v>
      </c>
      <c r="HT52" s="39">
        <v>80.418277669102892</v>
      </c>
      <c r="HU52" s="2"/>
      <c r="HV52" s="2"/>
      <c r="II52" s="3"/>
    </row>
    <row r="53" spans="1:243" ht="15" x14ac:dyDescent="0.25">
      <c r="A53" s="52">
        <v>48</v>
      </c>
      <c r="B53" s="49" t="s">
        <v>84</v>
      </c>
      <c r="C53" s="47" t="s">
        <v>52</v>
      </c>
      <c r="D53" s="38">
        <v>28.685021484971163</v>
      </c>
      <c r="E53" s="2">
        <v>29.827314853042729</v>
      </c>
      <c r="F53" s="2">
        <v>31.807972511636848</v>
      </c>
      <c r="G53" s="2">
        <v>33.213275470357473</v>
      </c>
      <c r="H53" s="2">
        <v>31.87218048653585</v>
      </c>
      <c r="I53" s="2">
        <v>32.080343438803425</v>
      </c>
      <c r="J53" s="2">
        <v>31.774997361732087</v>
      </c>
      <c r="K53" s="2">
        <v>33.700308611031858</v>
      </c>
      <c r="L53" s="2">
        <v>34.481295516472329</v>
      </c>
      <c r="M53" s="2">
        <v>32.620016164947877</v>
      </c>
      <c r="N53" s="2">
        <v>31.315596041725751</v>
      </c>
      <c r="O53" s="2">
        <v>28.749757111341001</v>
      </c>
      <c r="P53" s="2">
        <v>26.875244666904457</v>
      </c>
      <c r="Q53" s="2">
        <v>26.527305929085085</v>
      </c>
      <c r="R53" s="2">
        <v>23.473462981520544</v>
      </c>
      <c r="S53" s="38">
        <v>27.917787757520248</v>
      </c>
      <c r="T53" s="2">
        <v>29.039677850938666</v>
      </c>
      <c r="U53" s="2">
        <v>31.023309118205017</v>
      </c>
      <c r="V53" s="2">
        <v>32.363707473302647</v>
      </c>
      <c r="W53" s="2">
        <v>31.05398563496696</v>
      </c>
      <c r="X53" s="2">
        <v>31.255501631514626</v>
      </c>
      <c r="Y53" s="2">
        <v>30.930263650703587</v>
      </c>
      <c r="Z53" s="2">
        <v>32.845554272136994</v>
      </c>
      <c r="AA53" s="2">
        <v>33.595769544467835</v>
      </c>
      <c r="AB53" s="2">
        <v>31.835410383510048</v>
      </c>
      <c r="AC53" s="2">
        <v>30.608911393546141</v>
      </c>
      <c r="AD53" s="2">
        <v>28.180021928158695</v>
      </c>
      <c r="AE53" s="2">
        <v>26.362836982347655</v>
      </c>
      <c r="AF53" s="2">
        <v>26.067275634547734</v>
      </c>
      <c r="AG53" s="2">
        <v>23.049608414637802</v>
      </c>
      <c r="AH53" s="38">
        <v>3.5868912630744143</v>
      </c>
      <c r="AI53" s="2">
        <v>2.7242278455869235</v>
      </c>
      <c r="AJ53" s="2">
        <v>2.3295291366059288</v>
      </c>
      <c r="AK53" s="2">
        <v>2.7715012408463546</v>
      </c>
      <c r="AL53" s="2">
        <v>1.8543819645930193</v>
      </c>
      <c r="AM53" s="2">
        <v>1.6818372779602853</v>
      </c>
      <c r="AN53" s="2">
        <v>1.9048593767026494</v>
      </c>
      <c r="AO53" s="2">
        <v>1.9496845554995357</v>
      </c>
      <c r="AP53" s="2">
        <v>2.1211511055913608</v>
      </c>
      <c r="AQ53" s="2">
        <v>2.019532767704471</v>
      </c>
      <c r="AR53" s="2">
        <v>1.9907174206869427</v>
      </c>
      <c r="AS53" s="2">
        <v>1.6904730023864698</v>
      </c>
      <c r="AT53" s="2">
        <v>1.5855759190678644</v>
      </c>
      <c r="AU53" s="2">
        <v>1.5327979448167897</v>
      </c>
      <c r="AV53" s="2">
        <v>1.4988812244803467</v>
      </c>
      <c r="AW53" s="38">
        <v>0.60711087041856315</v>
      </c>
      <c r="AX53" s="2">
        <v>0.60405837864929413</v>
      </c>
      <c r="AY53" s="2">
        <v>0.64959221821773427</v>
      </c>
      <c r="AZ53" s="2">
        <v>0.6955386022274691</v>
      </c>
      <c r="BA53" s="2">
        <v>0.72305717619927734</v>
      </c>
      <c r="BB53" s="2">
        <v>0.75454551114294932</v>
      </c>
      <c r="BC53" s="2">
        <v>0.90885603150837591</v>
      </c>
      <c r="BD53" s="2">
        <v>1.0003925191478455</v>
      </c>
      <c r="BE53" s="2">
        <v>1.1671613856198486</v>
      </c>
      <c r="BF53" s="2">
        <v>1.1771076243861966</v>
      </c>
      <c r="BG53" s="2">
        <v>1.1868723201426221</v>
      </c>
      <c r="BH53" s="2">
        <v>1.0307127516394403</v>
      </c>
      <c r="BI53" s="2">
        <v>0.97665194415777778</v>
      </c>
      <c r="BJ53" s="2">
        <v>0.93610404766507826</v>
      </c>
      <c r="BK53" s="2">
        <v>0.90141774064000002</v>
      </c>
      <c r="BL53" s="38">
        <v>505.91639142394598</v>
      </c>
      <c r="BM53" s="2">
        <v>551.28315208553795</v>
      </c>
      <c r="BN53" s="2">
        <v>547.29463977918795</v>
      </c>
      <c r="BO53" s="2">
        <v>587.64823272091098</v>
      </c>
      <c r="BP53" s="2">
        <v>574.66200486743901</v>
      </c>
      <c r="BQ53" s="2">
        <v>577.79580305295701</v>
      </c>
      <c r="BR53" s="2">
        <v>550.55080013113593</v>
      </c>
      <c r="BS53" s="2">
        <v>535.05915376670396</v>
      </c>
      <c r="BT53" s="2">
        <v>516.83597385861799</v>
      </c>
      <c r="BU53" s="2">
        <v>416.12534347975497</v>
      </c>
      <c r="BV53" s="2">
        <v>336.42339556256002</v>
      </c>
      <c r="BW53" s="2">
        <v>249.26305993100101</v>
      </c>
      <c r="BX53" s="2">
        <v>209.19879362107798</v>
      </c>
      <c r="BY53" s="2">
        <v>169.0443794512282</v>
      </c>
      <c r="BZ53" s="2">
        <v>143.01019132772001</v>
      </c>
      <c r="CA53" s="38">
        <v>0</v>
      </c>
      <c r="CB53" s="2">
        <v>0</v>
      </c>
      <c r="CC53" s="2">
        <v>0</v>
      </c>
      <c r="CD53" s="2">
        <v>0</v>
      </c>
      <c r="CE53" s="2">
        <v>0</v>
      </c>
      <c r="CF53" s="2">
        <v>0</v>
      </c>
      <c r="CG53" s="2">
        <v>0</v>
      </c>
      <c r="CH53" s="2">
        <v>0</v>
      </c>
      <c r="CI53" s="2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38">
        <v>0</v>
      </c>
      <c r="CQ53" s="2">
        <v>0</v>
      </c>
      <c r="CR53" s="2">
        <v>0</v>
      </c>
      <c r="CS53" s="2">
        <v>0</v>
      </c>
      <c r="CT53" s="2">
        <v>0</v>
      </c>
      <c r="CU53" s="2">
        <v>0</v>
      </c>
      <c r="CV53" s="2">
        <v>0</v>
      </c>
      <c r="CW53" s="2">
        <v>0</v>
      </c>
      <c r="CX53" s="2">
        <v>0</v>
      </c>
      <c r="CY53" s="2">
        <v>0</v>
      </c>
      <c r="CZ53" s="2">
        <v>0</v>
      </c>
      <c r="DA53" s="2">
        <v>0</v>
      </c>
      <c r="DB53" s="2">
        <v>0</v>
      </c>
      <c r="DC53" s="2">
        <v>0</v>
      </c>
      <c r="DD53" s="2">
        <v>0</v>
      </c>
      <c r="DE53" s="38">
        <v>0.69608409197508458</v>
      </c>
      <c r="DF53" s="2">
        <v>0.62725329426865994</v>
      </c>
      <c r="DG53" s="2">
        <v>0.71469796514617712</v>
      </c>
      <c r="DH53" s="2">
        <v>0.36082458287634706</v>
      </c>
      <c r="DI53" s="2">
        <v>0.36626892295201191</v>
      </c>
      <c r="DJ53" s="2">
        <v>0.2589386809543005</v>
      </c>
      <c r="DK53" s="2">
        <v>0.60193227926381432</v>
      </c>
      <c r="DL53" s="2">
        <v>0.58167009081398224</v>
      </c>
      <c r="DM53" s="2">
        <v>0.66076130280401379</v>
      </c>
      <c r="DN53" s="2">
        <v>0.6311194255527256</v>
      </c>
      <c r="DO53" s="2">
        <v>0.64342522574650585</v>
      </c>
      <c r="DP53" s="2">
        <v>0.39779543937791212</v>
      </c>
      <c r="DQ53" s="2">
        <v>0.38696026312762694</v>
      </c>
      <c r="DR53" s="2">
        <v>0.41255456872766927</v>
      </c>
      <c r="DS53" s="2">
        <v>0.41743644545225489</v>
      </c>
      <c r="DT53" s="38">
        <v>106.0823384527433</v>
      </c>
      <c r="DU53" s="2">
        <v>102.93667385896387</v>
      </c>
      <c r="DV53" s="2">
        <v>107.95557468978978</v>
      </c>
      <c r="DW53" s="2">
        <v>115.75428018068371</v>
      </c>
      <c r="DX53" s="2">
        <v>115.27524526746063</v>
      </c>
      <c r="DY53" s="2">
        <v>119.09698975073037</v>
      </c>
      <c r="DZ53" s="2">
        <v>120.70377141343734</v>
      </c>
      <c r="EA53" s="2">
        <v>125.11046316922</v>
      </c>
      <c r="EB53" s="2">
        <v>130.31458981977767</v>
      </c>
      <c r="EC53" s="2">
        <v>119.03012239521567</v>
      </c>
      <c r="ED53" s="2">
        <v>109.51284818421648</v>
      </c>
      <c r="EE53" s="2">
        <v>90.359344206141074</v>
      </c>
      <c r="EF53" s="2">
        <v>79.423088907342859</v>
      </c>
      <c r="EG53" s="2">
        <v>71.622333825347283</v>
      </c>
      <c r="EH53" s="2">
        <v>65.569904628692768</v>
      </c>
      <c r="EI53" s="38">
        <v>249.39710420427451</v>
      </c>
      <c r="EJ53" s="2">
        <v>243.88347366262667</v>
      </c>
      <c r="EK53" s="2">
        <v>233.03442380665544</v>
      </c>
      <c r="EL53" s="2">
        <v>224.22563779247392</v>
      </c>
      <c r="EM53" s="2">
        <v>193.94226622298106</v>
      </c>
      <c r="EN53" s="2">
        <v>190.67113760383171</v>
      </c>
      <c r="EO53" s="2">
        <v>196.00672046105109</v>
      </c>
      <c r="EP53" s="2">
        <v>193.98330949800183</v>
      </c>
      <c r="EQ53" s="2">
        <v>205.22132564845299</v>
      </c>
      <c r="ER53" s="2">
        <v>194.75796001758519</v>
      </c>
      <c r="ES53" s="2">
        <v>190.86935363691768</v>
      </c>
      <c r="ET53" s="2">
        <v>175.77898073950269</v>
      </c>
      <c r="EU53" s="2">
        <v>167.36983167466516</v>
      </c>
      <c r="EV53" s="2">
        <v>167.5318905433756</v>
      </c>
      <c r="EW53" s="2">
        <v>169.20996486462425</v>
      </c>
      <c r="EX53" s="38">
        <v>4.5518085007087663</v>
      </c>
      <c r="EY53" s="2">
        <v>4.5143982343403763</v>
      </c>
      <c r="EZ53" s="2">
        <v>4.2409587264270829</v>
      </c>
      <c r="FA53" s="2">
        <v>3.9613343516501893</v>
      </c>
      <c r="FB53" s="2">
        <v>3.8464968022262984</v>
      </c>
      <c r="FC53" s="2">
        <v>3.6277625290290665</v>
      </c>
      <c r="FD53" s="2">
        <v>3.4734191671617269</v>
      </c>
      <c r="FE53" s="2">
        <v>3.3195562456347791</v>
      </c>
      <c r="FF53" s="2">
        <v>3.3414589675850133</v>
      </c>
      <c r="FG53" s="2">
        <v>3.0706946232917569</v>
      </c>
      <c r="FH53" s="2">
        <v>2.954197188907612</v>
      </c>
      <c r="FI53" s="2">
        <v>2.6098305265606965</v>
      </c>
      <c r="FJ53" s="2">
        <v>2.3746717773857573</v>
      </c>
      <c r="FK53" s="2">
        <v>2.3835660070569125</v>
      </c>
      <c r="FL53" s="2">
        <v>2.33330867070736</v>
      </c>
      <c r="FM53" s="38">
        <v>43.417072988367345</v>
      </c>
      <c r="FN53" s="2">
        <v>42.217328279699728</v>
      </c>
      <c r="FO53" s="2">
        <v>40.370291580131955</v>
      </c>
      <c r="FP53" s="2">
        <v>38.518619223415207</v>
      </c>
      <c r="FQ53" s="2">
        <v>30.532760256018232</v>
      </c>
      <c r="FR53" s="2">
        <v>29.204950339133262</v>
      </c>
      <c r="FS53" s="2">
        <v>28.604356543822682</v>
      </c>
      <c r="FT53" s="2">
        <v>27.730395144468488</v>
      </c>
      <c r="FU53" s="2">
        <v>28.913611869413941</v>
      </c>
      <c r="FV53" s="2">
        <v>26.869424875703025</v>
      </c>
      <c r="FW53" s="2">
        <v>25.952809135355579</v>
      </c>
      <c r="FX53" s="2">
        <v>24.022994467380503</v>
      </c>
      <c r="FY53" s="2">
        <v>22.984583716983991</v>
      </c>
      <c r="FZ53" s="2">
        <v>22.936090671849964</v>
      </c>
      <c r="GA53" s="2">
        <v>22.843413167899861</v>
      </c>
      <c r="GB53" s="38">
        <v>23.667329204857587</v>
      </c>
      <c r="GC53" s="2">
        <v>24.689641197848797</v>
      </c>
      <c r="GD53" s="2">
        <v>25.387819045819175</v>
      </c>
      <c r="GE53" s="2">
        <v>31.737379176859235</v>
      </c>
      <c r="GF53" s="2">
        <v>28.589065602909098</v>
      </c>
      <c r="GG53" s="2">
        <v>33.937465895046103</v>
      </c>
      <c r="GH53" s="2">
        <v>33.349995021305688</v>
      </c>
      <c r="GI53" s="2">
        <v>35.722092805581099</v>
      </c>
      <c r="GJ53" s="2">
        <v>39.219411955770092</v>
      </c>
      <c r="GK53" s="2">
        <v>37.926957249361109</v>
      </c>
      <c r="GL53" s="2">
        <v>37.110664404215711</v>
      </c>
      <c r="GM53" s="2">
        <v>31.483897737277552</v>
      </c>
      <c r="GN53" s="2">
        <v>29.520857002056008</v>
      </c>
      <c r="GO53" s="2">
        <v>28.34385876343357</v>
      </c>
      <c r="GP53" s="2">
        <v>27.836469220741019</v>
      </c>
      <c r="GQ53" s="38">
        <v>9.0653339475877317</v>
      </c>
      <c r="GR53" s="2">
        <v>9.0843191711976949</v>
      </c>
      <c r="GS53" s="2">
        <v>9.4184692476722347</v>
      </c>
      <c r="GT53" s="2">
        <v>10.660282322363674</v>
      </c>
      <c r="GU53" s="2">
        <v>9.6230369551394546</v>
      </c>
      <c r="GV53" s="2">
        <v>10.556797188481498</v>
      </c>
      <c r="GW53" s="2">
        <v>11.356793394480707</v>
      </c>
      <c r="GX53" s="2">
        <v>11.608007636509686</v>
      </c>
      <c r="GY53" s="2">
        <v>12.420078137761141</v>
      </c>
      <c r="GZ53" s="2">
        <v>11.940792037556594</v>
      </c>
      <c r="HA53" s="2">
        <v>11.504376214688723</v>
      </c>
      <c r="HB53" s="2">
        <v>9.7070339703613513</v>
      </c>
      <c r="HC53" s="2">
        <v>9.0342958125452899</v>
      </c>
      <c r="HD53" s="2">
        <v>8.6448914898770362</v>
      </c>
      <c r="HE53" s="2">
        <v>8.3554981359480944</v>
      </c>
      <c r="HF53" s="38">
        <v>40.898659031873251</v>
      </c>
      <c r="HG53" s="2">
        <v>43.106046103732815</v>
      </c>
      <c r="HH53" s="2">
        <v>44.195014464435424</v>
      </c>
      <c r="HI53" s="2">
        <v>56.757394691510875</v>
      </c>
      <c r="HJ53" s="2">
        <v>50.961491838972535</v>
      </c>
      <c r="HK53" s="2">
        <v>61.741427672527919</v>
      </c>
      <c r="HL53" s="2">
        <v>59.315345195710954</v>
      </c>
      <c r="HM53" s="2">
        <v>64.207162849153804</v>
      </c>
      <c r="HN53" s="2">
        <v>70.885647063790998</v>
      </c>
      <c r="HO53" s="2">
        <v>68.639526553459504</v>
      </c>
      <c r="HP53" s="2">
        <v>67.39311980156441</v>
      </c>
      <c r="HQ53" s="2">
        <v>57.240013796075878</v>
      </c>
      <c r="HR53" s="2">
        <v>53.761052579941286</v>
      </c>
      <c r="HS53" s="2">
        <v>51.63493387271717</v>
      </c>
      <c r="HT53" s="39">
        <v>50.872040589136866</v>
      </c>
      <c r="HU53" s="2"/>
      <c r="HV53" s="2"/>
      <c r="II53" s="3"/>
    </row>
    <row r="54" spans="1:243" ht="15" x14ac:dyDescent="0.25">
      <c r="A54" s="52">
        <v>49</v>
      </c>
      <c r="B54" s="49" t="s">
        <v>84</v>
      </c>
      <c r="C54" s="47" t="s">
        <v>53</v>
      </c>
      <c r="D54" s="38">
        <v>147.96603318973894</v>
      </c>
      <c r="E54" s="2">
        <v>148.39174714384799</v>
      </c>
      <c r="F54" s="2">
        <v>150.92683479482866</v>
      </c>
      <c r="G54" s="2">
        <v>157.06044226916919</v>
      </c>
      <c r="H54" s="2">
        <v>150.3210745837834</v>
      </c>
      <c r="I54" s="2">
        <v>147.42060175389156</v>
      </c>
      <c r="J54" s="2">
        <v>144.24051348678398</v>
      </c>
      <c r="K54" s="2">
        <v>143.94853456838482</v>
      </c>
      <c r="L54" s="2">
        <v>136.03063423199487</v>
      </c>
      <c r="M54" s="2">
        <v>135.05273995407467</v>
      </c>
      <c r="N54" s="2">
        <v>127.94268509661859</v>
      </c>
      <c r="O54" s="2">
        <v>128.56683834826865</v>
      </c>
      <c r="P54" s="2">
        <v>120.79005602225456</v>
      </c>
      <c r="Q54" s="2">
        <v>120.46754734600763</v>
      </c>
      <c r="R54" s="2">
        <v>106.92863424919798</v>
      </c>
      <c r="S54" s="38">
        <v>144.8658580445647</v>
      </c>
      <c r="T54" s="2">
        <v>145.25269981061103</v>
      </c>
      <c r="U54" s="2">
        <v>147.95084514829429</v>
      </c>
      <c r="V54" s="2">
        <v>153.93797776968023</v>
      </c>
      <c r="W54" s="2">
        <v>147.27688696169727</v>
      </c>
      <c r="X54" s="2">
        <v>144.44383355343663</v>
      </c>
      <c r="Y54" s="2">
        <v>141.30547549878312</v>
      </c>
      <c r="Z54" s="2">
        <v>141.10752488785482</v>
      </c>
      <c r="AA54" s="2">
        <v>133.27764485419186</v>
      </c>
      <c r="AB54" s="2">
        <v>132.41414404579291</v>
      </c>
      <c r="AC54" s="2">
        <v>125.46123344674353</v>
      </c>
      <c r="AD54" s="2">
        <v>126.21427087086815</v>
      </c>
      <c r="AE54" s="2">
        <v>118.60033916548711</v>
      </c>
      <c r="AF54" s="2">
        <v>118.37029884598165</v>
      </c>
      <c r="AG54" s="2">
        <v>104.88948377406591</v>
      </c>
      <c r="AH54" s="38">
        <v>10.998799508468574</v>
      </c>
      <c r="AI54" s="2">
        <v>9.8084219412138971</v>
      </c>
      <c r="AJ54" s="2">
        <v>9.3140556217808026</v>
      </c>
      <c r="AK54" s="2">
        <v>8.9309871597740003</v>
      </c>
      <c r="AL54" s="2">
        <v>6.8106558471774639</v>
      </c>
      <c r="AM54" s="2">
        <v>6.3555745764556937</v>
      </c>
      <c r="AN54" s="2">
        <v>6.526523627906327</v>
      </c>
      <c r="AO54" s="2">
        <v>6.039602366215532</v>
      </c>
      <c r="AP54" s="2">
        <v>6.1567303252929699</v>
      </c>
      <c r="AQ54" s="2">
        <v>6.1086291180046013</v>
      </c>
      <c r="AR54" s="2">
        <v>6.0482578825490414</v>
      </c>
      <c r="AS54" s="2">
        <v>5.6183576719668942</v>
      </c>
      <c r="AT54" s="2">
        <v>5.2479464827691924</v>
      </c>
      <c r="AU54" s="2">
        <v>5.1263949911937354</v>
      </c>
      <c r="AV54" s="2">
        <v>4.9999888171574405</v>
      </c>
      <c r="AW54" s="38">
        <v>3.5215557882896764</v>
      </c>
      <c r="AX54" s="2">
        <v>3.5495387953782984</v>
      </c>
      <c r="AY54" s="2">
        <v>3.63891724333158</v>
      </c>
      <c r="AZ54" s="2">
        <v>3.7869862447901848</v>
      </c>
      <c r="BA54" s="2">
        <v>3.9588665692208727</v>
      </c>
      <c r="BB54" s="2">
        <v>4.0739927272751313</v>
      </c>
      <c r="BC54" s="2">
        <v>4.2453597967618206</v>
      </c>
      <c r="BD54" s="2">
        <v>4.4598629556330458</v>
      </c>
      <c r="BE54" s="2">
        <v>4.7134873572285372</v>
      </c>
      <c r="BF54" s="2">
        <v>4.9762832467880731</v>
      </c>
      <c r="BG54" s="2">
        <v>5.1364568285711325</v>
      </c>
      <c r="BH54" s="2">
        <v>5.2236754459528063</v>
      </c>
      <c r="BI54" s="2">
        <v>5.0969750972002847</v>
      </c>
      <c r="BJ54" s="2">
        <v>5.1739387303710753</v>
      </c>
      <c r="BK54" s="2">
        <v>5.2331291048721003</v>
      </c>
      <c r="BL54" s="38">
        <v>1858.9964750405279</v>
      </c>
      <c r="BM54" s="2">
        <v>1923.7837381073771</v>
      </c>
      <c r="BN54" s="2">
        <v>1750.8830196418189</v>
      </c>
      <c r="BO54" s="2">
        <v>1868.845504145828</v>
      </c>
      <c r="BP54" s="2">
        <v>1804.389617521522</v>
      </c>
      <c r="BQ54" s="2">
        <v>1719.2040395862909</v>
      </c>
      <c r="BR54" s="2">
        <v>1627.274980277645</v>
      </c>
      <c r="BS54" s="2">
        <v>1490.0371310331511</v>
      </c>
      <c r="BT54" s="2">
        <v>1331.5267790292191</v>
      </c>
      <c r="BU54" s="2">
        <v>1148.8392325787308</v>
      </c>
      <c r="BV54" s="2">
        <v>950.93936959218695</v>
      </c>
      <c r="BW54" s="2">
        <v>810.97946940789006</v>
      </c>
      <c r="BX54" s="2">
        <v>692.07595449203097</v>
      </c>
      <c r="BY54" s="2">
        <v>582.61567672427304</v>
      </c>
      <c r="BZ54" s="2">
        <v>512.37157546056403</v>
      </c>
      <c r="CA54" s="38">
        <v>0</v>
      </c>
      <c r="CB54" s="2">
        <v>0</v>
      </c>
      <c r="CC54" s="2">
        <v>0</v>
      </c>
      <c r="CD54" s="2">
        <v>0</v>
      </c>
      <c r="CE54" s="2">
        <v>0</v>
      </c>
      <c r="CF54" s="2">
        <v>0</v>
      </c>
      <c r="CG54" s="2">
        <v>0</v>
      </c>
      <c r="CH54" s="2">
        <v>0</v>
      </c>
      <c r="CI54" s="2">
        <v>0</v>
      </c>
      <c r="CJ54" s="2">
        <v>0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38">
        <v>0</v>
      </c>
      <c r="CQ54" s="2">
        <v>0</v>
      </c>
      <c r="CR54" s="2">
        <v>0</v>
      </c>
      <c r="CS54" s="2">
        <v>0</v>
      </c>
      <c r="CT54" s="2">
        <v>0</v>
      </c>
      <c r="CU54" s="2">
        <v>0</v>
      </c>
      <c r="CV54" s="2">
        <v>0</v>
      </c>
      <c r="CW54" s="2">
        <v>0</v>
      </c>
      <c r="CX54" s="2">
        <v>0</v>
      </c>
      <c r="CY54" s="2">
        <v>0</v>
      </c>
      <c r="CZ54" s="2">
        <v>0</v>
      </c>
      <c r="DA54" s="2">
        <v>0</v>
      </c>
      <c r="DB54" s="2">
        <v>0</v>
      </c>
      <c r="DC54" s="2">
        <v>0</v>
      </c>
      <c r="DD54" s="2">
        <v>0</v>
      </c>
      <c r="DE54" s="38">
        <v>0.78280196523305046</v>
      </c>
      <c r="DF54" s="2">
        <v>0.9019068495562087</v>
      </c>
      <c r="DG54" s="2">
        <v>0.92152791768256681</v>
      </c>
      <c r="DH54" s="2">
        <v>0.57712166499289763</v>
      </c>
      <c r="DI54" s="2">
        <v>0.57589841210206416</v>
      </c>
      <c r="DJ54" s="2">
        <v>0.46046137113808006</v>
      </c>
      <c r="DK54" s="2">
        <v>0.49015275110090606</v>
      </c>
      <c r="DL54" s="2">
        <v>0.47799815345996116</v>
      </c>
      <c r="DM54" s="2">
        <v>0.57361060236552164</v>
      </c>
      <c r="DN54" s="2">
        <v>0.45030968484271833</v>
      </c>
      <c r="DO54" s="2">
        <v>0.559414251972284</v>
      </c>
      <c r="DP54" s="2">
        <v>0.42005938013979038</v>
      </c>
      <c r="DQ54" s="2">
        <v>0.40074457255557383</v>
      </c>
      <c r="DR54" s="2">
        <v>0.38647585307769838</v>
      </c>
      <c r="DS54" s="2">
        <v>0.3825735637539085</v>
      </c>
      <c r="DT54" s="38">
        <v>708.75777349696978</v>
      </c>
      <c r="DU54" s="2">
        <v>674.42240623850716</v>
      </c>
      <c r="DV54" s="2">
        <v>665.45524020778578</v>
      </c>
      <c r="DW54" s="2">
        <v>666.14898203060272</v>
      </c>
      <c r="DX54" s="2">
        <v>648.36948414294204</v>
      </c>
      <c r="DY54" s="2">
        <v>643.60424800150736</v>
      </c>
      <c r="DZ54" s="2">
        <v>633.98058137766145</v>
      </c>
      <c r="EA54" s="2">
        <v>611.7538124442284</v>
      </c>
      <c r="EB54" s="2">
        <v>583.86215475586494</v>
      </c>
      <c r="EC54" s="2">
        <v>554.42799185735191</v>
      </c>
      <c r="ED54" s="2">
        <v>518.56103197261609</v>
      </c>
      <c r="EE54" s="2">
        <v>476.61454056958138</v>
      </c>
      <c r="EF54" s="2">
        <v>434.37817089256913</v>
      </c>
      <c r="EG54" s="2">
        <v>409.47173773154771</v>
      </c>
      <c r="EH54" s="2">
        <v>383.18364993938093</v>
      </c>
      <c r="EI54" s="38">
        <v>998.32196250188338</v>
      </c>
      <c r="EJ54" s="2">
        <v>935.21177090918343</v>
      </c>
      <c r="EK54" s="2">
        <v>908.39491499783821</v>
      </c>
      <c r="EL54" s="2">
        <v>824.37684399773968</v>
      </c>
      <c r="EM54" s="2">
        <v>706.92792917291945</v>
      </c>
      <c r="EN54" s="2">
        <v>678.18611100405997</v>
      </c>
      <c r="EO54" s="2">
        <v>697.34749713468</v>
      </c>
      <c r="EP54" s="2">
        <v>626.72133624528874</v>
      </c>
      <c r="EQ54" s="2">
        <v>623.00559631937699</v>
      </c>
      <c r="ER54" s="2">
        <v>614.91967639511449</v>
      </c>
      <c r="ES54" s="2">
        <v>583.85189966759071</v>
      </c>
      <c r="ET54" s="2">
        <v>529.83171299089247</v>
      </c>
      <c r="EU54" s="2">
        <v>493.21379514206518</v>
      </c>
      <c r="EV54" s="2">
        <v>487.905068207071</v>
      </c>
      <c r="EW54" s="2">
        <v>487.58329046904976</v>
      </c>
      <c r="EX54" s="38">
        <v>19.452601207548131</v>
      </c>
      <c r="EY54" s="2">
        <v>17.761898436025312</v>
      </c>
      <c r="EZ54" s="2">
        <v>19.321068888968199</v>
      </c>
      <c r="FA54" s="2">
        <v>15.166466489067506</v>
      </c>
      <c r="FB54" s="2">
        <v>14.607310450443153</v>
      </c>
      <c r="FC54" s="2">
        <v>13.324337644716024</v>
      </c>
      <c r="FD54" s="2">
        <v>13.936084407802694</v>
      </c>
      <c r="FE54" s="2">
        <v>11.126659812111724</v>
      </c>
      <c r="FF54" s="2">
        <v>10.42530987881049</v>
      </c>
      <c r="FG54" s="2">
        <v>10.288582385712447</v>
      </c>
      <c r="FH54" s="2">
        <v>9.8614433849369973</v>
      </c>
      <c r="FI54" s="2">
        <v>8.3076287453906072</v>
      </c>
      <c r="FJ54" s="2">
        <v>7.2963854280331493</v>
      </c>
      <c r="FK54" s="2">
        <v>7.2376899646289985</v>
      </c>
      <c r="FL54" s="2">
        <v>7.0116732350809539</v>
      </c>
      <c r="FM54" s="38">
        <v>203.684284269063</v>
      </c>
      <c r="FN54" s="2">
        <v>191.74265650404357</v>
      </c>
      <c r="FO54" s="2">
        <v>185.66860443522614</v>
      </c>
      <c r="FP54" s="2">
        <v>170.81014559121073</v>
      </c>
      <c r="FQ54" s="2">
        <v>139.39180469852818</v>
      </c>
      <c r="FR54" s="2">
        <v>131.8477657862602</v>
      </c>
      <c r="FS54" s="2">
        <v>131.35739371806025</v>
      </c>
      <c r="FT54" s="2">
        <v>120.07062999463773</v>
      </c>
      <c r="FU54" s="2">
        <v>117.00158098380227</v>
      </c>
      <c r="FV54" s="2">
        <v>112.09619638493834</v>
      </c>
      <c r="FW54" s="2">
        <v>105.98276866254257</v>
      </c>
      <c r="FX54" s="2">
        <v>98.883419793465478</v>
      </c>
      <c r="FY54" s="2">
        <v>93.700137984430569</v>
      </c>
      <c r="FZ54" s="2">
        <v>91.030695573870858</v>
      </c>
      <c r="GA54" s="2">
        <v>88.297080146431881</v>
      </c>
      <c r="GB54" s="38">
        <v>106.26235042931592</v>
      </c>
      <c r="GC54" s="2">
        <v>106.06756337808295</v>
      </c>
      <c r="GD54" s="2">
        <v>101.71172684842392</v>
      </c>
      <c r="GE54" s="2">
        <v>120.9171607469668</v>
      </c>
      <c r="GF54" s="2">
        <v>109.55226928408742</v>
      </c>
      <c r="GG54" s="2">
        <v>121.20158487391218</v>
      </c>
      <c r="GH54" s="2">
        <v>114.52534629680491</v>
      </c>
      <c r="GI54" s="2">
        <v>116.14803038648434</v>
      </c>
      <c r="GJ54" s="2">
        <v>117.02633084074823</v>
      </c>
      <c r="GK54" s="2">
        <v>118.78521109176403</v>
      </c>
      <c r="GL54" s="2">
        <v>117.87068513787601</v>
      </c>
      <c r="GM54" s="2">
        <v>115.01146036195418</v>
      </c>
      <c r="GN54" s="2">
        <v>109.17095637328384</v>
      </c>
      <c r="GO54" s="2">
        <v>107.20283678153891</v>
      </c>
      <c r="GP54" s="2">
        <v>107.13000422677145</v>
      </c>
      <c r="GQ54" s="38">
        <v>51.679258951956946</v>
      </c>
      <c r="GR54" s="2">
        <v>50.656624147679032</v>
      </c>
      <c r="GS54" s="2">
        <v>49.656064439839305</v>
      </c>
      <c r="GT54" s="2">
        <v>52.939742574931614</v>
      </c>
      <c r="GU54" s="2">
        <v>49.061626791192268</v>
      </c>
      <c r="GV54" s="2">
        <v>50.674618830054285</v>
      </c>
      <c r="GW54" s="2">
        <v>48.765453014282663</v>
      </c>
      <c r="GX54" s="2">
        <v>48.19609219414091</v>
      </c>
      <c r="GY54" s="2">
        <v>47.203610095951625</v>
      </c>
      <c r="GZ54" s="2">
        <v>46.357963269253489</v>
      </c>
      <c r="HA54" s="2">
        <v>44.853274068400239</v>
      </c>
      <c r="HB54" s="2">
        <v>43.537768979168938</v>
      </c>
      <c r="HC54" s="2">
        <v>40.822809815903717</v>
      </c>
      <c r="HD54" s="2">
        <v>38.83708289497666</v>
      </c>
      <c r="HE54" s="2">
        <v>36.970124231177131</v>
      </c>
      <c r="HF54" s="38">
        <v>170.50696657699035</v>
      </c>
      <c r="HG54" s="2">
        <v>171.28819026007199</v>
      </c>
      <c r="HH54" s="2">
        <v>162.85303828629097</v>
      </c>
      <c r="HI54" s="2">
        <v>201.43389308851431</v>
      </c>
      <c r="HJ54" s="2">
        <v>180.73870928822777</v>
      </c>
      <c r="HK54" s="2">
        <v>204.88984990196658</v>
      </c>
      <c r="HL54" s="2">
        <v>192.13632077918768</v>
      </c>
      <c r="HM54" s="2">
        <v>196.37220774017942</v>
      </c>
      <c r="HN54" s="2">
        <v>199.49701645126865</v>
      </c>
      <c r="HO54" s="2">
        <v>204.37901068757947</v>
      </c>
      <c r="HP54" s="2">
        <v>204.22266273135423</v>
      </c>
      <c r="HQ54" s="2">
        <v>199.5057465310164</v>
      </c>
      <c r="HR54" s="2">
        <v>190.0111774790951</v>
      </c>
      <c r="HS54" s="2">
        <v>188.03328482837264</v>
      </c>
      <c r="HT54" s="39">
        <v>190.11744783061806</v>
      </c>
      <c r="HU54" s="2"/>
      <c r="HV54" s="2"/>
      <c r="II54" s="3"/>
    </row>
    <row r="55" spans="1:243" ht="15" x14ac:dyDescent="0.25">
      <c r="A55" s="52">
        <v>50</v>
      </c>
      <c r="B55" s="49" t="s">
        <v>84</v>
      </c>
      <c r="C55" s="47" t="s">
        <v>54</v>
      </c>
      <c r="D55" s="38">
        <v>135.60312957950154</v>
      </c>
      <c r="E55" s="2">
        <v>130.16175771540034</v>
      </c>
      <c r="F55" s="2">
        <v>140.11738639757658</v>
      </c>
      <c r="G55" s="2">
        <v>145.31150547187826</v>
      </c>
      <c r="H55" s="2">
        <v>126.93725671139534</v>
      </c>
      <c r="I55" s="2">
        <v>122.19590776410723</v>
      </c>
      <c r="J55" s="2">
        <v>122.80594427221084</v>
      </c>
      <c r="K55" s="2">
        <v>118.50564210909424</v>
      </c>
      <c r="L55" s="2">
        <v>115.53135977891122</v>
      </c>
      <c r="M55" s="2">
        <v>108.72147960190782</v>
      </c>
      <c r="N55" s="2">
        <v>105.76983529440139</v>
      </c>
      <c r="O55" s="2">
        <v>103.29684020585388</v>
      </c>
      <c r="P55" s="2">
        <v>98.173468441051966</v>
      </c>
      <c r="Q55" s="2">
        <v>95.225506387951057</v>
      </c>
      <c r="R55" s="2">
        <v>86.921731880957623</v>
      </c>
      <c r="S55" s="38">
        <v>132.62927835278737</v>
      </c>
      <c r="T55" s="2">
        <v>127.11838062314904</v>
      </c>
      <c r="U55" s="2">
        <v>137.26788922951908</v>
      </c>
      <c r="V55" s="2">
        <v>142.48811865237246</v>
      </c>
      <c r="W55" s="2">
        <v>124.22255005295635</v>
      </c>
      <c r="X55" s="2">
        <v>119.60490580868259</v>
      </c>
      <c r="Y55" s="2">
        <v>120.30861906817155</v>
      </c>
      <c r="Z55" s="2">
        <v>116.20740540011539</v>
      </c>
      <c r="AA55" s="2">
        <v>113.32723643713365</v>
      </c>
      <c r="AB55" s="2">
        <v>106.71259165026522</v>
      </c>
      <c r="AC55" s="2">
        <v>103.89922856089582</v>
      </c>
      <c r="AD55" s="2">
        <v>101.60385553926162</v>
      </c>
      <c r="AE55" s="2">
        <v>96.569562752187508</v>
      </c>
      <c r="AF55" s="2">
        <v>93.741228327289761</v>
      </c>
      <c r="AG55" s="2">
        <v>85.488649416179342</v>
      </c>
      <c r="AH55" s="38">
        <v>11.25244464472099</v>
      </c>
      <c r="AI55" s="2">
        <v>10.334240813059557</v>
      </c>
      <c r="AJ55" s="2">
        <v>9.3435740432887027</v>
      </c>
      <c r="AK55" s="2">
        <v>8.8745517425209073</v>
      </c>
      <c r="AL55" s="2">
        <v>6.4911212784691301</v>
      </c>
      <c r="AM55" s="2">
        <v>6.0413302271969096</v>
      </c>
      <c r="AN55" s="2">
        <v>5.8250940895602881</v>
      </c>
      <c r="AO55" s="2">
        <v>5.5157895675976736</v>
      </c>
      <c r="AP55" s="2">
        <v>5.5890229257292185</v>
      </c>
      <c r="AQ55" s="2">
        <v>5.3613213292937978</v>
      </c>
      <c r="AR55" s="2">
        <v>5.1704642276248096</v>
      </c>
      <c r="AS55" s="2">
        <v>4.888657897428125</v>
      </c>
      <c r="AT55" s="2">
        <v>4.6455625605783002</v>
      </c>
      <c r="AU55" s="2">
        <v>4.3978930382413655</v>
      </c>
      <c r="AV55" s="2">
        <v>4.3564178055151697</v>
      </c>
      <c r="AW55" s="38">
        <v>1.7472779802137319</v>
      </c>
      <c r="AX55" s="2">
        <v>1.7594411303539492</v>
      </c>
      <c r="AY55" s="2">
        <v>1.8110268013397977</v>
      </c>
      <c r="AZ55" s="2">
        <v>1.8499979286840771</v>
      </c>
      <c r="BA55" s="2">
        <v>2.0168002610595792</v>
      </c>
      <c r="BB55" s="2">
        <v>2.0839237162935618</v>
      </c>
      <c r="BC55" s="2">
        <v>2.2210435169486398</v>
      </c>
      <c r="BD55" s="2">
        <v>2.2671112839432639</v>
      </c>
      <c r="BE55" s="2">
        <v>2.5233524307283326</v>
      </c>
      <c r="BF55" s="2">
        <v>2.6609668091675065</v>
      </c>
      <c r="BG55" s="2">
        <v>2.8727029373447737</v>
      </c>
      <c r="BH55" s="2">
        <v>2.8508086942768274</v>
      </c>
      <c r="BI55" s="2">
        <v>2.9033241426105905</v>
      </c>
      <c r="BJ55" s="2">
        <v>2.9347618098951687</v>
      </c>
      <c r="BK55" s="2">
        <v>3.03396700932218</v>
      </c>
      <c r="BL55" s="38">
        <v>2195.7541119053635</v>
      </c>
      <c r="BM55" s="2">
        <v>2287.7664499418242</v>
      </c>
      <c r="BN55" s="2">
        <v>2107.9549924904618</v>
      </c>
      <c r="BO55" s="2">
        <v>2084.6499196139598</v>
      </c>
      <c r="BP55" s="2">
        <v>1998.5031934610788</v>
      </c>
      <c r="BQ55" s="2">
        <v>1869.6049242454296</v>
      </c>
      <c r="BR55" s="2">
        <v>1745.6460375402289</v>
      </c>
      <c r="BS55" s="2">
        <v>1543.0101108411707</v>
      </c>
      <c r="BT55" s="2">
        <v>1378.9423057142913</v>
      </c>
      <c r="BU55" s="2">
        <v>1153.6147499928961</v>
      </c>
      <c r="BV55" s="2">
        <v>964.56745673575801</v>
      </c>
      <c r="BW55" s="2">
        <v>800.63794148089482</v>
      </c>
      <c r="BX55" s="2">
        <v>704.44903937634081</v>
      </c>
      <c r="BY55" s="2">
        <v>583.4251759683093</v>
      </c>
      <c r="BZ55" s="2">
        <v>507.10150875344613</v>
      </c>
      <c r="CA55" s="38">
        <v>0</v>
      </c>
      <c r="CB55" s="2">
        <v>0</v>
      </c>
      <c r="CC55" s="2">
        <v>0</v>
      </c>
      <c r="CD55" s="2">
        <v>0</v>
      </c>
      <c r="CE55" s="2">
        <v>0</v>
      </c>
      <c r="CF55" s="2">
        <v>0</v>
      </c>
      <c r="CG55" s="2">
        <v>0</v>
      </c>
      <c r="CH55" s="2">
        <v>0</v>
      </c>
      <c r="CI55" s="2">
        <v>0</v>
      </c>
      <c r="CJ55" s="2">
        <v>0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P55" s="38">
        <v>0</v>
      </c>
      <c r="CQ55" s="2">
        <v>0</v>
      </c>
      <c r="CR55" s="2">
        <v>0</v>
      </c>
      <c r="CS55" s="2">
        <v>0</v>
      </c>
      <c r="CT55" s="2">
        <v>0</v>
      </c>
      <c r="CU55" s="2">
        <v>0</v>
      </c>
      <c r="CV55" s="2">
        <v>0</v>
      </c>
      <c r="CW55" s="2">
        <v>0</v>
      </c>
      <c r="CX55" s="2">
        <v>0</v>
      </c>
      <c r="CY55" s="2">
        <v>0</v>
      </c>
      <c r="CZ55" s="2">
        <v>0</v>
      </c>
      <c r="DA55" s="2">
        <v>0</v>
      </c>
      <c r="DB55" s="2">
        <v>0</v>
      </c>
      <c r="DC55" s="2">
        <v>0</v>
      </c>
      <c r="DD55" s="2">
        <v>0</v>
      </c>
      <c r="DE55" s="38">
        <v>8.1501500004342891</v>
      </c>
      <c r="DF55" s="2">
        <v>8.2407246285599136</v>
      </c>
      <c r="DG55" s="2">
        <v>8.2956517334162072</v>
      </c>
      <c r="DH55" s="2">
        <v>8.309991665739096</v>
      </c>
      <c r="DI55" s="2">
        <v>8.3700249241617222</v>
      </c>
      <c r="DJ55" s="2">
        <v>8.421774785694577</v>
      </c>
      <c r="DK55" s="2">
        <v>8.3399838764116758</v>
      </c>
      <c r="DL55" s="2">
        <v>8.6910268170661098</v>
      </c>
      <c r="DM55" s="2">
        <v>8.6934152610680027</v>
      </c>
      <c r="DN55" s="2">
        <v>8.7625496065709552</v>
      </c>
      <c r="DO55" s="2">
        <v>8.9551779062530699</v>
      </c>
      <c r="DP55" s="2">
        <v>8.604762240486691</v>
      </c>
      <c r="DQ55" s="2">
        <v>9.4595693757312063</v>
      </c>
      <c r="DR55" s="2">
        <v>9.0279490016059949</v>
      </c>
      <c r="DS55" s="2">
        <v>9.1370562684886636</v>
      </c>
      <c r="DT55" s="38">
        <v>458.08870933934412</v>
      </c>
      <c r="DU55" s="2">
        <v>438.24789003741967</v>
      </c>
      <c r="DV55" s="2">
        <v>442.05176049999989</v>
      </c>
      <c r="DW55" s="2">
        <v>447.30809334722483</v>
      </c>
      <c r="DX55" s="2">
        <v>438.19242762367918</v>
      </c>
      <c r="DY55" s="2">
        <v>432.04818131196362</v>
      </c>
      <c r="DZ55" s="2">
        <v>434.08914051754493</v>
      </c>
      <c r="EA55" s="2">
        <v>405.99649520549116</v>
      </c>
      <c r="EB55" s="2">
        <v>396.4201744418209</v>
      </c>
      <c r="EC55" s="2">
        <v>372.21903252172717</v>
      </c>
      <c r="ED55" s="2">
        <v>355.28901922879288</v>
      </c>
      <c r="EE55" s="2">
        <v>315.48605874434833</v>
      </c>
      <c r="EF55" s="2">
        <v>300.39188582360288</v>
      </c>
      <c r="EG55" s="2">
        <v>279.36814315798898</v>
      </c>
      <c r="EH55" s="2">
        <v>269.88320988966188</v>
      </c>
      <c r="EI55" s="38">
        <v>1071.4825878450133</v>
      </c>
      <c r="EJ55" s="2">
        <v>1007.4774522603553</v>
      </c>
      <c r="EK55" s="2">
        <v>894.92151326387682</v>
      </c>
      <c r="EL55" s="2">
        <v>819.25574696763601</v>
      </c>
      <c r="EM55" s="2">
        <v>662.34675429212461</v>
      </c>
      <c r="EN55" s="2">
        <v>610.36718859801397</v>
      </c>
      <c r="EO55" s="2">
        <v>588.28788649717899</v>
      </c>
      <c r="EP55" s="2">
        <v>542.58180157527295</v>
      </c>
      <c r="EQ55" s="2">
        <v>532.88557559368883</v>
      </c>
      <c r="ER55" s="2">
        <v>495.14311064384026</v>
      </c>
      <c r="ES55" s="2">
        <v>454.65723567976852</v>
      </c>
      <c r="ET55" s="2">
        <v>417.2511388910209</v>
      </c>
      <c r="EU55" s="2">
        <v>386.65015350570923</v>
      </c>
      <c r="EV55" s="2">
        <v>356.41706297257554</v>
      </c>
      <c r="EW55" s="2">
        <v>353.47790304175709</v>
      </c>
      <c r="EX55" s="38">
        <v>23.211751586525388</v>
      </c>
      <c r="EY55" s="2">
        <v>22.019784974286427</v>
      </c>
      <c r="EZ55" s="2">
        <v>19.72564183703221</v>
      </c>
      <c r="FA55" s="2">
        <v>17.729267745312626</v>
      </c>
      <c r="FB55" s="2">
        <v>16.440910329555024</v>
      </c>
      <c r="FC55" s="2">
        <v>14.518358751229194</v>
      </c>
      <c r="FD55" s="2">
        <v>13.220479707843744</v>
      </c>
      <c r="FE55" s="2">
        <v>11.979174847926062</v>
      </c>
      <c r="FF55" s="2">
        <v>11.04337818072943</v>
      </c>
      <c r="FG55" s="2">
        <v>10.160269915331536</v>
      </c>
      <c r="FH55" s="2">
        <v>9.1361395625130104</v>
      </c>
      <c r="FI55" s="2">
        <v>8.2780542153764287</v>
      </c>
      <c r="FJ55" s="2">
        <v>7.4250819375906714</v>
      </c>
      <c r="FK55" s="2">
        <v>6.9380371674620944</v>
      </c>
      <c r="FL55" s="2">
        <v>6.9129397216553423</v>
      </c>
      <c r="FM55" s="38">
        <v>334.47670369366699</v>
      </c>
      <c r="FN55" s="2">
        <v>293.07644339871592</v>
      </c>
      <c r="FO55" s="2">
        <v>279.3635200078154</v>
      </c>
      <c r="FP55" s="2">
        <v>253.69873091806889</v>
      </c>
      <c r="FQ55" s="2">
        <v>217.19509251328242</v>
      </c>
      <c r="FR55" s="2">
        <v>182.08877243357182</v>
      </c>
      <c r="FS55" s="2">
        <v>179.96127565682937</v>
      </c>
      <c r="FT55" s="2">
        <v>176.90856303568694</v>
      </c>
      <c r="FU55" s="2">
        <v>184.29175400520302</v>
      </c>
      <c r="FV55" s="2">
        <v>178.21648752044081</v>
      </c>
      <c r="FW55" s="2">
        <v>172.63982749078437</v>
      </c>
      <c r="FX55" s="2">
        <v>151.45881934574393</v>
      </c>
      <c r="FY55" s="2">
        <v>142.0341183858726</v>
      </c>
      <c r="FZ55" s="2">
        <v>145.19334657834719</v>
      </c>
      <c r="GA55" s="2">
        <v>144.92192243829498</v>
      </c>
      <c r="GB55" s="38">
        <v>92.256999177755617</v>
      </c>
      <c r="GC55" s="2">
        <v>93.324250717487587</v>
      </c>
      <c r="GD55" s="2">
        <v>89.00109421045147</v>
      </c>
      <c r="GE55" s="2">
        <v>105.36758264285687</v>
      </c>
      <c r="GF55" s="2">
        <v>93.12301833622648</v>
      </c>
      <c r="GG55" s="2">
        <v>104.56833916810875</v>
      </c>
      <c r="GH55" s="2">
        <v>96.344695948693385</v>
      </c>
      <c r="GI55" s="2">
        <v>95.23821378325141</v>
      </c>
      <c r="GJ55" s="2">
        <v>97.104575189627766</v>
      </c>
      <c r="GK55" s="2">
        <v>97.167645996002861</v>
      </c>
      <c r="GL55" s="2">
        <v>98.381047651122444</v>
      </c>
      <c r="GM55" s="2">
        <v>93.488308001627686</v>
      </c>
      <c r="GN55" s="2">
        <v>92.162515645129986</v>
      </c>
      <c r="GO55" s="2">
        <v>90.462700064991537</v>
      </c>
      <c r="GP55" s="2">
        <v>91.619532217554735</v>
      </c>
      <c r="GQ55" s="38">
        <v>29.655454158193979</v>
      </c>
      <c r="GR55" s="2">
        <v>29.291183218177387</v>
      </c>
      <c r="GS55" s="2">
        <v>28.227597824890196</v>
      </c>
      <c r="GT55" s="2">
        <v>31.250683363512728</v>
      </c>
      <c r="GU55" s="2">
        <v>27.768158023172379</v>
      </c>
      <c r="GV55" s="2">
        <v>29.457011786567886</v>
      </c>
      <c r="GW55" s="2">
        <v>27.346745571102574</v>
      </c>
      <c r="GX55" s="2">
        <v>26.335372294098136</v>
      </c>
      <c r="GY55" s="2">
        <v>26.206457241178178</v>
      </c>
      <c r="GZ55" s="2">
        <v>25.742965020592425</v>
      </c>
      <c r="HA55" s="2">
        <v>25.575458615161395</v>
      </c>
      <c r="HB55" s="2">
        <v>24.11991319133152</v>
      </c>
      <c r="HC55" s="2">
        <v>23.745980294762866</v>
      </c>
      <c r="HD55" s="2">
        <v>23.037629596478823</v>
      </c>
      <c r="HE55" s="2">
        <v>23.089593123046708</v>
      </c>
      <c r="HF55" s="38">
        <v>166.53772393259626</v>
      </c>
      <c r="HG55" s="2">
        <v>169.29278913547807</v>
      </c>
      <c r="HH55" s="2">
        <v>160.98663741445938</v>
      </c>
      <c r="HI55" s="2">
        <v>193.74597327229662</v>
      </c>
      <c r="HJ55" s="2">
        <v>170.60185269447805</v>
      </c>
      <c r="HK55" s="2">
        <v>194.27272909768988</v>
      </c>
      <c r="HL55" s="2">
        <v>178.33236035253992</v>
      </c>
      <c r="HM55" s="2">
        <v>177.13632658027919</v>
      </c>
      <c r="HN55" s="2">
        <v>181.38545813269138</v>
      </c>
      <c r="HO55" s="2">
        <v>182.10338046490665</v>
      </c>
      <c r="HP55" s="2">
        <v>185.00564071841279</v>
      </c>
      <c r="HQ55" s="2">
        <v>175.99621761431519</v>
      </c>
      <c r="HR55" s="2">
        <v>173.60925283773577</v>
      </c>
      <c r="HS55" s="2">
        <v>170.6701807384554</v>
      </c>
      <c r="HT55" s="39">
        <v>173.14943367067295</v>
      </c>
      <c r="HU55" s="2"/>
      <c r="HV55" s="2"/>
      <c r="II55" s="3"/>
    </row>
    <row r="56" spans="1:243" ht="15" x14ac:dyDescent="0.25">
      <c r="A56" s="52">
        <v>51</v>
      </c>
      <c r="B56" s="49" t="s">
        <v>84</v>
      </c>
      <c r="C56" s="47" t="s">
        <v>55</v>
      </c>
      <c r="D56" s="38">
        <v>1.8742855245979854E-2</v>
      </c>
      <c r="E56" s="2">
        <v>2.3233705817970046E-2</v>
      </c>
      <c r="F56" s="2">
        <v>2.5877058259364198E-2</v>
      </c>
      <c r="G56" s="2">
        <v>5.7497927104922051E-3</v>
      </c>
      <c r="H56" s="2">
        <v>5.2231251162392373E-3</v>
      </c>
      <c r="I56" s="2">
        <v>7.187081061439205E-3</v>
      </c>
      <c r="J56" s="2">
        <v>9.3500580657521343E-3</v>
      </c>
      <c r="K56" s="2">
        <v>1.8727147263316625E-2</v>
      </c>
      <c r="L56" s="2">
        <v>2.4319321740535513E-2</v>
      </c>
      <c r="M56" s="2">
        <v>2.8642532074754909E-2</v>
      </c>
      <c r="N56" s="2">
        <v>3.1716302099355408E-2</v>
      </c>
      <c r="O56" s="2">
        <v>0.34536488669201315</v>
      </c>
      <c r="P56" s="2">
        <v>0.30844422278679645</v>
      </c>
      <c r="Q56" s="2">
        <v>0.28537109871771477</v>
      </c>
      <c r="R56" s="2">
        <v>0.26267098299634906</v>
      </c>
      <c r="S56" s="38">
        <v>1.8217359279659371E-2</v>
      </c>
      <c r="T56" s="2">
        <v>2.2557418671749749E-2</v>
      </c>
      <c r="U56" s="2">
        <v>2.5126637823773064E-2</v>
      </c>
      <c r="V56" s="2">
        <v>5.6146839624901567E-3</v>
      </c>
      <c r="W56" s="2">
        <v>5.1056601862361911E-3</v>
      </c>
      <c r="X56" s="2">
        <v>7.0300206533599977E-3</v>
      </c>
      <c r="Y56" s="2">
        <v>9.0943066323827242E-3</v>
      </c>
      <c r="Z56" s="2">
        <v>1.8209489738940588E-2</v>
      </c>
      <c r="AA56" s="2">
        <v>2.3748093502652248E-2</v>
      </c>
      <c r="AB56" s="2">
        <v>2.7928811545672345E-2</v>
      </c>
      <c r="AC56" s="2">
        <v>3.10693256522847E-2</v>
      </c>
      <c r="AD56" s="2">
        <v>0.33846075629107097</v>
      </c>
      <c r="AE56" s="2">
        <v>0.30248151612007801</v>
      </c>
      <c r="AF56" s="2">
        <v>0.28011517034663402</v>
      </c>
      <c r="AG56" s="2">
        <v>0.25798981259598119</v>
      </c>
      <c r="AH56" s="38">
        <v>2.5538421002211415E-3</v>
      </c>
      <c r="AI56" s="2">
        <v>2.6130578745529342E-3</v>
      </c>
      <c r="AJ56" s="2">
        <v>2.5294226517535295E-3</v>
      </c>
      <c r="AK56" s="2">
        <v>6.2787385989915713E-4</v>
      </c>
      <c r="AL56" s="2">
        <v>4.4924323629853027E-4</v>
      </c>
      <c r="AM56" s="2">
        <v>5.6409437350650861E-4</v>
      </c>
      <c r="AN56" s="2">
        <v>5.4012131230431941E-4</v>
      </c>
      <c r="AO56" s="2">
        <v>9.5704797898866828E-4</v>
      </c>
      <c r="AP56" s="2">
        <v>1.5069209152483581E-3</v>
      </c>
      <c r="AQ56" s="2">
        <v>1.7001151563663577E-3</v>
      </c>
      <c r="AR56" s="2">
        <v>1.9862491870042752E-3</v>
      </c>
      <c r="AS56" s="2">
        <v>2.0900896406144981E-2</v>
      </c>
      <c r="AT56" s="2">
        <v>1.8539172750030541E-2</v>
      </c>
      <c r="AU56" s="2">
        <v>1.65192703468151E-2</v>
      </c>
      <c r="AV56" s="2">
        <v>1.6688569879831479E-2</v>
      </c>
      <c r="AW56" s="38">
        <v>2.424798888180863E-4</v>
      </c>
      <c r="AX56" s="2">
        <v>2.9156313657034959E-4</v>
      </c>
      <c r="AY56" s="2">
        <v>3.3957247407202063E-4</v>
      </c>
      <c r="AZ56" s="2">
        <v>4.5326783892778935E-5</v>
      </c>
      <c r="BA56" s="2">
        <v>4.666329829323115E-5</v>
      </c>
      <c r="BB56" s="2">
        <v>6.6422584446708106E-5</v>
      </c>
      <c r="BC56" s="2">
        <v>1.5592172466801787E-4</v>
      </c>
      <c r="BD56" s="2">
        <v>3.9621629023085813E-4</v>
      </c>
      <c r="BE56" s="2">
        <v>4.7024901087511564E-4</v>
      </c>
      <c r="BF56" s="2">
        <v>7.5799056823072598E-4</v>
      </c>
      <c r="BG56" s="2">
        <v>7.3914062614074917E-4</v>
      </c>
      <c r="BH56" s="2">
        <v>9.1520949670525244E-3</v>
      </c>
      <c r="BI56" s="2">
        <v>8.4737864222793162E-3</v>
      </c>
      <c r="BJ56" s="2">
        <v>8.3762194163921298E-3</v>
      </c>
      <c r="BK56" s="2">
        <v>7.656682876507637E-3</v>
      </c>
      <c r="BL56" s="38">
        <v>0.38973121697751001</v>
      </c>
      <c r="BM56" s="2">
        <v>0.52585729454164798</v>
      </c>
      <c r="BN56" s="2">
        <v>0.58960989571293498</v>
      </c>
      <c r="BO56" s="2">
        <v>0.10551668219329199</v>
      </c>
      <c r="BP56" s="2">
        <v>9.2520345338979695E-2</v>
      </c>
      <c r="BQ56" s="2">
        <v>0.12366378074265399</v>
      </c>
      <c r="BR56" s="2">
        <v>0.199308779587868</v>
      </c>
      <c r="BS56" s="2">
        <v>0.38586286405317699</v>
      </c>
      <c r="BT56" s="2">
        <v>0.40441846437432399</v>
      </c>
      <c r="BU56" s="2">
        <v>0.46524980412311101</v>
      </c>
      <c r="BV56" s="2">
        <v>0.39548920390730702</v>
      </c>
      <c r="BW56" s="2">
        <v>3.8936001353001499</v>
      </c>
      <c r="BX56" s="2">
        <v>3.1980564278124701</v>
      </c>
      <c r="BY56" s="2">
        <v>2.5736906560257902</v>
      </c>
      <c r="BZ56" s="2">
        <v>2.1848694814590699</v>
      </c>
      <c r="CA56" s="38">
        <v>0</v>
      </c>
      <c r="CB56" s="2">
        <v>0</v>
      </c>
      <c r="CC56" s="2">
        <v>0</v>
      </c>
      <c r="CD56" s="2">
        <v>0</v>
      </c>
      <c r="CE56" s="2">
        <v>0</v>
      </c>
      <c r="CF56" s="2">
        <v>0</v>
      </c>
      <c r="CG56" s="2">
        <v>0</v>
      </c>
      <c r="CH56" s="2">
        <v>0</v>
      </c>
      <c r="CI56" s="2">
        <v>0</v>
      </c>
      <c r="CJ56" s="2">
        <v>0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  <c r="CP56" s="38">
        <v>0</v>
      </c>
      <c r="CQ56" s="2">
        <v>0</v>
      </c>
      <c r="CR56" s="2">
        <v>0</v>
      </c>
      <c r="CS56" s="2">
        <v>0</v>
      </c>
      <c r="CT56" s="2">
        <v>0</v>
      </c>
      <c r="CU56" s="2">
        <v>0</v>
      </c>
      <c r="CV56" s="2">
        <v>0</v>
      </c>
      <c r="CW56" s="2">
        <v>0</v>
      </c>
      <c r="CX56" s="2">
        <v>0</v>
      </c>
      <c r="CY56" s="2">
        <v>0</v>
      </c>
      <c r="CZ56" s="2">
        <v>0</v>
      </c>
      <c r="DA56" s="2">
        <v>0</v>
      </c>
      <c r="DB56" s="2">
        <v>0</v>
      </c>
      <c r="DC56" s="2">
        <v>0</v>
      </c>
      <c r="DD56" s="2">
        <v>0</v>
      </c>
      <c r="DE56" s="38">
        <v>4.3966037963184468E-5</v>
      </c>
      <c r="DF56" s="2">
        <v>5.2033785965514251E-5</v>
      </c>
      <c r="DG56" s="2">
        <v>6.060525784828082E-5</v>
      </c>
      <c r="DH56" s="2">
        <v>1.3435259284676275E-5</v>
      </c>
      <c r="DI56" s="2">
        <v>1.130976461343857E-5</v>
      </c>
      <c r="DJ56" s="2">
        <v>1.6708764058746295E-5</v>
      </c>
      <c r="DK56" s="2">
        <v>2.0363595589275037E-5</v>
      </c>
      <c r="DL56" s="2">
        <v>3.5663768832372557E-5</v>
      </c>
      <c r="DM56" s="2">
        <v>5.9814268156570842E-5</v>
      </c>
      <c r="DN56" s="2">
        <v>5.4362700586831609E-5</v>
      </c>
      <c r="DO56" s="2">
        <v>8.7392005979506406E-5</v>
      </c>
      <c r="DP56" s="2">
        <v>8.8503272197022146E-4</v>
      </c>
      <c r="DQ56" s="2">
        <v>7.7445346044838226E-4</v>
      </c>
      <c r="DR56" s="2">
        <v>6.7713068152429681E-4</v>
      </c>
      <c r="DS56" s="2">
        <v>6.583730616956388E-4</v>
      </c>
      <c r="DT56" s="38">
        <v>3.0323531093390799E-2</v>
      </c>
      <c r="DU56" s="2">
        <v>4.1014538554267302E-2</v>
      </c>
      <c r="DV56" s="2">
        <v>5.0435525685191704E-2</v>
      </c>
      <c r="DW56" s="2">
        <v>6.6846574055937601E-3</v>
      </c>
      <c r="DX56" s="2">
        <v>6.2676208068567401E-3</v>
      </c>
      <c r="DY56" s="2">
        <v>9.6383011469883696E-3</v>
      </c>
      <c r="DZ56" s="2">
        <v>2.3796943728107388E-2</v>
      </c>
      <c r="EA56" s="2">
        <v>5.5261497616956409E-2</v>
      </c>
      <c r="EB56" s="2">
        <v>5.8715242299021898E-2</v>
      </c>
      <c r="EC56" s="2">
        <v>8.2706044696476896E-2</v>
      </c>
      <c r="ED56" s="2">
        <v>7.5230160815284094E-2</v>
      </c>
      <c r="EE56" s="2">
        <v>0.80408011234455401</v>
      </c>
      <c r="EF56" s="2">
        <v>0.68178910286323402</v>
      </c>
      <c r="EG56" s="2">
        <v>0.623499285673353</v>
      </c>
      <c r="EH56" s="2">
        <v>0.56401814249066495</v>
      </c>
      <c r="EI56" s="38">
        <v>0.23448217138293201</v>
      </c>
      <c r="EJ56" s="2">
        <v>0.2406739424407244</v>
      </c>
      <c r="EK56" s="2">
        <v>0.23238729538991829</v>
      </c>
      <c r="EL56" s="2">
        <v>5.77476299365174E-2</v>
      </c>
      <c r="EM56" s="2">
        <v>4.61972165482398E-2</v>
      </c>
      <c r="EN56" s="2">
        <v>5.8669890762816236E-2</v>
      </c>
      <c r="EO56" s="2">
        <v>5.235070501046727E-2</v>
      </c>
      <c r="EP56" s="2">
        <v>8.3205907635636706E-2</v>
      </c>
      <c r="EQ56" s="2">
        <v>0.14049908366465169</v>
      </c>
      <c r="ER56" s="2">
        <v>0.13296191971044971</v>
      </c>
      <c r="ES56" s="2">
        <v>0.16869170583709545</v>
      </c>
      <c r="ET56" s="2">
        <v>1.6689337677554781</v>
      </c>
      <c r="EU56" s="2">
        <v>1.4324775766360158</v>
      </c>
      <c r="EV56" s="2">
        <v>1.221997938671411</v>
      </c>
      <c r="EW56" s="2">
        <v>1.4227254629167345</v>
      </c>
      <c r="EX56" s="38">
        <v>6.4647884769176303E-3</v>
      </c>
      <c r="EY56" s="2">
        <v>6.663376198242343E-3</v>
      </c>
      <c r="EZ56" s="2">
        <v>6.4674205581316561E-3</v>
      </c>
      <c r="FA56" s="2">
        <v>1.63638643604984E-3</v>
      </c>
      <c r="FB56" s="2">
        <v>1.5522393524855E-3</v>
      </c>
      <c r="FC56" s="2">
        <v>1.9201699837639859E-3</v>
      </c>
      <c r="FD56" s="2">
        <v>1.5876110405593428E-3</v>
      </c>
      <c r="FE56" s="2">
        <v>2.3909617754179495E-3</v>
      </c>
      <c r="FF56" s="2">
        <v>3.7590441461691992E-3</v>
      </c>
      <c r="FG56" s="2">
        <v>3.476770041378563E-3</v>
      </c>
      <c r="FH56" s="2">
        <v>4.2922326356541933E-3</v>
      </c>
      <c r="FI56" s="2">
        <v>4.1595961317524424E-2</v>
      </c>
      <c r="FJ56" s="2">
        <v>3.4915888671291702E-2</v>
      </c>
      <c r="FK56" s="2">
        <v>3.0173540732300941E-2</v>
      </c>
      <c r="FL56" s="2">
        <v>3.1539632760974622E-2</v>
      </c>
      <c r="FM56" s="38">
        <v>4.3538188450980647E-2</v>
      </c>
      <c r="FN56" s="2">
        <v>4.4682878581625902E-2</v>
      </c>
      <c r="FO56" s="2">
        <v>4.3329045300371627E-2</v>
      </c>
      <c r="FP56" s="2">
        <v>1.0889096789782188E-2</v>
      </c>
      <c r="FQ56" s="2">
        <v>7.8438386940118E-3</v>
      </c>
      <c r="FR56" s="2">
        <v>9.846931730604554E-3</v>
      </c>
      <c r="FS56" s="2">
        <v>8.617674606205307E-3</v>
      </c>
      <c r="FT56" s="2">
        <v>1.3404640143039893E-2</v>
      </c>
      <c r="FU56" s="2">
        <v>2.2662830840103849E-2</v>
      </c>
      <c r="FV56" s="2">
        <v>2.0974641253429741E-2</v>
      </c>
      <c r="FW56" s="2">
        <v>2.6774636489189724E-2</v>
      </c>
      <c r="FX56" s="2">
        <v>0.26350532234583468</v>
      </c>
      <c r="FY56" s="2">
        <v>0.23233561439973641</v>
      </c>
      <c r="FZ56" s="2">
        <v>0.19806138911858051</v>
      </c>
      <c r="GA56" s="2">
        <v>0.21695275562654961</v>
      </c>
      <c r="GB56" s="38">
        <v>1.4095107427848702E-2</v>
      </c>
      <c r="GC56" s="2">
        <v>1.89885545128901E-2</v>
      </c>
      <c r="GD56" s="2">
        <v>2.2087831770382191E-2</v>
      </c>
      <c r="GE56" s="2">
        <v>4.7393086764011688E-3</v>
      </c>
      <c r="GF56" s="2">
        <v>3.8323327080210263E-3</v>
      </c>
      <c r="GG56" s="2">
        <v>6.2987019219056927E-3</v>
      </c>
      <c r="GH56" s="2">
        <v>1.0078012372480884E-2</v>
      </c>
      <c r="GI56" s="2">
        <v>2.1959637004231015E-2</v>
      </c>
      <c r="GJ56" s="2">
        <v>2.641036278950884E-2</v>
      </c>
      <c r="GK56" s="2">
        <v>3.6531279367208139E-2</v>
      </c>
      <c r="GL56" s="2">
        <v>3.7774549716197696E-2</v>
      </c>
      <c r="GM56" s="2">
        <v>0.42644578179728482</v>
      </c>
      <c r="GN56" s="2">
        <v>0.39205080679962695</v>
      </c>
      <c r="GO56" s="2">
        <v>0.37532834014179872</v>
      </c>
      <c r="GP56" s="2">
        <v>0.37238885563637741</v>
      </c>
      <c r="GQ56" s="38">
        <v>3.0042041793043118E-3</v>
      </c>
      <c r="GR56" s="2">
        <v>4.2961188468217792E-3</v>
      </c>
      <c r="GS56" s="2">
        <v>5.1239758178526513E-3</v>
      </c>
      <c r="GT56" s="2">
        <v>9.9400958182550435E-4</v>
      </c>
      <c r="GU56" s="2">
        <v>8.1196613534964535E-4</v>
      </c>
      <c r="GV56" s="2">
        <v>1.3378077393615922E-3</v>
      </c>
      <c r="GW56" s="2">
        <v>2.2124276762453335E-3</v>
      </c>
      <c r="GX56" s="2">
        <v>4.7549701185547865E-3</v>
      </c>
      <c r="GY56" s="2">
        <v>5.6465585208804597E-3</v>
      </c>
      <c r="GZ56" s="2">
        <v>7.7642465004829388E-3</v>
      </c>
      <c r="HA56" s="2">
        <v>7.9589158200241029E-3</v>
      </c>
      <c r="HB56" s="2">
        <v>8.9525455204686466E-2</v>
      </c>
      <c r="HC56" s="2">
        <v>8.1818804451523799E-2</v>
      </c>
      <c r="HD56" s="2">
        <v>7.821754889205583E-2</v>
      </c>
      <c r="HE56" s="2">
        <v>7.7411161447327001E-2</v>
      </c>
      <c r="HF56" s="38">
        <v>2.7211510895557404E-2</v>
      </c>
      <c r="HG56" s="2">
        <v>3.6362422455663401E-2</v>
      </c>
      <c r="HH56" s="2">
        <v>4.2112340997684489E-2</v>
      </c>
      <c r="HI56" s="2">
        <v>9.1925886207639695E-3</v>
      </c>
      <c r="HJ56" s="2">
        <v>7.4011278849177263E-3</v>
      </c>
      <c r="HK56" s="2">
        <v>1.2206299319655271E-2</v>
      </c>
      <c r="HL56" s="2">
        <v>1.9395146682325146E-2</v>
      </c>
      <c r="HM56" s="2">
        <v>4.2342409480171525E-2</v>
      </c>
      <c r="HN56" s="2">
        <v>5.1015721566254939E-2</v>
      </c>
      <c r="HO56" s="2">
        <v>7.0630420904836649E-2</v>
      </c>
      <c r="HP56" s="2">
        <v>7.3135938965089187E-2</v>
      </c>
      <c r="HQ56" s="2">
        <v>0.82587939205976291</v>
      </c>
      <c r="HR56" s="2">
        <v>0.76000820626205601</v>
      </c>
      <c r="HS56" s="2">
        <v>0.72750161627158483</v>
      </c>
      <c r="HT56" s="39">
        <v>0.72206621231929746</v>
      </c>
      <c r="HU56" s="2"/>
      <c r="HV56" s="2"/>
      <c r="II56" s="3"/>
    </row>
    <row r="57" spans="1:243" ht="15" x14ac:dyDescent="0.25">
      <c r="A57" s="52">
        <v>52</v>
      </c>
      <c r="B57" s="49" t="s">
        <v>73</v>
      </c>
      <c r="C57" s="47" t="s">
        <v>56</v>
      </c>
      <c r="D57" s="38">
        <v>587.25267824906143</v>
      </c>
      <c r="E57" s="2">
        <v>556.2344593325256</v>
      </c>
      <c r="F57" s="2">
        <v>574.24977315370552</v>
      </c>
      <c r="G57" s="2">
        <v>512.19894046445449</v>
      </c>
      <c r="H57" s="2">
        <v>521.77746992675077</v>
      </c>
      <c r="I57" s="2">
        <v>455.96998223853643</v>
      </c>
      <c r="J57" s="2">
        <v>427.11180525941938</v>
      </c>
      <c r="K57" s="2">
        <v>421.3710993067578</v>
      </c>
      <c r="L57" s="2">
        <v>412.32623291052175</v>
      </c>
      <c r="M57" s="2">
        <v>394.99525101513831</v>
      </c>
      <c r="N57" s="2">
        <v>385.08320071104458</v>
      </c>
      <c r="O57" s="2">
        <v>412.53723633184603</v>
      </c>
      <c r="P57" s="2">
        <v>398.14218341591948</v>
      </c>
      <c r="Q57" s="2">
        <v>393.2861458625419</v>
      </c>
      <c r="R57" s="2">
        <v>366.72105779371861</v>
      </c>
      <c r="S57" s="38">
        <v>570.57320726265164</v>
      </c>
      <c r="T57" s="2">
        <v>540.40291063632355</v>
      </c>
      <c r="U57" s="2">
        <v>560.28772694672909</v>
      </c>
      <c r="V57" s="2">
        <v>498.53446481330798</v>
      </c>
      <c r="W57" s="2">
        <v>508.59906122121509</v>
      </c>
      <c r="X57" s="2">
        <v>443.65787256724764</v>
      </c>
      <c r="Y57" s="2">
        <v>415.76071985909527</v>
      </c>
      <c r="Z57" s="2">
        <v>410.48425294915023</v>
      </c>
      <c r="AA57" s="2">
        <v>400.97583355670037</v>
      </c>
      <c r="AB57" s="2">
        <v>384.00944477717098</v>
      </c>
      <c r="AC57" s="2">
        <v>375.42227728549449</v>
      </c>
      <c r="AD57" s="2">
        <v>404.33336106973576</v>
      </c>
      <c r="AE57" s="2">
        <v>390.32677338797498</v>
      </c>
      <c r="AF57" s="2">
        <v>385.66393936234857</v>
      </c>
      <c r="AG57" s="2">
        <v>359.26980603109388</v>
      </c>
      <c r="AH57" s="38">
        <v>153.73080882624916</v>
      </c>
      <c r="AI57" s="2">
        <v>155.80165034198626</v>
      </c>
      <c r="AJ57" s="2">
        <v>148.84024927380025</v>
      </c>
      <c r="AK57" s="2">
        <v>151.63897466094082</v>
      </c>
      <c r="AL57" s="2">
        <v>136.67248327293933</v>
      </c>
      <c r="AM57" s="2">
        <v>121.1004293072221</v>
      </c>
      <c r="AN57" s="2">
        <v>120.84387800154055</v>
      </c>
      <c r="AO57" s="2">
        <v>118.02681455631974</v>
      </c>
      <c r="AP57" s="2">
        <v>117.82415024454117</v>
      </c>
      <c r="AQ57" s="2">
        <v>89.237818500253567</v>
      </c>
      <c r="AR57" s="2">
        <v>84.935594224437992</v>
      </c>
      <c r="AS57" s="2">
        <v>76.998932616203021</v>
      </c>
      <c r="AT57" s="2">
        <v>73.873608202395303</v>
      </c>
      <c r="AU57" s="2">
        <v>71.51487771897493</v>
      </c>
      <c r="AV57" s="2">
        <v>68.599345615480388</v>
      </c>
      <c r="AW57" s="38">
        <v>11.595222372660167</v>
      </c>
      <c r="AX57" s="2">
        <v>14.611168228666561</v>
      </c>
      <c r="AY57" s="2">
        <v>13.148224922394968</v>
      </c>
      <c r="AZ57" s="2">
        <v>13.616750525558606</v>
      </c>
      <c r="BA57" s="2">
        <v>14.603072024153365</v>
      </c>
      <c r="BB57" s="2">
        <v>14.427388529061718</v>
      </c>
      <c r="BC57" s="2">
        <v>12.783850156616657</v>
      </c>
      <c r="BD57" s="2">
        <v>13.441970241969045</v>
      </c>
      <c r="BE57" s="2">
        <v>17.160616122572065</v>
      </c>
      <c r="BF57" s="2">
        <v>17.74569011324429</v>
      </c>
      <c r="BG57" s="2">
        <v>18.221421679274698</v>
      </c>
      <c r="BH57" s="2">
        <v>15.507962128250851</v>
      </c>
      <c r="BI57" s="2">
        <v>15.3576109307515</v>
      </c>
      <c r="BJ57" s="2">
        <v>16.011530717200671</v>
      </c>
      <c r="BK57" s="2">
        <v>16.4233068491911</v>
      </c>
      <c r="BL57" s="38">
        <v>9302.2744105192414</v>
      </c>
      <c r="BM57" s="2">
        <v>7597.1429060295422</v>
      </c>
      <c r="BN57" s="2">
        <v>6310.2396228762382</v>
      </c>
      <c r="BO57" s="2">
        <v>5810.1454713679541</v>
      </c>
      <c r="BP57" s="2">
        <v>5481.7650874935107</v>
      </c>
      <c r="BQ57" s="2">
        <v>5098.0396904852669</v>
      </c>
      <c r="BR57" s="2">
        <v>4579.7365247776397</v>
      </c>
      <c r="BS57" s="2">
        <v>4019.9734359082145</v>
      </c>
      <c r="BT57" s="2">
        <v>3503.7598744923207</v>
      </c>
      <c r="BU57" s="2">
        <v>3784.539439950438</v>
      </c>
      <c r="BV57" s="2">
        <v>2454.0500422579198</v>
      </c>
      <c r="BW57" s="2">
        <v>1938.2951848701825</v>
      </c>
      <c r="BX57" s="2">
        <v>1677.1821016283661</v>
      </c>
      <c r="BY57" s="2">
        <v>1376.7342840038236</v>
      </c>
      <c r="BZ57" s="2">
        <v>1178.2937703559089</v>
      </c>
      <c r="CA57" s="38">
        <v>0</v>
      </c>
      <c r="CB57" s="2">
        <v>0</v>
      </c>
      <c r="CC57" s="2">
        <v>0</v>
      </c>
      <c r="CD57" s="2">
        <v>0</v>
      </c>
      <c r="CE57" s="2">
        <v>0</v>
      </c>
      <c r="CF57" s="2">
        <v>0</v>
      </c>
      <c r="CG57" s="2">
        <v>0</v>
      </c>
      <c r="CH57" s="2">
        <v>0</v>
      </c>
      <c r="CI57" s="2">
        <v>0</v>
      </c>
      <c r="CJ57" s="2">
        <v>0</v>
      </c>
      <c r="CK57" s="2">
        <v>0</v>
      </c>
      <c r="CL57" s="2">
        <v>0</v>
      </c>
      <c r="CM57" s="2">
        <v>0</v>
      </c>
      <c r="CN57" s="2">
        <v>0</v>
      </c>
      <c r="CO57" s="2">
        <v>0</v>
      </c>
      <c r="CP57" s="38">
        <v>0</v>
      </c>
      <c r="CQ57" s="2">
        <v>0</v>
      </c>
      <c r="CR57" s="2">
        <v>0</v>
      </c>
      <c r="CS57" s="2">
        <v>0</v>
      </c>
      <c r="CT57" s="2">
        <v>0</v>
      </c>
      <c r="CU57" s="2">
        <v>0</v>
      </c>
      <c r="CV57" s="2">
        <v>0</v>
      </c>
      <c r="CW57" s="2">
        <v>0</v>
      </c>
      <c r="CX57" s="2">
        <v>0</v>
      </c>
      <c r="CY57" s="2">
        <v>0</v>
      </c>
      <c r="CZ57" s="2">
        <v>0</v>
      </c>
      <c r="DA57" s="2">
        <v>0</v>
      </c>
      <c r="DB57" s="2">
        <v>0</v>
      </c>
      <c r="DC57" s="2">
        <v>0</v>
      </c>
      <c r="DD57" s="2">
        <v>0</v>
      </c>
      <c r="DE57" s="38">
        <v>62.164189787347524</v>
      </c>
      <c r="DF57" s="2">
        <v>64.73087387238499</v>
      </c>
      <c r="DG57" s="2">
        <v>61.070310723972206</v>
      </c>
      <c r="DH57" s="2">
        <v>52.465545533514231</v>
      </c>
      <c r="DI57" s="2">
        <v>57.953008350159685</v>
      </c>
      <c r="DJ57" s="2">
        <v>40.250002813448198</v>
      </c>
      <c r="DK57" s="2">
        <v>31.875168914068919</v>
      </c>
      <c r="DL57" s="2">
        <v>31.862587954313444</v>
      </c>
      <c r="DM57" s="2">
        <v>39.820513423160236</v>
      </c>
      <c r="DN57" s="2">
        <v>40.351058410546131</v>
      </c>
      <c r="DO57" s="2">
        <v>40.322288256493486</v>
      </c>
      <c r="DP57" s="2">
        <v>25.626840537479673</v>
      </c>
      <c r="DQ57" s="2">
        <v>24.977122416483311</v>
      </c>
      <c r="DR57" s="2">
        <v>26.242759557081197</v>
      </c>
      <c r="DS57" s="2">
        <v>25.448650876369111</v>
      </c>
      <c r="DT57" s="38">
        <v>1811.6731517651701</v>
      </c>
      <c r="DU57" s="2">
        <v>1631.0944026241975</v>
      </c>
      <c r="DV57" s="2">
        <v>1566.8815476243749</v>
      </c>
      <c r="DW57" s="2">
        <v>1512.2558766041536</v>
      </c>
      <c r="DX57" s="2">
        <v>1523.6545507927033</v>
      </c>
      <c r="DY57" s="2">
        <v>1477.2231193080377</v>
      </c>
      <c r="DZ57" s="2">
        <v>1408.4652870158764</v>
      </c>
      <c r="EA57" s="2">
        <v>1377.1893308343986</v>
      </c>
      <c r="EB57" s="2">
        <v>1370.4417563152115</v>
      </c>
      <c r="EC57" s="2">
        <v>1292.9377538438912</v>
      </c>
      <c r="ED57" s="2">
        <v>1234.7402744435308</v>
      </c>
      <c r="EE57" s="2">
        <v>1125.6776268888916</v>
      </c>
      <c r="EF57" s="2">
        <v>1056.8894946500427</v>
      </c>
      <c r="EG57" s="2">
        <v>1020.4053073629332</v>
      </c>
      <c r="EH57" s="2">
        <v>985.47542719407295</v>
      </c>
      <c r="EI57" s="38">
        <v>24755.192305616212</v>
      </c>
      <c r="EJ57" s="2">
        <v>23924.797784198643</v>
      </c>
      <c r="EK57" s="2">
        <v>23600.086178774523</v>
      </c>
      <c r="EL57" s="2">
        <v>23424.024629009462</v>
      </c>
      <c r="EM57" s="2">
        <v>23492.097651861572</v>
      </c>
      <c r="EN57" s="2">
        <v>23305.539479120987</v>
      </c>
      <c r="EO57" s="2">
        <v>23119.653887412274</v>
      </c>
      <c r="EP57" s="2">
        <v>23345.917259639609</v>
      </c>
      <c r="EQ57" s="2">
        <v>23897.996479873269</v>
      </c>
      <c r="ER57" s="2">
        <v>23961.391882264408</v>
      </c>
      <c r="ES57" s="2">
        <v>23784.924523153219</v>
      </c>
      <c r="ET57" s="2">
        <v>23226.126718328665</v>
      </c>
      <c r="EU57" s="2">
        <v>22919.60247092781</v>
      </c>
      <c r="EV57" s="2">
        <v>22673.527962745859</v>
      </c>
      <c r="EW57" s="2">
        <v>22405.924162534153</v>
      </c>
      <c r="EX57" s="38">
        <v>52.557340638136004</v>
      </c>
      <c r="EY57" s="2">
        <v>50.807387360867232</v>
      </c>
      <c r="EZ57" s="2">
        <v>43.815921795136767</v>
      </c>
      <c r="FA57" s="2">
        <v>37.833457409963103</v>
      </c>
      <c r="FB57" s="2">
        <v>32.960305923046391</v>
      </c>
      <c r="FC57" s="2">
        <v>27.798204875077307</v>
      </c>
      <c r="FD57" s="2">
        <v>24.904658958612551</v>
      </c>
      <c r="FE57" s="2">
        <v>28.871377180117342</v>
      </c>
      <c r="FF57" s="2">
        <v>26.706343729004683</v>
      </c>
      <c r="FG57" s="2">
        <v>24.230252794002915</v>
      </c>
      <c r="FH57" s="2">
        <v>23.641975951845819</v>
      </c>
      <c r="FI57" s="2">
        <v>21.871736155320175</v>
      </c>
      <c r="FJ57" s="2">
        <v>20.606121270772285</v>
      </c>
      <c r="FK57" s="2">
        <v>19.677859037088545</v>
      </c>
      <c r="FL57" s="2">
        <v>18.673415817559608</v>
      </c>
      <c r="FM57" s="38">
        <v>2065.3747988660334</v>
      </c>
      <c r="FN57" s="2">
        <v>1928.0022880497688</v>
      </c>
      <c r="FO57" s="2">
        <v>1803.6499661421678</v>
      </c>
      <c r="FP57" s="2">
        <v>1654.3152436401599</v>
      </c>
      <c r="FQ57" s="2">
        <v>1523.1006488579017</v>
      </c>
      <c r="FR57" s="2">
        <v>1358.5154290421519</v>
      </c>
      <c r="FS57" s="2">
        <v>1229.2945043382199</v>
      </c>
      <c r="FT57" s="2">
        <v>1181.2913918092011</v>
      </c>
      <c r="FU57" s="2">
        <v>1170.4386967206826</v>
      </c>
      <c r="FV57" s="2">
        <v>1126.078139468596</v>
      </c>
      <c r="FW57" s="2">
        <v>1066.3045936717954</v>
      </c>
      <c r="FX57" s="2">
        <v>986.64659792024281</v>
      </c>
      <c r="FY57" s="2">
        <v>938.71962565163903</v>
      </c>
      <c r="FZ57" s="2">
        <v>905.50172569001472</v>
      </c>
      <c r="GA57" s="2">
        <v>876.51042023226739</v>
      </c>
      <c r="GB57" s="38">
        <v>465.12585873579809</v>
      </c>
      <c r="GC57" s="2">
        <v>498.78358600907535</v>
      </c>
      <c r="GD57" s="2">
        <v>481.06795513576265</v>
      </c>
      <c r="GE57" s="2">
        <v>487.70099092587651</v>
      </c>
      <c r="GF57" s="2">
        <v>483.75981753896377</v>
      </c>
      <c r="GG57" s="2">
        <v>493.32905693370202</v>
      </c>
      <c r="GH57" s="2">
        <v>436.82037231095819</v>
      </c>
      <c r="GI57" s="2">
        <v>431.05613293279089</v>
      </c>
      <c r="GJ57" s="2">
        <v>479.36910777096136</v>
      </c>
      <c r="GK57" s="2">
        <v>479.95300840542939</v>
      </c>
      <c r="GL57" s="2">
        <v>480.14497538176067</v>
      </c>
      <c r="GM57" s="2">
        <v>437.1048909295335</v>
      </c>
      <c r="GN57" s="2">
        <v>425.1000858254688</v>
      </c>
      <c r="GO57" s="2">
        <v>427.4071932180351</v>
      </c>
      <c r="GP57" s="2">
        <v>415.44507923902256</v>
      </c>
      <c r="GQ57" s="38">
        <v>285.95078211894628</v>
      </c>
      <c r="GR57" s="2">
        <v>320.33804490158951</v>
      </c>
      <c r="GS57" s="2">
        <v>312.88171198767679</v>
      </c>
      <c r="GT57" s="2">
        <v>294.2341512397233</v>
      </c>
      <c r="GU57" s="2">
        <v>307.7541853337629</v>
      </c>
      <c r="GV57" s="2">
        <v>290.51111354110941</v>
      </c>
      <c r="GW57" s="2">
        <v>256.7470170449796</v>
      </c>
      <c r="GX57" s="2">
        <v>251.77847489629866</v>
      </c>
      <c r="GY57" s="2">
        <v>297.62195411604228</v>
      </c>
      <c r="GZ57" s="2">
        <v>298.79840874425122</v>
      </c>
      <c r="HA57" s="2">
        <v>301.59838880018282</v>
      </c>
      <c r="HB57" s="2">
        <v>265.66462826606443</v>
      </c>
      <c r="HC57" s="2">
        <v>258.09736760118869</v>
      </c>
      <c r="HD57" s="2">
        <v>263.96799117680575</v>
      </c>
      <c r="HE57" s="2">
        <v>251.73437690785374</v>
      </c>
      <c r="HF57" s="38">
        <v>674.81478189927259</v>
      </c>
      <c r="HG57" s="2">
        <v>706.31325973934611</v>
      </c>
      <c r="HH57" s="2">
        <v>675.97757449754727</v>
      </c>
      <c r="HI57" s="2">
        <v>714.9915248320375</v>
      </c>
      <c r="HJ57" s="2">
        <v>688.25311074478009</v>
      </c>
      <c r="HK57" s="2">
        <v>731.99827995317776</v>
      </c>
      <c r="HL57" s="2">
        <v>648.01169805805705</v>
      </c>
      <c r="HM57" s="2">
        <v>641.30505107749252</v>
      </c>
      <c r="HN57" s="2">
        <v>691.29973404932093</v>
      </c>
      <c r="HO57" s="2">
        <v>691.19465895227086</v>
      </c>
      <c r="HP57" s="2">
        <v>688.44099915179379</v>
      </c>
      <c r="HQ57" s="2">
        <v>638.08142966776734</v>
      </c>
      <c r="HR57" s="2">
        <v>620.97841287296455</v>
      </c>
      <c r="HS57" s="2">
        <v>618.81314556309371</v>
      </c>
      <c r="HT57" s="39">
        <v>607.2418018204022</v>
      </c>
      <c r="HU57" s="2"/>
      <c r="HV57" s="2"/>
      <c r="II57" s="3"/>
    </row>
    <row r="58" spans="1:243" ht="15" x14ac:dyDescent="0.25">
      <c r="A58" s="52">
        <v>53</v>
      </c>
      <c r="B58" s="49" t="s">
        <v>74</v>
      </c>
      <c r="C58" s="47" t="s">
        <v>57</v>
      </c>
      <c r="D58" s="38">
        <v>22.221742521450359</v>
      </c>
      <c r="E58" s="2">
        <v>21.704994432716127</v>
      </c>
      <c r="F58" s="2">
        <v>22.809516892357742</v>
      </c>
      <c r="G58" s="2">
        <v>22.040860327831119</v>
      </c>
      <c r="H58" s="2">
        <v>21.891686537309994</v>
      </c>
      <c r="I58" s="2">
        <v>21.161179062403921</v>
      </c>
      <c r="J58" s="2">
        <v>20.957753889777475</v>
      </c>
      <c r="K58" s="2">
        <v>21.010480386862024</v>
      </c>
      <c r="L58" s="2">
        <v>19.303277400007648</v>
      </c>
      <c r="M58" s="2">
        <v>18.502569330634032</v>
      </c>
      <c r="N58" s="2">
        <v>17.857545600329914</v>
      </c>
      <c r="O58" s="2">
        <v>18.094349222743691</v>
      </c>
      <c r="P58" s="2">
        <v>16.274308423211931</v>
      </c>
      <c r="Q58" s="2">
        <v>15.569394880919532</v>
      </c>
      <c r="R58" s="2">
        <v>14.023869405601106</v>
      </c>
      <c r="S58" s="38">
        <v>21.610954400401702</v>
      </c>
      <c r="T58" s="2">
        <v>21.09481693774196</v>
      </c>
      <c r="U58" s="2">
        <v>22.203604181817617</v>
      </c>
      <c r="V58" s="2">
        <v>21.469944049794787</v>
      </c>
      <c r="W58" s="2">
        <v>21.312668281905164</v>
      </c>
      <c r="X58" s="2">
        <v>20.585004295298724</v>
      </c>
      <c r="Y58" s="2">
        <v>20.396840794769744</v>
      </c>
      <c r="Z58" s="2">
        <v>20.463404794815638</v>
      </c>
      <c r="AA58" s="2">
        <v>18.785062908501637</v>
      </c>
      <c r="AB58" s="2">
        <v>18.023997471209999</v>
      </c>
      <c r="AC58" s="2">
        <v>17.403821157688899</v>
      </c>
      <c r="AD58" s="2">
        <v>17.667991945547854</v>
      </c>
      <c r="AE58" s="2">
        <v>15.896504763077047</v>
      </c>
      <c r="AF58" s="2">
        <v>15.237216154860313</v>
      </c>
      <c r="AG58" s="2">
        <v>13.696808676492999</v>
      </c>
      <c r="AH58" s="38">
        <v>1.5105138102809361</v>
      </c>
      <c r="AI58" s="2">
        <v>1.3320715655317343</v>
      </c>
      <c r="AJ58" s="2">
        <v>1.1571182544846654</v>
      </c>
      <c r="AK58" s="2">
        <v>1.0211258117135444</v>
      </c>
      <c r="AL58" s="2">
        <v>0.80516533405535051</v>
      </c>
      <c r="AM58" s="2">
        <v>0.76212035490047247</v>
      </c>
      <c r="AN58" s="2">
        <v>0.70878582081597075</v>
      </c>
      <c r="AO58" s="2">
        <v>0.69757168808333603</v>
      </c>
      <c r="AP58" s="2">
        <v>0.70213039812844147</v>
      </c>
      <c r="AQ58" s="2">
        <v>0.69598574869679619</v>
      </c>
      <c r="AR58" s="2">
        <v>0.75659780025882206</v>
      </c>
      <c r="AS58" s="2">
        <v>0.73775585328693127</v>
      </c>
      <c r="AT58" s="2">
        <v>0.68266053493720924</v>
      </c>
      <c r="AU58" s="2">
        <v>0.62313404037661979</v>
      </c>
      <c r="AV58" s="2">
        <v>0.67036338925184125</v>
      </c>
      <c r="AW58" s="38">
        <v>0.3645055367151091</v>
      </c>
      <c r="AX58" s="2">
        <v>0.37613394314974419</v>
      </c>
      <c r="AY58" s="2">
        <v>0.42802849080308791</v>
      </c>
      <c r="AZ58" s="2">
        <v>0.45040089740591871</v>
      </c>
      <c r="BA58" s="2">
        <v>0.51424255652013562</v>
      </c>
      <c r="BB58" s="2">
        <v>0.56333046430556322</v>
      </c>
      <c r="BC58" s="2">
        <v>0.61598808733036714</v>
      </c>
      <c r="BD58" s="2">
        <v>0.69574235352513314</v>
      </c>
      <c r="BE58" s="2">
        <v>0.74698918737683873</v>
      </c>
      <c r="BF58" s="2">
        <v>0.79094195782051768</v>
      </c>
      <c r="BG58" s="2">
        <v>0.83188766458667807</v>
      </c>
      <c r="BH58" s="2">
        <v>0.86029499904328621</v>
      </c>
      <c r="BI58" s="2">
        <v>0.8058659573177086</v>
      </c>
      <c r="BJ58" s="2">
        <v>0.76233616874960231</v>
      </c>
      <c r="BK58" s="2">
        <v>0.77844679350769941</v>
      </c>
      <c r="BL58" s="38">
        <v>471.89976713131301</v>
      </c>
      <c r="BM58" s="2">
        <v>473.20399620460103</v>
      </c>
      <c r="BN58" s="2">
        <v>460.08584935180397</v>
      </c>
      <c r="BO58" s="2">
        <v>422.96851749582498</v>
      </c>
      <c r="BP58" s="2">
        <v>420.19934857345498</v>
      </c>
      <c r="BQ58" s="2">
        <v>405.55282412690599</v>
      </c>
      <c r="BR58" s="2">
        <v>377.83024888233803</v>
      </c>
      <c r="BS58" s="2">
        <v>343.17186109589898</v>
      </c>
      <c r="BT58" s="2">
        <v>300.602705703553</v>
      </c>
      <c r="BU58" s="2">
        <v>249.48463963809101</v>
      </c>
      <c r="BV58" s="2">
        <v>212.08947311830599</v>
      </c>
      <c r="BW58" s="2">
        <v>177.72193855741301</v>
      </c>
      <c r="BX58" s="2">
        <v>145.13468646750999</v>
      </c>
      <c r="BY58" s="2">
        <v>112.71188821005499</v>
      </c>
      <c r="BZ58" s="2">
        <v>102.002153929477</v>
      </c>
      <c r="CA58" s="38">
        <v>0</v>
      </c>
      <c r="CB58" s="2">
        <v>0</v>
      </c>
      <c r="CC58" s="2">
        <v>0</v>
      </c>
      <c r="CD58" s="2">
        <v>0</v>
      </c>
      <c r="CE58" s="2">
        <v>0</v>
      </c>
      <c r="CF58" s="2">
        <v>0</v>
      </c>
      <c r="CG58" s="2">
        <v>0</v>
      </c>
      <c r="CH58" s="2">
        <v>0</v>
      </c>
      <c r="CI58" s="2">
        <v>0</v>
      </c>
      <c r="CJ58" s="2">
        <v>0</v>
      </c>
      <c r="CK58" s="2">
        <v>0</v>
      </c>
      <c r="CL58" s="2">
        <v>0</v>
      </c>
      <c r="CM58" s="2">
        <v>0</v>
      </c>
      <c r="CN58" s="2">
        <v>0</v>
      </c>
      <c r="CO58" s="2">
        <v>0</v>
      </c>
      <c r="CP58" s="38">
        <v>0</v>
      </c>
      <c r="CQ58" s="2">
        <v>0</v>
      </c>
      <c r="CR58" s="2">
        <v>0</v>
      </c>
      <c r="CS58" s="2">
        <v>0</v>
      </c>
      <c r="CT58" s="2">
        <v>0</v>
      </c>
      <c r="CU58" s="2">
        <v>0</v>
      </c>
      <c r="CV58" s="2">
        <v>0</v>
      </c>
      <c r="CW58" s="2">
        <v>0</v>
      </c>
      <c r="CX58" s="2">
        <v>0</v>
      </c>
      <c r="CY58" s="2">
        <v>0</v>
      </c>
      <c r="CZ58" s="2">
        <v>0</v>
      </c>
      <c r="DA58" s="2">
        <v>0</v>
      </c>
      <c r="DB58" s="2">
        <v>0</v>
      </c>
      <c r="DC58" s="2">
        <v>0</v>
      </c>
      <c r="DD58" s="2">
        <v>0</v>
      </c>
      <c r="DE58" s="38">
        <v>4.2182879518380657E-2</v>
      </c>
      <c r="DF58" s="2">
        <v>4.3984396061030169E-2</v>
      </c>
      <c r="DG58" s="2">
        <v>4.6041472640321261E-2</v>
      </c>
      <c r="DH58" s="2">
        <v>4.6319984997846037E-2</v>
      </c>
      <c r="DI58" s="2">
        <v>4.5520370758760781E-2</v>
      </c>
      <c r="DJ58" s="2">
        <v>4.1405874554940561E-2</v>
      </c>
      <c r="DK58" s="2">
        <v>4.3204767716072526E-2</v>
      </c>
      <c r="DL58" s="2">
        <v>4.0426533340709288E-2</v>
      </c>
      <c r="DM58" s="2">
        <v>5.5953277648258762E-2</v>
      </c>
      <c r="DN58" s="2">
        <v>3.4361597187881711E-2</v>
      </c>
      <c r="DO58" s="2">
        <v>5.1455049720234125E-2</v>
      </c>
      <c r="DP58" s="2">
        <v>4.057345234043197E-2</v>
      </c>
      <c r="DQ58" s="2">
        <v>3.794054363551453E-2</v>
      </c>
      <c r="DR58" s="2">
        <v>3.2830352836616256E-2</v>
      </c>
      <c r="DS58" s="2">
        <v>3.3384543523797806E-2</v>
      </c>
      <c r="DT58" s="38">
        <v>107.93042007178067</v>
      </c>
      <c r="DU58" s="2">
        <v>98.309314304852791</v>
      </c>
      <c r="DV58" s="2">
        <v>105.16531038126952</v>
      </c>
      <c r="DW58" s="2">
        <v>101.88308847736799</v>
      </c>
      <c r="DX58" s="2">
        <v>100.65680865410363</v>
      </c>
      <c r="DY58" s="2">
        <v>100.16044349716314</v>
      </c>
      <c r="DZ58" s="2">
        <v>101.82067628290397</v>
      </c>
      <c r="EA58" s="2">
        <v>98.474437461552185</v>
      </c>
      <c r="EB58" s="2">
        <v>91.235324871371176</v>
      </c>
      <c r="EC58" s="2">
        <v>83.024322918374267</v>
      </c>
      <c r="ED58" s="2">
        <v>76.544662320623203</v>
      </c>
      <c r="EE58" s="2">
        <v>67.581461927608146</v>
      </c>
      <c r="EF58" s="2">
        <v>56.744861041393435</v>
      </c>
      <c r="EG58" s="2">
        <v>48.557836234852473</v>
      </c>
      <c r="EH58" s="2">
        <v>46.304018860914873</v>
      </c>
      <c r="EI58" s="38">
        <v>175.33758671726534</v>
      </c>
      <c r="EJ58" s="2">
        <v>152.48849085857944</v>
      </c>
      <c r="EK58" s="2">
        <v>130.57348357939443</v>
      </c>
      <c r="EL58" s="2">
        <v>115.66547408508173</v>
      </c>
      <c r="EM58" s="2">
        <v>94.346450165550749</v>
      </c>
      <c r="EN58" s="2">
        <v>90.304808669063334</v>
      </c>
      <c r="EO58" s="2">
        <v>86.736215874201747</v>
      </c>
      <c r="EP58" s="2">
        <v>79.378697385561111</v>
      </c>
      <c r="EQ58" s="2">
        <v>71.215569363264848</v>
      </c>
      <c r="ER58" s="2">
        <v>64.245295202821524</v>
      </c>
      <c r="ES58" s="2">
        <v>60.284778389848654</v>
      </c>
      <c r="ET58" s="2">
        <v>56.985243710760301</v>
      </c>
      <c r="EU58" s="2">
        <v>48.61023091649276</v>
      </c>
      <c r="EV58" s="2">
        <v>46.233146500995012</v>
      </c>
      <c r="EW58" s="2">
        <v>46.635351477270177</v>
      </c>
      <c r="EX58" s="38">
        <v>3.240001418910734</v>
      </c>
      <c r="EY58" s="2">
        <v>2.8666102869953201</v>
      </c>
      <c r="EZ58" s="2">
        <v>2.3995921638490083</v>
      </c>
      <c r="FA58" s="2">
        <v>1.9621276785413102</v>
      </c>
      <c r="FB58" s="2">
        <v>1.7698165470318412</v>
      </c>
      <c r="FC58" s="2">
        <v>1.547854891529006</v>
      </c>
      <c r="FD58" s="2">
        <v>1.3668155793487948</v>
      </c>
      <c r="FE58" s="2">
        <v>1.206216466524477</v>
      </c>
      <c r="FF58" s="2">
        <v>1.0837457785473046</v>
      </c>
      <c r="FG58" s="2">
        <v>1.012554266131463</v>
      </c>
      <c r="FH58" s="2">
        <v>1.0246196748288645</v>
      </c>
      <c r="FI58" s="2">
        <v>0.98160794144571528</v>
      </c>
      <c r="FJ58" s="2">
        <v>0.90925070787383422</v>
      </c>
      <c r="FK58" s="2">
        <v>0.93397433665259944</v>
      </c>
      <c r="FL58" s="2">
        <v>0.95190579462234326</v>
      </c>
      <c r="FM58" s="38">
        <v>25.527535611401785</v>
      </c>
      <c r="FN58" s="2">
        <v>21.970502537397742</v>
      </c>
      <c r="FO58" s="2">
        <v>18.421260329508048</v>
      </c>
      <c r="FP58" s="2">
        <v>15.678729858737713</v>
      </c>
      <c r="FQ58" s="2">
        <v>11.040568667328674</v>
      </c>
      <c r="FR58" s="2">
        <v>9.8283322304415996</v>
      </c>
      <c r="FS58" s="2">
        <v>8.8993477543693551</v>
      </c>
      <c r="FT58" s="2">
        <v>7.7862076321001927</v>
      </c>
      <c r="FU58" s="2">
        <v>6.9612652088130718</v>
      </c>
      <c r="FV58" s="2">
        <v>6.1562865356757825</v>
      </c>
      <c r="FW58" s="2">
        <v>5.9630214106962782</v>
      </c>
      <c r="FX58" s="2">
        <v>5.6638728193431715</v>
      </c>
      <c r="FY58" s="2">
        <v>5.1426207933215782</v>
      </c>
      <c r="FZ58" s="2">
        <v>5.2985058711144148</v>
      </c>
      <c r="GA58" s="2">
        <v>5.4547041370292719</v>
      </c>
      <c r="GB58" s="38">
        <v>19.755834588860218</v>
      </c>
      <c r="GC58" s="2">
        <v>19.112602239260063</v>
      </c>
      <c r="GD58" s="2">
        <v>19.227199171392723</v>
      </c>
      <c r="GE58" s="2">
        <v>21.158915943330065</v>
      </c>
      <c r="GF58" s="2">
        <v>19.203570766031817</v>
      </c>
      <c r="GG58" s="2">
        <v>22.194384124233579</v>
      </c>
      <c r="GH58" s="2">
        <v>20.393091538395563</v>
      </c>
      <c r="GI58" s="2">
        <v>20.660625008074152</v>
      </c>
      <c r="GJ58" s="2">
        <v>20.594247231045713</v>
      </c>
      <c r="GK58" s="2">
        <v>20.401468803493373</v>
      </c>
      <c r="GL58" s="2">
        <v>20.943300017313977</v>
      </c>
      <c r="GM58" s="2">
        <v>20.049900973437733</v>
      </c>
      <c r="GN58" s="2">
        <v>18.279746762708417</v>
      </c>
      <c r="GO58" s="2">
        <v>16.849065625564425</v>
      </c>
      <c r="GP58" s="2">
        <v>17.757782809789354</v>
      </c>
      <c r="GQ58" s="38">
        <v>6.3265930185960766</v>
      </c>
      <c r="GR58" s="2">
        <v>5.8912980121834995</v>
      </c>
      <c r="GS58" s="2">
        <v>5.989921217019444</v>
      </c>
      <c r="GT58" s="2">
        <v>6.1457107071268595</v>
      </c>
      <c r="GU58" s="2">
        <v>5.4859818223290393</v>
      </c>
      <c r="GV58" s="2">
        <v>5.9252337404822084</v>
      </c>
      <c r="GW58" s="2">
        <v>5.4822791319926818</v>
      </c>
      <c r="GX58" s="2">
        <v>5.3594439286768694</v>
      </c>
      <c r="GY58" s="2">
        <v>5.1605905272026824</v>
      </c>
      <c r="GZ58" s="2">
        <v>4.9754916948325834</v>
      </c>
      <c r="HA58" s="2">
        <v>4.9540340114337456</v>
      </c>
      <c r="HB58" s="2">
        <v>4.6712972389231755</v>
      </c>
      <c r="HC58" s="2">
        <v>4.2007505319327452</v>
      </c>
      <c r="HD58" s="2">
        <v>3.8374326187238643</v>
      </c>
      <c r="HE58" s="2">
        <v>3.9865436471000706</v>
      </c>
      <c r="HF58" s="38">
        <v>35.637620477131307</v>
      </c>
      <c r="HG58" s="2">
        <v>34.746850970595652</v>
      </c>
      <c r="HH58" s="2">
        <v>34.852773644759424</v>
      </c>
      <c r="HI58" s="2">
        <v>39.01009527259027</v>
      </c>
      <c r="HJ58" s="2">
        <v>35.411956100411714</v>
      </c>
      <c r="HK58" s="2">
        <v>41.568228220492081</v>
      </c>
      <c r="HL58" s="2">
        <v>38.055610883694357</v>
      </c>
      <c r="HM58" s="2">
        <v>38.788293194092653</v>
      </c>
      <c r="HN58" s="2">
        <v>38.88331678314831</v>
      </c>
      <c r="HO58" s="2">
        <v>38.686725375535666</v>
      </c>
      <c r="HP58" s="2">
        <v>39.906594945300178</v>
      </c>
      <c r="HQ58" s="2">
        <v>38.28190042742424</v>
      </c>
      <c r="HR58" s="2">
        <v>34.978445803772217</v>
      </c>
      <c r="HS58" s="2">
        <v>32.272098240915227</v>
      </c>
      <c r="HT58" s="39">
        <v>34.082713824984246</v>
      </c>
      <c r="HU58" s="2"/>
      <c r="HV58" s="2"/>
      <c r="II58" s="3"/>
    </row>
    <row r="59" spans="1:243" ht="15" x14ac:dyDescent="0.25">
      <c r="A59" s="52">
        <v>54</v>
      </c>
      <c r="B59" s="49" t="s">
        <v>74</v>
      </c>
      <c r="C59" s="47" t="s">
        <v>58</v>
      </c>
      <c r="D59" s="38">
        <v>11424.602028796842</v>
      </c>
      <c r="E59" s="2">
        <v>11381.091319213068</v>
      </c>
      <c r="F59" s="2">
        <v>11172.944114600145</v>
      </c>
      <c r="G59" s="2">
        <v>10432.402401579478</v>
      </c>
      <c r="H59" s="2">
        <v>10040.549844236199</v>
      </c>
      <c r="I59" s="2">
        <v>9947.8142374711606</v>
      </c>
      <c r="J59" s="2">
        <v>9850.0967993558115</v>
      </c>
      <c r="K59" s="2">
        <v>9998.1798295113895</v>
      </c>
      <c r="L59" s="2">
        <v>9737.7052053383068</v>
      </c>
      <c r="M59" s="2">
        <v>9583.2842709537817</v>
      </c>
      <c r="N59" s="2">
        <v>9212.1567782404654</v>
      </c>
      <c r="O59" s="2">
        <v>8921.812097888027</v>
      </c>
      <c r="P59" s="2">
        <v>8328.7061248351438</v>
      </c>
      <c r="Q59" s="2">
        <v>8343.2587912668751</v>
      </c>
      <c r="R59" s="2">
        <v>7447.580948726757</v>
      </c>
      <c r="S59" s="38">
        <v>10900.568790723513</v>
      </c>
      <c r="T59" s="2">
        <v>10859.102262011873</v>
      </c>
      <c r="U59" s="2">
        <v>10671.55384504748</v>
      </c>
      <c r="V59" s="2">
        <v>9956.1798133737339</v>
      </c>
      <c r="W59" s="2">
        <v>9578.3527243003355</v>
      </c>
      <c r="X59" s="2">
        <v>9491.2806412409318</v>
      </c>
      <c r="Y59" s="2">
        <v>9403.4274464019654</v>
      </c>
      <c r="Z59" s="2">
        <v>9561.6141762609459</v>
      </c>
      <c r="AA59" s="2">
        <v>9302.7362123442417</v>
      </c>
      <c r="AB59" s="2">
        <v>9164.5330656091264</v>
      </c>
      <c r="AC59" s="2">
        <v>8820.8045517730498</v>
      </c>
      <c r="AD59" s="2">
        <v>8545.3390881754203</v>
      </c>
      <c r="AE59" s="2">
        <v>7969.9161656460301</v>
      </c>
      <c r="AF59" s="2">
        <v>7995.2923666237948</v>
      </c>
      <c r="AG59" s="2">
        <v>7112.9138853723853</v>
      </c>
      <c r="AH59" s="38">
        <v>4425.8886605643947</v>
      </c>
      <c r="AI59" s="2">
        <v>4444.1871136821464</v>
      </c>
      <c r="AJ59" s="2">
        <v>4287.9319645150072</v>
      </c>
      <c r="AK59" s="2">
        <v>4097.9583765527441</v>
      </c>
      <c r="AL59" s="2">
        <v>3686.7311411448277</v>
      </c>
      <c r="AM59" s="2">
        <v>3654.329676626221</v>
      </c>
      <c r="AN59" s="2">
        <v>3464.3910521886128</v>
      </c>
      <c r="AO59" s="2">
        <v>3302.0053395043042</v>
      </c>
      <c r="AP59" s="2">
        <v>3359.8459539657638</v>
      </c>
      <c r="AQ59" s="2">
        <v>3274.4610317612542</v>
      </c>
      <c r="AR59" s="2">
        <v>2893.8273197876888</v>
      </c>
      <c r="AS59" s="2">
        <v>2883.6817564377275</v>
      </c>
      <c r="AT59" s="2">
        <v>2736.4947252139827</v>
      </c>
      <c r="AU59" s="2">
        <v>2763.7205689722855</v>
      </c>
      <c r="AV59" s="2">
        <v>2680.8809060647063</v>
      </c>
      <c r="AW59" s="38">
        <v>333.13191827052356</v>
      </c>
      <c r="AX59" s="2">
        <v>338.08878178488681</v>
      </c>
      <c r="AY59" s="2">
        <v>331.1041910418063</v>
      </c>
      <c r="AZ59" s="2">
        <v>312.71398300110576</v>
      </c>
      <c r="BA59" s="2">
        <v>319.91779597160519</v>
      </c>
      <c r="BB59" s="2">
        <v>315.75592253478811</v>
      </c>
      <c r="BC59" s="2">
        <v>311.73577233794424</v>
      </c>
      <c r="BD59" s="2">
        <v>325.50172093509258</v>
      </c>
      <c r="BE59" s="2">
        <v>348.87670400045204</v>
      </c>
      <c r="BF59" s="2">
        <v>360.73539359664898</v>
      </c>
      <c r="BG59" s="2">
        <v>351.69195470617439</v>
      </c>
      <c r="BH59" s="2">
        <v>357.89625085180347</v>
      </c>
      <c r="BI59" s="2">
        <v>353.12927626143824</v>
      </c>
      <c r="BJ59" s="2">
        <v>364.87846579673362</v>
      </c>
      <c r="BK59" s="2">
        <v>358.91952441035102</v>
      </c>
      <c r="BL59" s="38">
        <v>311277.24472777301</v>
      </c>
      <c r="BM59" s="2">
        <v>307412.64986210602</v>
      </c>
      <c r="BN59" s="2">
        <v>293045.379347015</v>
      </c>
      <c r="BO59" s="2">
        <v>278075.76543954801</v>
      </c>
      <c r="BP59" s="2">
        <v>273660.997151185</v>
      </c>
      <c r="BQ59" s="2">
        <v>270012.905261832</v>
      </c>
      <c r="BR59" s="2">
        <v>266537.52467738203</v>
      </c>
      <c r="BS59" s="2">
        <v>257337.83754236301</v>
      </c>
      <c r="BT59" s="2">
        <v>247932.406670264</v>
      </c>
      <c r="BU59" s="2">
        <v>230967.92983010301</v>
      </c>
      <c r="BV59" s="2">
        <v>216628.24106733699</v>
      </c>
      <c r="BW59" s="2">
        <v>200393.94613221899</v>
      </c>
      <c r="BX59" s="2">
        <v>188121.99197828001</v>
      </c>
      <c r="BY59" s="2">
        <v>173448.94369669101</v>
      </c>
      <c r="BZ59" s="2">
        <v>164070.22648983801</v>
      </c>
      <c r="CA59" s="38">
        <v>0</v>
      </c>
      <c r="CB59" s="2">
        <v>0</v>
      </c>
      <c r="CC59" s="2">
        <v>0</v>
      </c>
      <c r="CD59" s="2">
        <v>0</v>
      </c>
      <c r="CE59" s="2">
        <v>0</v>
      </c>
      <c r="CF59" s="2">
        <v>0</v>
      </c>
      <c r="CG59" s="2">
        <v>0</v>
      </c>
      <c r="CH59" s="2">
        <v>0</v>
      </c>
      <c r="CI59" s="2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38">
        <v>551.15250806182496</v>
      </c>
      <c r="CQ59" s="2">
        <v>545.64098298120496</v>
      </c>
      <c r="CR59" s="2">
        <v>540.18457315139506</v>
      </c>
      <c r="CS59" s="2">
        <v>534.78272741987996</v>
      </c>
      <c r="CT59" s="2">
        <v>529.43490014567999</v>
      </c>
      <c r="CU59" s="2">
        <v>524.14055114422501</v>
      </c>
      <c r="CV59" s="2">
        <v>518.89914563278001</v>
      </c>
      <c r="CW59" s="2">
        <v>513.71015417645503</v>
      </c>
      <c r="CX59" s="2">
        <v>508.57305263468999</v>
      </c>
      <c r="CY59" s="2">
        <v>503.48732210834498</v>
      </c>
      <c r="CZ59" s="2">
        <v>498.45244888726</v>
      </c>
      <c r="DA59" s="2">
        <v>493.46792439838703</v>
      </c>
      <c r="DB59" s="2">
        <v>466.85669556244602</v>
      </c>
      <c r="DC59" s="2">
        <v>440.51157901486403</v>
      </c>
      <c r="DD59" s="2">
        <v>418.49752598602203</v>
      </c>
      <c r="DE59" s="38">
        <v>738.49791461432176</v>
      </c>
      <c r="DF59" s="2">
        <v>719.29316558394873</v>
      </c>
      <c r="DG59" s="2">
        <v>690.40723535405311</v>
      </c>
      <c r="DH59" s="2">
        <v>647.58409683633204</v>
      </c>
      <c r="DI59" s="2">
        <v>623.48207220431232</v>
      </c>
      <c r="DJ59" s="2">
        <v>610.81827879225364</v>
      </c>
      <c r="DK59" s="2">
        <v>572.55918853742548</v>
      </c>
      <c r="DL59" s="2">
        <v>552.878349190172</v>
      </c>
      <c r="DM59" s="2">
        <v>547.43273174396029</v>
      </c>
      <c r="DN59" s="2">
        <v>537.1734716314071</v>
      </c>
      <c r="DO59" s="2">
        <v>479.46769628103584</v>
      </c>
      <c r="DP59" s="2">
        <v>478.85718942513739</v>
      </c>
      <c r="DQ59" s="2">
        <v>465.57809888702917</v>
      </c>
      <c r="DR59" s="2">
        <v>478.69049343302657</v>
      </c>
      <c r="DS59" s="2">
        <v>479.5862589349166</v>
      </c>
      <c r="DT59" s="38">
        <v>27238.630364925986</v>
      </c>
      <c r="DU59" s="2">
        <v>26528.375327276932</v>
      </c>
      <c r="DV59" s="2">
        <v>26168.900877025779</v>
      </c>
      <c r="DW59" s="2">
        <v>24439.037516553661</v>
      </c>
      <c r="DX59" s="2">
        <v>25313.291272433751</v>
      </c>
      <c r="DY59" s="2">
        <v>25851.758370931886</v>
      </c>
      <c r="DZ59" s="2">
        <v>26558.787750557625</v>
      </c>
      <c r="EA59" s="2">
        <v>27080.33289409554</v>
      </c>
      <c r="EB59" s="2">
        <v>27637.612416100194</v>
      </c>
      <c r="EC59" s="2">
        <v>26914.178922704097</v>
      </c>
      <c r="ED59" s="2">
        <v>25636.422991156171</v>
      </c>
      <c r="EE59" s="2">
        <v>23695.342102784074</v>
      </c>
      <c r="EF59" s="2">
        <v>21629.001319825802</v>
      </c>
      <c r="EG59" s="2">
        <v>21033.355198494584</v>
      </c>
      <c r="EH59" s="2">
        <v>19982.624394651775</v>
      </c>
      <c r="EI59" s="38">
        <v>282658.07945583994</v>
      </c>
      <c r="EJ59" s="2">
        <v>277179.40184085595</v>
      </c>
      <c r="EK59" s="2">
        <v>265433.06588198181</v>
      </c>
      <c r="EL59" s="2">
        <v>249430.71188982588</v>
      </c>
      <c r="EM59" s="2">
        <v>227657.98009280072</v>
      </c>
      <c r="EN59" s="2">
        <v>223551.13791453469</v>
      </c>
      <c r="EO59" s="2">
        <v>214092.30968872039</v>
      </c>
      <c r="EP59" s="2">
        <v>204791.20763669198</v>
      </c>
      <c r="EQ59" s="2">
        <v>207155.23980672171</v>
      </c>
      <c r="ER59" s="2">
        <v>200307.01671397334</v>
      </c>
      <c r="ES59" s="2">
        <v>181938.88659347175</v>
      </c>
      <c r="ET59" s="2">
        <v>178009.01644788138</v>
      </c>
      <c r="EU59" s="2">
        <v>167179.4345309482</v>
      </c>
      <c r="EV59" s="2">
        <v>165561.45800675225</v>
      </c>
      <c r="EW59" s="2">
        <v>161475.54762399988</v>
      </c>
      <c r="EX59" s="38">
        <v>3609.87552930932</v>
      </c>
      <c r="EY59" s="2">
        <v>3438.3554394867015</v>
      </c>
      <c r="EZ59" s="2">
        <v>3231.2886585742499</v>
      </c>
      <c r="FA59" s="2">
        <v>2809.7612701613957</v>
      </c>
      <c r="FB59" s="2">
        <v>2754.343464753546</v>
      </c>
      <c r="FC59" s="2">
        <v>2560.877659794477</v>
      </c>
      <c r="FD59" s="2">
        <v>2395.0001626551534</v>
      </c>
      <c r="FE59" s="2">
        <v>2206.1348805895482</v>
      </c>
      <c r="FF59" s="2">
        <v>2098.8857972597498</v>
      </c>
      <c r="FG59" s="2">
        <v>1981.1560428998591</v>
      </c>
      <c r="FH59" s="2">
        <v>1826.8752397062437</v>
      </c>
      <c r="FI59" s="2">
        <v>1710.2465698144238</v>
      </c>
      <c r="FJ59" s="2">
        <v>1560.6791907247025</v>
      </c>
      <c r="FK59" s="2">
        <v>1513.941351325228</v>
      </c>
      <c r="FL59" s="2">
        <v>1473.3354568545192</v>
      </c>
      <c r="FM59" s="38">
        <v>70498.108758661328</v>
      </c>
      <c r="FN59" s="2">
        <v>68516.292155867879</v>
      </c>
      <c r="FO59" s="2">
        <v>66771.216208982776</v>
      </c>
      <c r="FP59" s="2">
        <v>64272.318998664676</v>
      </c>
      <c r="FQ59" s="2">
        <v>58738.880807464142</v>
      </c>
      <c r="FR59" s="2">
        <v>55574.408911034967</v>
      </c>
      <c r="FS59" s="2">
        <v>53265.139102522604</v>
      </c>
      <c r="FT59" s="2">
        <v>53047.037626562022</v>
      </c>
      <c r="FU59" s="2">
        <v>50577.208970456457</v>
      </c>
      <c r="FV59" s="2">
        <v>48154.990506603848</v>
      </c>
      <c r="FW59" s="2">
        <v>45895.267942222432</v>
      </c>
      <c r="FX59" s="2">
        <v>45260.188000006601</v>
      </c>
      <c r="FY59" s="2">
        <v>44818.091282817717</v>
      </c>
      <c r="FZ59" s="2">
        <v>41800.917289947443</v>
      </c>
      <c r="GA59" s="2">
        <v>40602.648279974957</v>
      </c>
      <c r="GB59" s="38">
        <v>18648.605135485574</v>
      </c>
      <c r="GC59" s="2">
        <v>18809.784757989233</v>
      </c>
      <c r="GD59" s="2">
        <v>18327.816429175589</v>
      </c>
      <c r="GE59" s="2">
        <v>19039.623487877183</v>
      </c>
      <c r="GF59" s="2">
        <v>17341.199335430349</v>
      </c>
      <c r="GG59" s="2">
        <v>18357.625398594475</v>
      </c>
      <c r="GH59" s="2">
        <v>16980.290005146602</v>
      </c>
      <c r="GI59" s="2">
        <v>16940.650320372053</v>
      </c>
      <c r="GJ59" s="2">
        <v>17215.142823642585</v>
      </c>
      <c r="GK59" s="2">
        <v>17239.696261230518</v>
      </c>
      <c r="GL59" s="2">
        <v>16369.604239849335</v>
      </c>
      <c r="GM59" s="2">
        <v>16080.568316011873</v>
      </c>
      <c r="GN59" s="2">
        <v>15383.633560640797</v>
      </c>
      <c r="GO59" s="2">
        <v>15668.508504750374</v>
      </c>
      <c r="GP59" s="2">
        <v>15448.549438296421</v>
      </c>
      <c r="GQ59" s="38">
        <v>11740.479843537441</v>
      </c>
      <c r="GR59" s="2">
        <v>11975.897627865106</v>
      </c>
      <c r="GS59" s="2">
        <v>11652.365574733938</v>
      </c>
      <c r="GT59" s="2">
        <v>11596.104408147035</v>
      </c>
      <c r="GU59" s="2">
        <v>10722.946810091667</v>
      </c>
      <c r="GV59" s="2">
        <v>10682.219390113143</v>
      </c>
      <c r="GW59" s="2">
        <v>9845.5665001645048</v>
      </c>
      <c r="GX59" s="2">
        <v>9602.8436672881253</v>
      </c>
      <c r="GY59" s="2">
        <v>9585.7855726488742</v>
      </c>
      <c r="GZ59" s="2">
        <v>9440.1581812385266</v>
      </c>
      <c r="HA59" s="2">
        <v>8478.2058077205256</v>
      </c>
      <c r="HB59" s="2">
        <v>8367.69391792237</v>
      </c>
      <c r="HC59" s="2">
        <v>7978.3527857027184</v>
      </c>
      <c r="HD59" s="2">
        <v>8147.7490247069745</v>
      </c>
      <c r="HE59" s="2">
        <v>7874.7387793504076</v>
      </c>
      <c r="HF59" s="38">
        <v>26376.262008979058</v>
      </c>
      <c r="HG59" s="2">
        <v>26452.376130811866</v>
      </c>
      <c r="HH59" s="2">
        <v>25773.725292477877</v>
      </c>
      <c r="HI59" s="2">
        <v>27463.709485052514</v>
      </c>
      <c r="HJ59" s="2">
        <v>24776.010341788598</v>
      </c>
      <c r="HK59" s="2">
        <v>27111.133179728655</v>
      </c>
      <c r="HL59" s="2">
        <v>25075.199955449076</v>
      </c>
      <c r="HM59" s="2">
        <v>25297.881131325306</v>
      </c>
      <c r="HN59" s="2">
        <v>25925.275518377952</v>
      </c>
      <c r="HO59" s="2">
        <v>26164.221679357026</v>
      </c>
      <c r="HP59" s="2">
        <v>25455.310456958843</v>
      </c>
      <c r="HQ59" s="2">
        <v>24954.742257901926</v>
      </c>
      <c r="HR59" s="2">
        <v>23923.909064444677</v>
      </c>
      <c r="HS59" s="2">
        <v>24346.075168824918</v>
      </c>
      <c r="HT59" s="39">
        <v>24163.296530562286</v>
      </c>
      <c r="HU59" s="2"/>
      <c r="HV59" s="2"/>
      <c r="II59" s="3"/>
    </row>
    <row r="60" spans="1:243" ht="15" x14ac:dyDescent="0.25">
      <c r="A60" s="52"/>
      <c r="B60" s="50" t="s">
        <v>70</v>
      </c>
      <c r="C60" s="48" t="s">
        <v>70</v>
      </c>
      <c r="D60" s="40">
        <v>67717.391272084729</v>
      </c>
      <c r="E60" s="41">
        <v>62277.44089193012</v>
      </c>
      <c r="F60" s="41">
        <v>68399.515908096349</v>
      </c>
      <c r="G60" s="41">
        <v>63038.315623160503</v>
      </c>
      <c r="H60" s="41">
        <v>59484.612598078238</v>
      </c>
      <c r="I60" s="41">
        <v>58076.111754123856</v>
      </c>
      <c r="J60" s="41">
        <v>56563.955117091806</v>
      </c>
      <c r="K60" s="41">
        <v>57086.71627153975</v>
      </c>
      <c r="L60" s="41">
        <v>58024.947486807599</v>
      </c>
      <c r="M60" s="41">
        <v>56508.015557691862</v>
      </c>
      <c r="N60" s="41">
        <v>55635.150551618048</v>
      </c>
      <c r="O60" s="41">
        <v>54183.589195577457</v>
      </c>
      <c r="P60" s="41">
        <v>48613.09033345979</v>
      </c>
      <c r="Q60" s="41">
        <v>50746.846991191051</v>
      </c>
      <c r="R60" s="41">
        <v>49273.923269478895</v>
      </c>
      <c r="S60" s="40">
        <v>56109.174833301018</v>
      </c>
      <c r="T60" s="41">
        <v>51293.72820258158</v>
      </c>
      <c r="U60" s="41">
        <v>57304.061782603858</v>
      </c>
      <c r="V60" s="41">
        <v>52402.728385188864</v>
      </c>
      <c r="W60" s="41">
        <v>49251.707975523008</v>
      </c>
      <c r="X60" s="41">
        <v>47965.809298584871</v>
      </c>
      <c r="Y60" s="41">
        <v>46465.641681015382</v>
      </c>
      <c r="Z60" s="41">
        <v>47105.660041512143</v>
      </c>
      <c r="AA60" s="41">
        <v>48131.276772036923</v>
      </c>
      <c r="AB60" s="41">
        <v>46573.975039394929</v>
      </c>
      <c r="AC60" s="41">
        <v>46078.473022154496</v>
      </c>
      <c r="AD60" s="41">
        <v>44767.376723063979</v>
      </c>
      <c r="AE60" s="41">
        <v>39289.443119341668</v>
      </c>
      <c r="AF60" s="41">
        <v>41630.144879684616</v>
      </c>
      <c r="AG60" s="41">
        <v>40191.441586355089</v>
      </c>
      <c r="AH60" s="40">
        <v>219661.12772230338</v>
      </c>
      <c r="AI60" s="41">
        <v>213320.79418497928</v>
      </c>
      <c r="AJ60" s="41">
        <v>208873.77693192934</v>
      </c>
      <c r="AK60" s="41">
        <v>202791.34981183222</v>
      </c>
      <c r="AL60" s="41">
        <v>195562.4086805202</v>
      </c>
      <c r="AM60" s="41">
        <v>191805.39818280056</v>
      </c>
      <c r="AN60" s="41">
        <v>185957.20468303608</v>
      </c>
      <c r="AO60" s="41">
        <v>181169.39612888935</v>
      </c>
      <c r="AP60" s="41">
        <v>177950.83745764761</v>
      </c>
      <c r="AQ60" s="41">
        <v>176563.766496041</v>
      </c>
      <c r="AR60" s="41">
        <v>172590.37093382096</v>
      </c>
      <c r="AS60" s="41">
        <v>167281.13426574087</v>
      </c>
      <c r="AT60" s="41">
        <v>163913.65283812658</v>
      </c>
      <c r="AU60" s="41">
        <v>161766.09194671642</v>
      </c>
      <c r="AV60" s="41">
        <v>160287.88225298986</v>
      </c>
      <c r="AW60" s="40">
        <v>15014.927416967546</v>
      </c>
      <c r="AX60" s="41">
        <v>14376.304668249006</v>
      </c>
      <c r="AY60" s="41">
        <v>14900.384703504069</v>
      </c>
      <c r="AZ60" s="41">
        <v>13840.420584141682</v>
      </c>
      <c r="BA60" s="41">
        <v>13617.536508893189</v>
      </c>
      <c r="BB60" s="41">
        <v>13722.188884523724</v>
      </c>
      <c r="BC60" s="41">
        <v>14080.047700533045</v>
      </c>
      <c r="BD60" s="41">
        <v>14201.63729130353</v>
      </c>
      <c r="BE60" s="41">
        <v>14140.934131713078</v>
      </c>
      <c r="BF60" s="41">
        <v>14599.292813881762</v>
      </c>
      <c r="BG60" s="41">
        <v>13766.920443376921</v>
      </c>
      <c r="BH60" s="41">
        <v>14021.122111423965</v>
      </c>
      <c r="BI60" s="41">
        <v>14145.769449206473</v>
      </c>
      <c r="BJ60" s="41">
        <v>13786.373472377476</v>
      </c>
      <c r="BK60" s="41">
        <v>13999.765352993029</v>
      </c>
      <c r="BL60" s="40">
        <v>1087453.3018110218</v>
      </c>
      <c r="BM60" s="41">
        <v>1084068.5075665691</v>
      </c>
      <c r="BN60" s="41">
        <v>1063738.0106359383</v>
      </c>
      <c r="BO60" s="41">
        <v>1038909.9064939134</v>
      </c>
      <c r="BP60" s="41">
        <v>1022805.0832864557</v>
      </c>
      <c r="BQ60" s="41">
        <v>1013805.5957373221</v>
      </c>
      <c r="BR60" s="41">
        <v>1039126.7435921938</v>
      </c>
      <c r="BS60" s="41">
        <v>1058418.2270495575</v>
      </c>
      <c r="BT60" s="41">
        <v>1076357.3234191174</v>
      </c>
      <c r="BU60" s="41">
        <v>1041275.602955817</v>
      </c>
      <c r="BV60" s="41">
        <v>986246.86308149609</v>
      </c>
      <c r="BW60" s="41">
        <v>937002.24179049069</v>
      </c>
      <c r="BX60" s="41">
        <v>888569.98582940863</v>
      </c>
      <c r="BY60" s="41">
        <v>849500.72502154019</v>
      </c>
      <c r="BZ60" s="41">
        <v>811515.77087528387</v>
      </c>
      <c r="CA60" s="40">
        <v>316205.71912456694</v>
      </c>
      <c r="CB60" s="41">
        <v>44780.057558626962</v>
      </c>
      <c r="CC60" s="41">
        <v>169244.38117181198</v>
      </c>
      <c r="CD60" s="41">
        <v>193666.62294370998</v>
      </c>
      <c r="CE60" s="41">
        <v>70942.200679742993</v>
      </c>
      <c r="CF60" s="41">
        <v>46216.017452384993</v>
      </c>
      <c r="CG60" s="41">
        <v>73885.169665593014</v>
      </c>
      <c r="CH60" s="41">
        <v>31693.523564079002</v>
      </c>
      <c r="CI60" s="41">
        <v>28114.9169565339</v>
      </c>
      <c r="CJ60" s="41">
        <v>32949.489675684999</v>
      </c>
      <c r="CK60" s="41">
        <v>55671.161103820203</v>
      </c>
      <c r="CL60" s="41">
        <v>44425.9480307505</v>
      </c>
      <c r="CM60" s="41">
        <v>58653.468247828103</v>
      </c>
      <c r="CN60" s="41">
        <v>44749.4939952239</v>
      </c>
      <c r="CO60" s="41">
        <v>34433.1778374844</v>
      </c>
      <c r="CP60" s="40">
        <v>75090.076127127657</v>
      </c>
      <c r="CQ60" s="41">
        <v>72161.149957983609</v>
      </c>
      <c r="CR60" s="41">
        <v>65404.033162078595</v>
      </c>
      <c r="CS60" s="41">
        <v>57141.459005092263</v>
      </c>
      <c r="CT60" s="41">
        <v>54762.72067783276</v>
      </c>
      <c r="CU60" s="41">
        <v>43349.638832150253</v>
      </c>
      <c r="CV60" s="41">
        <v>47287.151052171954</v>
      </c>
      <c r="CW60" s="41">
        <v>54767.505609685017</v>
      </c>
      <c r="CX60" s="41">
        <v>59227.48067693448</v>
      </c>
      <c r="CY60" s="41">
        <v>47217.368097650091</v>
      </c>
      <c r="CZ60" s="41">
        <v>33995.20163634522</v>
      </c>
      <c r="DA60" s="41">
        <v>35315.163724245671</v>
      </c>
      <c r="DB60" s="41">
        <v>38212.576533608692</v>
      </c>
      <c r="DC60" s="41">
        <v>39612.347801687625</v>
      </c>
      <c r="DD60" s="41">
        <v>38534.212784005045</v>
      </c>
      <c r="DE60" s="40">
        <v>57353.864679688231</v>
      </c>
      <c r="DF60" s="41">
        <v>50951.371624470434</v>
      </c>
      <c r="DG60" s="41">
        <v>46984.386690045918</v>
      </c>
      <c r="DH60" s="41">
        <v>35041.686790249914</v>
      </c>
      <c r="DI60" s="41">
        <v>31427.591483110838</v>
      </c>
      <c r="DJ60" s="41">
        <v>36261.566759486275</v>
      </c>
      <c r="DK60" s="41">
        <v>34324.744213599282</v>
      </c>
      <c r="DL60" s="41">
        <v>32028.435979342343</v>
      </c>
      <c r="DM60" s="41">
        <v>43733.861649793675</v>
      </c>
      <c r="DN60" s="41">
        <v>41867.852517955165</v>
      </c>
      <c r="DO60" s="41">
        <v>34748.060636793234</v>
      </c>
      <c r="DP60" s="41">
        <v>35011.789831049937</v>
      </c>
      <c r="DQ60" s="41">
        <v>20754.041886137387</v>
      </c>
      <c r="DR60" s="41">
        <v>20700.850774647057</v>
      </c>
      <c r="DS60" s="41">
        <v>20310.029086707425</v>
      </c>
      <c r="DT60" s="40">
        <v>260667.83686913043</v>
      </c>
      <c r="DU60" s="41">
        <v>234510.6924176972</v>
      </c>
      <c r="DV60" s="41">
        <v>237316.35824724694</v>
      </c>
      <c r="DW60" s="41">
        <v>206592.69164049649</v>
      </c>
      <c r="DX60" s="41">
        <v>186584.37448040265</v>
      </c>
      <c r="DY60" s="41">
        <v>189768.18502169705</v>
      </c>
      <c r="DZ60" s="41">
        <v>189119.87786042242</v>
      </c>
      <c r="EA60" s="41">
        <v>189909.32613651198</v>
      </c>
      <c r="EB60" s="41">
        <v>199601.12945370612</v>
      </c>
      <c r="EC60" s="41">
        <v>187757.3192015141</v>
      </c>
      <c r="ED60" s="41">
        <v>185175.48966669824</v>
      </c>
      <c r="EE60" s="41">
        <v>176885.63768730403</v>
      </c>
      <c r="EF60" s="41">
        <v>154924.79540077527</v>
      </c>
      <c r="EG60" s="41">
        <v>149195.89656274393</v>
      </c>
      <c r="EH60" s="41">
        <v>150012.13160253764</v>
      </c>
      <c r="EI60" s="40">
        <v>441248.24728416023</v>
      </c>
      <c r="EJ60" s="41">
        <v>423860.41177768569</v>
      </c>
      <c r="EK60" s="41">
        <v>414124.66639299865</v>
      </c>
      <c r="EL60" s="41">
        <v>394975.00973976194</v>
      </c>
      <c r="EM60" s="41">
        <v>368957.79404327495</v>
      </c>
      <c r="EN60" s="41">
        <v>363390.6896100592</v>
      </c>
      <c r="EO60" s="41">
        <v>352984.90137955017</v>
      </c>
      <c r="EP60" s="41">
        <v>340984.28835447627</v>
      </c>
      <c r="EQ60" s="41">
        <v>345751.82306468149</v>
      </c>
      <c r="ER60" s="41">
        <v>338606.23723754217</v>
      </c>
      <c r="ES60" s="41">
        <v>318127.00280236942</v>
      </c>
      <c r="ET60" s="41">
        <v>310873.45687337546</v>
      </c>
      <c r="EU60" s="41">
        <v>290502.60437032435</v>
      </c>
      <c r="EV60" s="41">
        <v>285919.31821446662</v>
      </c>
      <c r="EW60" s="41">
        <v>283606.4728836146</v>
      </c>
      <c r="EX60" s="40">
        <v>56631.274655914101</v>
      </c>
      <c r="EY60" s="41">
        <v>53798.03469567556</v>
      </c>
      <c r="EZ60" s="41">
        <v>54358.603134933554</v>
      </c>
      <c r="FA60" s="41">
        <v>53994.591119854478</v>
      </c>
      <c r="FB60" s="41">
        <v>52863.000948866167</v>
      </c>
      <c r="FC60" s="41">
        <v>53781.319351303027</v>
      </c>
      <c r="FD60" s="41">
        <v>53717.194935422216</v>
      </c>
      <c r="FE60" s="41">
        <v>53783.261518722364</v>
      </c>
      <c r="FF60" s="41">
        <v>52512.501718062173</v>
      </c>
      <c r="FG60" s="41">
        <v>52713.724060088847</v>
      </c>
      <c r="FH60" s="41">
        <v>52531.466921636369</v>
      </c>
      <c r="FI60" s="41">
        <v>51920.39313361884</v>
      </c>
      <c r="FJ60" s="41">
        <v>52137.620525583079</v>
      </c>
      <c r="FK60" s="41">
        <v>51164.100025517044</v>
      </c>
      <c r="FL60" s="41">
        <v>51240.076009836062</v>
      </c>
      <c r="FM60" s="40">
        <v>197037.4108090818</v>
      </c>
      <c r="FN60" s="41">
        <v>181440.71547412765</v>
      </c>
      <c r="FO60" s="41">
        <v>178104.58811907063</v>
      </c>
      <c r="FP60" s="41">
        <v>175659.48099225637</v>
      </c>
      <c r="FQ60" s="41">
        <v>167834.45090263637</v>
      </c>
      <c r="FR60" s="41">
        <v>160510.27528161497</v>
      </c>
      <c r="FS60" s="41">
        <v>156905.91000412623</v>
      </c>
      <c r="FT60" s="41">
        <v>158352.97712833955</v>
      </c>
      <c r="FU60" s="41">
        <v>151725.33980562189</v>
      </c>
      <c r="FV60" s="41">
        <v>144166.09499693743</v>
      </c>
      <c r="FW60" s="41">
        <v>139839.93669380993</v>
      </c>
      <c r="FX60" s="41">
        <v>140356.59294724101</v>
      </c>
      <c r="FY60" s="41">
        <v>138782.52396759327</v>
      </c>
      <c r="FZ60" s="41">
        <v>134762.55652132162</v>
      </c>
      <c r="GA60" s="41">
        <v>133398.37879152375</v>
      </c>
      <c r="GB60" s="40">
        <v>79385.444218782082</v>
      </c>
      <c r="GC60" s="41">
        <v>75832.529500071716</v>
      </c>
      <c r="GD60" s="41">
        <v>74237.109150922246</v>
      </c>
      <c r="GE60" s="41">
        <v>73054.954149989411</v>
      </c>
      <c r="GF60" s="41">
        <v>68478.335062663886</v>
      </c>
      <c r="GG60" s="41">
        <v>70737.478165412787</v>
      </c>
      <c r="GH60" s="41">
        <v>66605.372949652621</v>
      </c>
      <c r="GI60" s="41">
        <v>48561.290341721178</v>
      </c>
      <c r="GJ60" s="41">
        <v>50842.929359696507</v>
      </c>
      <c r="GK60" s="41">
        <v>51182.256128239802</v>
      </c>
      <c r="GL60" s="41">
        <v>50473.097187119143</v>
      </c>
      <c r="GM60" s="41">
        <v>48758.114898438478</v>
      </c>
      <c r="GN60" s="41">
        <v>45630.102512645906</v>
      </c>
      <c r="GO60" s="41">
        <v>44954.332291789884</v>
      </c>
      <c r="GP60" s="41">
        <v>45107.849628877921</v>
      </c>
      <c r="GQ60" s="40">
        <v>36245.981354434443</v>
      </c>
      <c r="GR60" s="41">
        <v>33794.083726474011</v>
      </c>
      <c r="GS60" s="41">
        <v>33288.807468469007</v>
      </c>
      <c r="GT60" s="41">
        <v>30664.37738637091</v>
      </c>
      <c r="GU60" s="41">
        <v>28315.297211024601</v>
      </c>
      <c r="GV60" s="41">
        <v>28563.896600133085</v>
      </c>
      <c r="GW60" s="41">
        <v>25588.944765602417</v>
      </c>
      <c r="GX60" s="41">
        <v>22809.981834888647</v>
      </c>
      <c r="GY60" s="41">
        <v>24378.628318064977</v>
      </c>
      <c r="GZ60" s="41">
        <v>24297.884009472247</v>
      </c>
      <c r="HA60" s="41">
        <v>23482.914146776344</v>
      </c>
      <c r="HB60" s="41">
        <v>22129.541414553682</v>
      </c>
      <c r="HC60" s="41">
        <v>19896.941766941858</v>
      </c>
      <c r="HD60" s="41">
        <v>18830.910753562075</v>
      </c>
      <c r="HE60" s="41">
        <v>18882.424996221416</v>
      </c>
      <c r="HF60" s="40">
        <v>162242.91820309687</v>
      </c>
      <c r="HG60" s="41">
        <v>157070.13862714858</v>
      </c>
      <c r="HH60" s="41">
        <v>152543.19740254598</v>
      </c>
      <c r="HI60" s="41">
        <v>154210.57017811146</v>
      </c>
      <c r="HJ60" s="41">
        <v>146740.80067918662</v>
      </c>
      <c r="HK60" s="41">
        <v>151534.74880025632</v>
      </c>
      <c r="HL60" s="41">
        <v>146084.85756825289</v>
      </c>
      <c r="HM60" s="41">
        <v>88136.346522975015</v>
      </c>
      <c r="HN60" s="41">
        <v>91577.151830826217</v>
      </c>
      <c r="HO60" s="41">
        <v>92675.01002230552</v>
      </c>
      <c r="HP60" s="41">
        <v>91961.630965533113</v>
      </c>
      <c r="HQ60" s="41">
        <v>89891.741568171594</v>
      </c>
      <c r="HR60" s="41">
        <v>85987.428851738587</v>
      </c>
      <c r="HS60" s="41">
        <v>86207.53656700498</v>
      </c>
      <c r="HT60" s="42">
        <v>86371.044017549488</v>
      </c>
      <c r="HU60" s="87"/>
      <c r="HV60" s="87"/>
      <c r="II60" s="14"/>
    </row>
    <row r="61" spans="1:243" ht="15" x14ac:dyDescent="0.25">
      <c r="A61" s="3"/>
      <c r="B61" s="21"/>
      <c r="C61" s="27"/>
      <c r="D61" s="2"/>
      <c r="E61" s="2"/>
      <c r="F61" s="2"/>
      <c r="G61" s="2"/>
      <c r="H61" s="2"/>
      <c r="I61" s="2"/>
      <c r="J61" s="86"/>
      <c r="K61" s="86"/>
      <c r="L61" s="86"/>
      <c r="M61" s="86"/>
      <c r="N61" s="86"/>
      <c r="O61" s="86"/>
      <c r="P61" s="86"/>
      <c r="Q61" s="86"/>
      <c r="R61" s="86"/>
      <c r="S61" s="2"/>
      <c r="T61" s="2"/>
      <c r="U61" s="2"/>
      <c r="V61" s="2"/>
      <c r="W61" s="2"/>
      <c r="X61" s="2"/>
      <c r="Y61" s="86"/>
      <c r="Z61" s="86"/>
      <c r="AA61" s="86"/>
      <c r="AB61" s="86"/>
      <c r="AC61" s="86"/>
      <c r="AD61" s="86"/>
      <c r="AE61" s="86"/>
      <c r="AF61" s="86"/>
      <c r="AG61" s="86"/>
      <c r="AH61" s="2"/>
      <c r="AI61" s="2"/>
      <c r="AJ61" s="2"/>
      <c r="AK61" s="2"/>
      <c r="AL61" s="2"/>
      <c r="AM61" s="2"/>
      <c r="AN61" s="2"/>
      <c r="AO61" s="86"/>
      <c r="AP61" s="86"/>
      <c r="AQ61" s="86"/>
      <c r="AR61" s="86"/>
      <c r="AS61" s="86"/>
      <c r="AT61" s="86"/>
      <c r="AU61" s="86"/>
      <c r="AV61" s="86"/>
      <c r="AW61" s="2"/>
      <c r="AX61" s="2"/>
      <c r="AY61" s="2"/>
      <c r="AZ61" s="2"/>
      <c r="BA61" s="2"/>
      <c r="BB61" s="2"/>
      <c r="BC61" s="2"/>
      <c r="BD61" s="86"/>
      <c r="BE61" s="86"/>
      <c r="BF61" s="86"/>
      <c r="BG61" s="86"/>
      <c r="BH61" s="86"/>
      <c r="BI61" s="86"/>
      <c r="BJ61" s="86"/>
      <c r="BK61" s="86"/>
      <c r="BL61" s="2"/>
      <c r="BM61" s="2"/>
      <c r="BN61" s="2"/>
      <c r="BO61" s="2"/>
      <c r="BP61" s="2"/>
      <c r="BQ61" s="2"/>
      <c r="BR61" s="2"/>
      <c r="BS61" s="86"/>
      <c r="BT61" s="86"/>
      <c r="BU61" s="86"/>
      <c r="BV61" s="86"/>
      <c r="BW61" s="86"/>
      <c r="BX61" s="86"/>
      <c r="BY61" s="86"/>
      <c r="BZ61" s="86"/>
      <c r="CA61" s="2"/>
      <c r="CB61" s="2"/>
      <c r="CC61" s="2"/>
      <c r="CD61" s="2"/>
      <c r="CE61" s="2"/>
      <c r="CF61" s="2"/>
      <c r="CG61" s="2"/>
      <c r="CH61" s="86"/>
      <c r="CI61" s="86"/>
      <c r="CJ61" s="86"/>
      <c r="CK61" s="86"/>
      <c r="CL61" s="86"/>
      <c r="CM61" s="86"/>
      <c r="CN61" s="86"/>
      <c r="CO61" s="86"/>
      <c r="CP61" s="2"/>
      <c r="CQ61" s="2"/>
      <c r="CR61" s="2"/>
      <c r="CS61" s="2"/>
      <c r="CT61" s="2"/>
      <c r="CU61" s="2"/>
      <c r="CV61" s="2"/>
      <c r="CW61" s="86"/>
      <c r="CX61" s="86"/>
      <c r="CY61" s="86"/>
      <c r="CZ61" s="86"/>
      <c r="DA61" s="86"/>
      <c r="DB61" s="86"/>
      <c r="DC61" s="86"/>
      <c r="DD61" s="86"/>
      <c r="DE61" s="2"/>
      <c r="DF61" s="2"/>
      <c r="DG61" s="2"/>
      <c r="DH61" s="2"/>
      <c r="DI61" s="2"/>
      <c r="DJ61" s="2"/>
      <c r="DK61" s="86"/>
      <c r="DL61" s="86"/>
      <c r="DM61" s="86"/>
      <c r="DN61" s="86"/>
      <c r="DO61" s="86"/>
      <c r="DP61" s="86"/>
      <c r="DQ61" s="86"/>
      <c r="DR61" s="86"/>
      <c r="DS61" s="86"/>
      <c r="DT61" s="2"/>
      <c r="DU61" s="2"/>
      <c r="DV61" s="2"/>
      <c r="DW61" s="2"/>
      <c r="DX61" s="2"/>
      <c r="DY61" s="2"/>
      <c r="DZ61" s="2"/>
      <c r="EA61" s="86"/>
      <c r="EB61" s="86"/>
      <c r="EC61" s="86"/>
      <c r="ED61" s="86"/>
      <c r="EE61" s="86"/>
      <c r="EF61" s="86"/>
      <c r="EG61" s="86"/>
      <c r="EH61" s="86"/>
      <c r="EI61" s="2"/>
      <c r="EJ61" s="2"/>
      <c r="EK61" s="2"/>
      <c r="EL61" s="2"/>
      <c r="EM61" s="2"/>
      <c r="EN61" s="2"/>
      <c r="EO61" s="2"/>
      <c r="EP61" s="86"/>
      <c r="EQ61" s="86"/>
      <c r="ER61" s="86"/>
      <c r="ES61" s="86"/>
      <c r="ET61" s="86"/>
      <c r="EU61" s="86"/>
      <c r="EV61" s="86"/>
      <c r="EW61" s="86"/>
      <c r="EX61" s="2"/>
      <c r="EY61" s="2"/>
      <c r="EZ61" s="2"/>
      <c r="FA61" s="2"/>
      <c r="FB61" s="2"/>
      <c r="FC61" s="2"/>
      <c r="FD61" s="2"/>
      <c r="FE61" s="86"/>
      <c r="FF61" s="86"/>
      <c r="FG61" s="86"/>
      <c r="FH61" s="86"/>
      <c r="FI61" s="86"/>
      <c r="FJ61" s="86"/>
      <c r="FK61" s="86"/>
      <c r="FL61" s="86"/>
      <c r="FM61" s="2"/>
      <c r="FN61" s="2"/>
      <c r="FO61" s="2"/>
      <c r="FP61" s="2"/>
      <c r="FQ61" s="2"/>
      <c r="FR61" s="2"/>
      <c r="FS61" s="2"/>
      <c r="FT61" s="86"/>
      <c r="FU61" s="86"/>
      <c r="FV61" s="86"/>
      <c r="FW61" s="86"/>
      <c r="FX61" s="86"/>
      <c r="FY61" s="86"/>
      <c r="FZ61" s="86"/>
      <c r="GA61" s="86"/>
      <c r="GB61" s="2"/>
      <c r="GC61" s="2"/>
      <c r="GD61" s="2"/>
      <c r="GE61" s="2"/>
      <c r="GF61" s="2"/>
      <c r="GG61" s="2"/>
      <c r="GH61" s="2"/>
      <c r="GI61" s="2"/>
      <c r="GJ61" s="86"/>
      <c r="GK61" s="86"/>
      <c r="GL61" s="86"/>
      <c r="GM61" s="86"/>
      <c r="GN61" s="86"/>
      <c r="GO61" s="86"/>
      <c r="GP61" s="86"/>
      <c r="GQ61" s="2"/>
      <c r="GR61" s="2"/>
      <c r="GS61" s="2"/>
      <c r="GT61" s="2"/>
      <c r="GU61" s="2"/>
      <c r="GV61" s="2"/>
      <c r="GW61" s="2"/>
      <c r="GX61" s="2"/>
      <c r="GY61" s="86"/>
      <c r="GZ61" s="86"/>
      <c r="HA61" s="86"/>
      <c r="HB61" s="86"/>
      <c r="HC61" s="86"/>
      <c r="HD61" s="86"/>
      <c r="HE61" s="86"/>
      <c r="HF61" s="2"/>
      <c r="HG61" s="2"/>
      <c r="HH61" s="2"/>
      <c r="HI61" s="2"/>
      <c r="HJ61" s="2"/>
      <c r="HK61" s="2"/>
      <c r="HL61" s="2"/>
      <c r="HM61" s="86"/>
      <c r="HN61" s="86"/>
      <c r="HO61" s="86"/>
      <c r="HP61" s="86"/>
      <c r="HQ61" s="86"/>
      <c r="HR61" s="86"/>
      <c r="HS61" s="86"/>
      <c r="HT61" s="86"/>
      <c r="HU61" s="86"/>
      <c r="HV61" s="86"/>
      <c r="II61" s="3"/>
    </row>
    <row r="62" spans="1:243" ht="15" x14ac:dyDescent="0.25">
      <c r="A62" s="3"/>
      <c r="B62" s="21"/>
      <c r="C62" s="27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57"/>
      <c r="HU62" s="2"/>
      <c r="HV62" s="2"/>
      <c r="II62" s="3"/>
    </row>
    <row r="63" spans="1:243" ht="18" x14ac:dyDescent="0.35">
      <c r="A63" s="17"/>
      <c r="B63" s="25"/>
      <c r="C63" s="25"/>
      <c r="D63" s="138" t="s">
        <v>72</v>
      </c>
      <c r="E63" s="139"/>
      <c r="F63" s="139"/>
      <c r="G63" s="139"/>
      <c r="H63" s="139"/>
      <c r="I63" s="139"/>
      <c r="J63" s="139"/>
      <c r="K63" s="139"/>
      <c r="L63" s="163"/>
      <c r="M63" s="163"/>
      <c r="N63" s="198"/>
      <c r="O63" s="182"/>
      <c r="P63" s="168"/>
      <c r="Q63" s="207"/>
      <c r="R63" s="214"/>
      <c r="S63" s="138" t="s">
        <v>77</v>
      </c>
      <c r="T63" s="139"/>
      <c r="U63" s="139"/>
      <c r="V63" s="139"/>
      <c r="W63" s="139"/>
      <c r="X63" s="139"/>
      <c r="Y63" s="139"/>
      <c r="Z63" s="139"/>
      <c r="AA63" s="163"/>
      <c r="AB63" s="182"/>
      <c r="AC63" s="198"/>
      <c r="AD63" s="163"/>
      <c r="AE63" s="168"/>
      <c r="AF63" s="207"/>
      <c r="AG63" s="214"/>
      <c r="AH63" s="138" t="s">
        <v>80</v>
      </c>
      <c r="AI63" s="139"/>
      <c r="AJ63" s="139"/>
      <c r="AK63" s="139"/>
      <c r="AL63" s="139"/>
      <c r="AM63" s="182"/>
      <c r="AN63" s="139"/>
      <c r="AO63" s="139"/>
      <c r="AP63" s="139"/>
      <c r="AQ63" s="163"/>
      <c r="AR63" s="201"/>
      <c r="AS63" s="163"/>
      <c r="AT63" s="168"/>
      <c r="AU63" s="207"/>
      <c r="AV63" s="214"/>
      <c r="AW63" s="138" t="s">
        <v>82</v>
      </c>
      <c r="AX63" s="139"/>
      <c r="AY63" s="139"/>
      <c r="AZ63" s="139"/>
      <c r="BA63" s="139"/>
      <c r="BB63" s="139"/>
      <c r="BC63" s="182"/>
      <c r="BD63" s="139"/>
      <c r="BE63" s="139"/>
      <c r="BF63" s="201"/>
      <c r="BG63" s="163"/>
      <c r="BH63" s="163"/>
      <c r="BI63" s="168"/>
      <c r="BJ63" s="207"/>
      <c r="BK63" s="214"/>
      <c r="BL63" s="138" t="s">
        <v>91</v>
      </c>
      <c r="BM63" s="139"/>
      <c r="BN63" s="139"/>
      <c r="BO63" s="139"/>
      <c r="BP63" s="139"/>
      <c r="BQ63" s="139"/>
      <c r="BR63" s="182"/>
      <c r="BS63" s="139"/>
      <c r="BT63" s="139"/>
      <c r="BU63" s="163"/>
      <c r="BV63" s="201"/>
      <c r="BW63" s="163"/>
      <c r="BX63" s="168"/>
      <c r="BY63" s="207"/>
      <c r="BZ63" s="214"/>
      <c r="CA63" s="138" t="s">
        <v>92</v>
      </c>
      <c r="CB63" s="139"/>
      <c r="CC63" s="139"/>
      <c r="CD63" s="139"/>
      <c r="CE63" s="139"/>
      <c r="CF63" s="182"/>
      <c r="CG63" s="139"/>
      <c r="CH63" s="139"/>
      <c r="CI63" s="139"/>
      <c r="CJ63" s="163"/>
      <c r="CK63" s="201"/>
      <c r="CL63" s="163"/>
      <c r="CM63" s="168"/>
      <c r="CN63" s="207"/>
      <c r="CO63" s="214"/>
      <c r="CP63" s="138" t="s">
        <v>93</v>
      </c>
      <c r="CQ63" s="139"/>
      <c r="CR63" s="182"/>
      <c r="CS63" s="139"/>
      <c r="CT63" s="139"/>
      <c r="CU63" s="139"/>
      <c r="CV63" s="139"/>
      <c r="CW63" s="139"/>
      <c r="CX63" s="139"/>
      <c r="CY63" s="201"/>
      <c r="CZ63" s="163"/>
      <c r="DA63" s="163"/>
      <c r="DB63" s="168"/>
      <c r="DC63" s="207"/>
      <c r="DD63" s="214"/>
      <c r="DE63" s="138" t="s">
        <v>78</v>
      </c>
      <c r="DF63" s="139"/>
      <c r="DG63" s="139"/>
      <c r="DH63" s="139"/>
      <c r="DI63" s="139"/>
      <c r="DJ63" s="139"/>
      <c r="DK63" s="139"/>
      <c r="DL63" s="182"/>
      <c r="DM63" s="139"/>
      <c r="DN63" s="201"/>
      <c r="DO63" s="163"/>
      <c r="DP63" s="163"/>
      <c r="DQ63" s="168"/>
      <c r="DR63" s="207"/>
      <c r="DS63" s="214"/>
      <c r="DT63" s="138" t="s">
        <v>79</v>
      </c>
      <c r="DU63" s="139"/>
      <c r="DV63" s="139"/>
      <c r="DW63" s="139"/>
      <c r="DX63" s="182"/>
      <c r="DY63" s="139"/>
      <c r="DZ63" s="139"/>
      <c r="EA63" s="139"/>
      <c r="EB63" s="139"/>
      <c r="EC63" s="163"/>
      <c r="ED63" s="201"/>
      <c r="EE63" s="163"/>
      <c r="EF63" s="168"/>
      <c r="EG63" s="207"/>
      <c r="EH63" s="214"/>
      <c r="EI63" s="138" t="s">
        <v>81</v>
      </c>
      <c r="EJ63" s="139"/>
      <c r="EK63" s="139"/>
      <c r="EL63" s="139"/>
      <c r="EM63" s="139"/>
      <c r="EN63" s="139"/>
      <c r="EO63" s="182"/>
      <c r="EP63" s="139"/>
      <c r="EQ63" s="139"/>
      <c r="ER63" s="163"/>
      <c r="ES63" s="201"/>
      <c r="ET63" s="163"/>
      <c r="EU63" s="168"/>
      <c r="EV63" s="207"/>
      <c r="EW63" s="214"/>
      <c r="EX63" s="138" t="s">
        <v>86</v>
      </c>
      <c r="EY63" s="139"/>
      <c r="EZ63" s="139"/>
      <c r="FA63" s="139"/>
      <c r="FB63" s="139"/>
      <c r="FC63" s="139"/>
      <c r="FD63" s="182"/>
      <c r="FE63" s="139"/>
      <c r="FF63" s="201"/>
      <c r="FG63" s="139"/>
      <c r="FH63" s="163"/>
      <c r="FI63" s="163"/>
      <c r="FJ63" s="168"/>
      <c r="FK63" s="207"/>
      <c r="FL63" s="214"/>
      <c r="FM63" s="138" t="s">
        <v>87</v>
      </c>
      <c r="FN63" s="139"/>
      <c r="FO63" s="139"/>
      <c r="FP63" s="139"/>
      <c r="FQ63" s="139"/>
      <c r="FR63" s="139"/>
      <c r="FS63" s="182"/>
      <c r="FT63" s="139"/>
      <c r="FU63" s="139"/>
      <c r="FV63" s="163"/>
      <c r="FW63" s="201"/>
      <c r="FX63" s="163"/>
      <c r="FY63" s="168"/>
      <c r="FZ63" s="207"/>
      <c r="GA63" s="214"/>
      <c r="GB63" s="138" t="s">
        <v>89</v>
      </c>
      <c r="GC63" s="139"/>
      <c r="GD63" s="139"/>
      <c r="GE63" s="182"/>
      <c r="GF63" s="139"/>
      <c r="GG63" s="139"/>
      <c r="GH63" s="139"/>
      <c r="GI63" s="201"/>
      <c r="GJ63" s="139"/>
      <c r="GK63" s="139"/>
      <c r="GL63" s="163"/>
      <c r="GM63" s="163"/>
      <c r="GN63" s="168"/>
      <c r="GO63" s="207"/>
      <c r="GP63" s="214"/>
      <c r="GQ63" s="138" t="s">
        <v>88</v>
      </c>
      <c r="GR63" s="139"/>
      <c r="GS63" s="139"/>
      <c r="GT63" s="139"/>
      <c r="GU63" s="182"/>
      <c r="GV63" s="139"/>
      <c r="GW63" s="139"/>
      <c r="GX63" s="201"/>
      <c r="GY63" s="139"/>
      <c r="GZ63" s="139"/>
      <c r="HA63" s="163"/>
      <c r="HB63" s="163"/>
      <c r="HC63" s="168"/>
      <c r="HD63" s="207"/>
      <c r="HE63" s="214"/>
      <c r="HF63" s="138" t="s">
        <v>90</v>
      </c>
      <c r="HG63" s="139"/>
      <c r="HH63" s="139"/>
      <c r="HI63" s="139"/>
      <c r="HJ63" s="182"/>
      <c r="HK63" s="139"/>
      <c r="HL63" s="139"/>
      <c r="HM63" s="139"/>
      <c r="HN63" s="139"/>
      <c r="HO63" s="201"/>
      <c r="HP63" s="163"/>
      <c r="HQ63" s="168"/>
      <c r="HR63" s="207"/>
      <c r="HS63" s="214"/>
      <c r="HT63" s="140"/>
      <c r="HU63" s="209"/>
      <c r="HV63" s="165"/>
      <c r="II63" s="17"/>
    </row>
    <row r="64" spans="1:243" ht="15" x14ac:dyDescent="0.25">
      <c r="A64" s="17"/>
      <c r="B64" s="25"/>
      <c r="C64" s="17"/>
      <c r="D64" s="135" t="s">
        <v>75</v>
      </c>
      <c r="E64" s="136"/>
      <c r="F64" s="136"/>
      <c r="G64" s="136"/>
      <c r="H64" s="136"/>
      <c r="I64" s="136"/>
      <c r="J64" s="136"/>
      <c r="K64" s="136"/>
      <c r="L64" s="164"/>
      <c r="M64" s="164"/>
      <c r="N64" s="199"/>
      <c r="O64" s="183"/>
      <c r="P64" s="169"/>
      <c r="Q64" s="208"/>
      <c r="R64" s="234"/>
      <c r="S64" s="135" t="s">
        <v>76</v>
      </c>
      <c r="T64" s="136"/>
      <c r="U64" s="136"/>
      <c r="V64" s="136"/>
      <c r="W64" s="136"/>
      <c r="X64" s="136"/>
      <c r="Y64" s="136"/>
      <c r="Z64" s="136"/>
      <c r="AA64" s="164"/>
      <c r="AB64" s="183"/>
      <c r="AC64" s="199"/>
      <c r="AD64" s="164"/>
      <c r="AE64" s="169"/>
      <c r="AF64" s="208"/>
      <c r="AG64" s="234"/>
      <c r="AH64" s="135" t="s">
        <v>181</v>
      </c>
      <c r="AI64" s="136"/>
      <c r="AJ64" s="136"/>
      <c r="AK64" s="136"/>
      <c r="AL64" s="136"/>
      <c r="AM64" s="183"/>
      <c r="AN64" s="136"/>
      <c r="AO64" s="136"/>
      <c r="AP64" s="136"/>
      <c r="AQ64" s="164"/>
      <c r="AR64" s="202"/>
      <c r="AS64" s="164"/>
      <c r="AT64" s="169"/>
      <c r="AU64" s="235"/>
      <c r="AV64" s="234"/>
      <c r="AW64" s="135" t="s">
        <v>181</v>
      </c>
      <c r="AX64" s="136"/>
      <c r="AY64" s="136"/>
      <c r="AZ64" s="136"/>
      <c r="BA64" s="136"/>
      <c r="BB64" s="136"/>
      <c r="BC64" s="183"/>
      <c r="BD64" s="136"/>
      <c r="BE64" s="136"/>
      <c r="BF64" s="202"/>
      <c r="BG64" s="164"/>
      <c r="BH64" s="164"/>
      <c r="BI64" s="169"/>
      <c r="BJ64" s="208"/>
      <c r="BK64" s="234"/>
      <c r="BL64" s="135" t="s">
        <v>71</v>
      </c>
      <c r="BM64" s="136"/>
      <c r="BN64" s="136"/>
      <c r="BO64" s="136"/>
      <c r="BP64" s="136"/>
      <c r="BQ64" s="136"/>
      <c r="BR64" s="183"/>
      <c r="BS64" s="136"/>
      <c r="BT64" s="136"/>
      <c r="BU64" s="164"/>
      <c r="BV64" s="202"/>
      <c r="BW64" s="164"/>
      <c r="BX64" s="169"/>
      <c r="BY64" s="208"/>
      <c r="BZ64" s="234"/>
      <c r="CA64" s="135" t="s">
        <v>71</v>
      </c>
      <c r="CB64" s="136"/>
      <c r="CC64" s="136"/>
      <c r="CD64" s="136"/>
      <c r="CE64" s="136"/>
      <c r="CF64" s="183"/>
      <c r="CG64" s="136"/>
      <c r="CH64" s="136"/>
      <c r="CI64" s="136"/>
      <c r="CJ64" s="164"/>
      <c r="CK64" s="202"/>
      <c r="CL64" s="164"/>
      <c r="CM64" s="169"/>
      <c r="CN64" s="208"/>
      <c r="CO64" s="234"/>
      <c r="CP64" s="135" t="s">
        <v>71</v>
      </c>
      <c r="CQ64" s="136"/>
      <c r="CR64" s="183"/>
      <c r="CS64" s="136"/>
      <c r="CT64" s="136"/>
      <c r="CU64" s="136"/>
      <c r="CV64" s="136"/>
      <c r="CW64" s="136"/>
      <c r="CX64" s="136"/>
      <c r="CY64" s="202"/>
      <c r="CZ64" s="164"/>
      <c r="DA64" s="164"/>
      <c r="DB64" s="169"/>
      <c r="DC64" s="208"/>
      <c r="DD64" s="234"/>
      <c r="DE64" s="135" t="s">
        <v>181</v>
      </c>
      <c r="DF64" s="136"/>
      <c r="DG64" s="136"/>
      <c r="DH64" s="136"/>
      <c r="DI64" s="136"/>
      <c r="DJ64" s="136"/>
      <c r="DK64" s="136"/>
      <c r="DL64" s="183"/>
      <c r="DM64" s="136"/>
      <c r="DN64" s="202"/>
      <c r="DO64" s="164"/>
      <c r="DP64" s="164"/>
      <c r="DQ64" s="169"/>
      <c r="DR64" s="208"/>
      <c r="DS64" s="234"/>
      <c r="DT64" s="135" t="s">
        <v>181</v>
      </c>
      <c r="DU64" s="136"/>
      <c r="DV64" s="136"/>
      <c r="DW64" s="136"/>
      <c r="DX64" s="183"/>
      <c r="DY64" s="136"/>
      <c r="DZ64" s="136"/>
      <c r="EA64" s="136"/>
      <c r="EB64" s="136"/>
      <c r="EC64" s="164"/>
      <c r="ED64" s="202"/>
      <c r="EE64" s="164"/>
      <c r="EF64" s="169"/>
      <c r="EG64" s="208"/>
      <c r="EH64" s="234"/>
      <c r="EI64" s="135" t="s">
        <v>181</v>
      </c>
      <c r="EJ64" s="136"/>
      <c r="EK64" s="136"/>
      <c r="EL64" s="136"/>
      <c r="EM64" s="136"/>
      <c r="EN64" s="136"/>
      <c r="EO64" s="183"/>
      <c r="EP64" s="136"/>
      <c r="EQ64" s="136"/>
      <c r="ER64" s="164"/>
      <c r="ES64" s="202"/>
      <c r="ET64" s="164"/>
      <c r="EU64" s="169"/>
      <c r="EV64" s="208"/>
      <c r="EW64" s="234"/>
      <c r="EX64" s="135" t="s">
        <v>181</v>
      </c>
      <c r="EY64" s="136"/>
      <c r="EZ64" s="136"/>
      <c r="FA64" s="136"/>
      <c r="FB64" s="136"/>
      <c r="FC64" s="136"/>
      <c r="FD64" s="183"/>
      <c r="FE64" s="136"/>
      <c r="FF64" s="202"/>
      <c r="FG64" s="136"/>
      <c r="FH64" s="164"/>
      <c r="FI64" s="164"/>
      <c r="FJ64" s="169"/>
      <c r="FK64" s="208"/>
      <c r="FL64" s="234"/>
      <c r="FM64" s="135" t="s">
        <v>181</v>
      </c>
      <c r="FN64" s="136"/>
      <c r="FO64" s="136"/>
      <c r="FP64" s="136"/>
      <c r="FQ64" s="136"/>
      <c r="FR64" s="136"/>
      <c r="FS64" s="183"/>
      <c r="FT64" s="136"/>
      <c r="FU64" s="136"/>
      <c r="FV64" s="164"/>
      <c r="FW64" s="202"/>
      <c r="FX64" s="164"/>
      <c r="FY64" s="169"/>
      <c r="FZ64" s="208"/>
      <c r="GA64" s="234"/>
      <c r="GB64" s="135" t="s">
        <v>181</v>
      </c>
      <c r="GC64" s="136"/>
      <c r="GD64" s="136"/>
      <c r="GE64" s="183"/>
      <c r="GF64" s="136"/>
      <c r="GG64" s="136"/>
      <c r="GH64" s="136"/>
      <c r="GI64" s="202"/>
      <c r="GJ64" s="136"/>
      <c r="GK64" s="136"/>
      <c r="GL64" s="164"/>
      <c r="GM64" s="164"/>
      <c r="GN64" s="169"/>
      <c r="GO64" s="208"/>
      <c r="GP64" s="234"/>
      <c r="GQ64" s="135" t="s">
        <v>181</v>
      </c>
      <c r="GR64" s="136"/>
      <c r="GS64" s="136"/>
      <c r="GT64" s="136"/>
      <c r="GU64" s="183"/>
      <c r="GV64" s="136"/>
      <c r="GW64" s="136"/>
      <c r="GX64" s="202"/>
      <c r="GY64" s="136"/>
      <c r="GZ64" s="136"/>
      <c r="HA64" s="164"/>
      <c r="HB64" s="164"/>
      <c r="HC64" s="169"/>
      <c r="HD64" s="208"/>
      <c r="HE64" s="234"/>
      <c r="HF64" s="135" t="s">
        <v>181</v>
      </c>
      <c r="HG64" s="136"/>
      <c r="HH64" s="136"/>
      <c r="HI64" s="136"/>
      <c r="HJ64" s="183"/>
      <c r="HK64" s="136"/>
      <c r="HL64" s="136"/>
      <c r="HM64" s="136"/>
      <c r="HN64" s="136"/>
      <c r="HO64" s="202"/>
      <c r="HP64" s="164"/>
      <c r="HQ64" s="169"/>
      <c r="HR64" s="209"/>
      <c r="HS64" s="235"/>
      <c r="HT64" s="134"/>
      <c r="HU64" s="209"/>
      <c r="HV64" s="165"/>
      <c r="II64" s="17"/>
    </row>
    <row r="65" spans="1:243" ht="15" x14ac:dyDescent="0.25">
      <c r="A65" s="17"/>
      <c r="B65" s="25"/>
      <c r="C65" s="59" t="s">
        <v>212</v>
      </c>
      <c r="D65" s="37" t="s">
        <v>60</v>
      </c>
      <c r="E65" s="37" t="s">
        <v>61</v>
      </c>
      <c r="F65" s="37" t="s">
        <v>62</v>
      </c>
      <c r="G65" s="37" t="s">
        <v>63</v>
      </c>
      <c r="H65" s="37" t="s">
        <v>64</v>
      </c>
      <c r="I65" s="37" t="s">
        <v>65</v>
      </c>
      <c r="J65" s="37" t="s">
        <v>163</v>
      </c>
      <c r="K65" s="37" t="s">
        <v>221</v>
      </c>
      <c r="L65" s="37" t="s">
        <v>222</v>
      </c>
      <c r="M65" s="37" t="s">
        <v>242</v>
      </c>
      <c r="N65" s="37" t="s">
        <v>247</v>
      </c>
      <c r="O65" s="37" t="s">
        <v>248</v>
      </c>
      <c r="P65" s="37" t="s">
        <v>250</v>
      </c>
      <c r="Q65" s="187" t="s">
        <v>255</v>
      </c>
      <c r="R65" s="37" t="s">
        <v>282</v>
      </c>
      <c r="S65" s="37" t="s">
        <v>60</v>
      </c>
      <c r="T65" s="37" t="s">
        <v>61</v>
      </c>
      <c r="U65" s="37" t="s">
        <v>62</v>
      </c>
      <c r="V65" s="37" t="s">
        <v>63</v>
      </c>
      <c r="W65" s="37" t="s">
        <v>64</v>
      </c>
      <c r="X65" s="37" t="s">
        <v>65</v>
      </c>
      <c r="Y65" s="37" t="s">
        <v>163</v>
      </c>
      <c r="Z65" s="37" t="s">
        <v>221</v>
      </c>
      <c r="AA65" s="37" t="s">
        <v>222</v>
      </c>
      <c r="AB65" s="37" t="s">
        <v>242</v>
      </c>
      <c r="AC65" s="37" t="s">
        <v>247</v>
      </c>
      <c r="AD65" s="37" t="s">
        <v>248</v>
      </c>
      <c r="AE65" s="37" t="s">
        <v>250</v>
      </c>
      <c r="AF65" s="187" t="s">
        <v>255</v>
      </c>
      <c r="AG65" s="37" t="s">
        <v>282</v>
      </c>
      <c r="AH65" s="37" t="s">
        <v>60</v>
      </c>
      <c r="AI65" s="37" t="s">
        <v>61</v>
      </c>
      <c r="AJ65" s="37" t="s">
        <v>62</v>
      </c>
      <c r="AK65" s="37" t="s">
        <v>63</v>
      </c>
      <c r="AL65" s="37" t="s">
        <v>64</v>
      </c>
      <c r="AM65" s="37" t="s">
        <v>65</v>
      </c>
      <c r="AN65" s="37" t="s">
        <v>163</v>
      </c>
      <c r="AO65" s="37" t="s">
        <v>221</v>
      </c>
      <c r="AP65" s="37" t="s">
        <v>222</v>
      </c>
      <c r="AQ65" s="37" t="s">
        <v>242</v>
      </c>
      <c r="AR65" s="37" t="s">
        <v>247</v>
      </c>
      <c r="AS65" s="37" t="s">
        <v>248</v>
      </c>
      <c r="AT65" s="37" t="s">
        <v>250</v>
      </c>
      <c r="AU65" s="37" t="s">
        <v>255</v>
      </c>
      <c r="AV65" s="37" t="s">
        <v>282</v>
      </c>
      <c r="AW65" s="37" t="s">
        <v>60</v>
      </c>
      <c r="AX65" s="37" t="s">
        <v>61</v>
      </c>
      <c r="AY65" s="37" t="s">
        <v>62</v>
      </c>
      <c r="AZ65" s="37" t="s">
        <v>63</v>
      </c>
      <c r="BA65" s="37" t="s">
        <v>64</v>
      </c>
      <c r="BB65" s="37" t="s">
        <v>65</v>
      </c>
      <c r="BC65" s="37" t="s">
        <v>163</v>
      </c>
      <c r="BD65" s="37" t="s">
        <v>221</v>
      </c>
      <c r="BE65" s="37" t="s">
        <v>222</v>
      </c>
      <c r="BF65" s="37" t="s">
        <v>242</v>
      </c>
      <c r="BG65" s="37" t="s">
        <v>247</v>
      </c>
      <c r="BH65" s="37" t="s">
        <v>248</v>
      </c>
      <c r="BI65" s="37" t="s">
        <v>250</v>
      </c>
      <c r="BJ65" s="37" t="s">
        <v>255</v>
      </c>
      <c r="BK65" s="37" t="s">
        <v>282</v>
      </c>
      <c r="BL65" s="211" t="s">
        <v>60</v>
      </c>
      <c r="BM65" s="37" t="s">
        <v>61</v>
      </c>
      <c r="BN65" s="37" t="s">
        <v>62</v>
      </c>
      <c r="BO65" s="37" t="s">
        <v>63</v>
      </c>
      <c r="BP65" s="37" t="s">
        <v>64</v>
      </c>
      <c r="BQ65" s="37" t="s">
        <v>65</v>
      </c>
      <c r="BR65" s="37" t="s">
        <v>163</v>
      </c>
      <c r="BS65" s="37" t="s">
        <v>221</v>
      </c>
      <c r="BT65" s="37" t="s">
        <v>222</v>
      </c>
      <c r="BU65" s="37" t="s">
        <v>242</v>
      </c>
      <c r="BV65" s="37" t="s">
        <v>247</v>
      </c>
      <c r="BW65" s="37" t="s">
        <v>248</v>
      </c>
      <c r="BX65" s="37" t="s">
        <v>250</v>
      </c>
      <c r="BY65" s="37" t="s">
        <v>255</v>
      </c>
      <c r="BZ65" s="37" t="s">
        <v>282</v>
      </c>
      <c r="CA65" s="211" t="s">
        <v>60</v>
      </c>
      <c r="CB65" s="37" t="s">
        <v>61</v>
      </c>
      <c r="CC65" s="37" t="s">
        <v>62</v>
      </c>
      <c r="CD65" s="37" t="s">
        <v>63</v>
      </c>
      <c r="CE65" s="37" t="s">
        <v>64</v>
      </c>
      <c r="CF65" s="37" t="s">
        <v>65</v>
      </c>
      <c r="CG65" s="37" t="s">
        <v>163</v>
      </c>
      <c r="CH65" s="37" t="s">
        <v>221</v>
      </c>
      <c r="CI65" s="37" t="s">
        <v>222</v>
      </c>
      <c r="CJ65" s="37" t="s">
        <v>242</v>
      </c>
      <c r="CK65" s="37" t="s">
        <v>247</v>
      </c>
      <c r="CL65" s="37" t="s">
        <v>248</v>
      </c>
      <c r="CM65" s="37" t="s">
        <v>250</v>
      </c>
      <c r="CN65" s="37" t="s">
        <v>255</v>
      </c>
      <c r="CO65" s="37" t="s">
        <v>282</v>
      </c>
      <c r="CP65" s="211" t="s">
        <v>60</v>
      </c>
      <c r="CQ65" s="37" t="s">
        <v>61</v>
      </c>
      <c r="CR65" s="37" t="s">
        <v>62</v>
      </c>
      <c r="CS65" s="37" t="s">
        <v>63</v>
      </c>
      <c r="CT65" s="37" t="s">
        <v>64</v>
      </c>
      <c r="CU65" s="37" t="s">
        <v>65</v>
      </c>
      <c r="CV65" s="37" t="s">
        <v>163</v>
      </c>
      <c r="CW65" s="37" t="s">
        <v>221</v>
      </c>
      <c r="CX65" s="37" t="s">
        <v>222</v>
      </c>
      <c r="CY65" s="37" t="s">
        <v>242</v>
      </c>
      <c r="CZ65" s="37" t="s">
        <v>247</v>
      </c>
      <c r="DA65" s="37" t="s">
        <v>248</v>
      </c>
      <c r="DB65" s="37" t="s">
        <v>250</v>
      </c>
      <c r="DC65" s="37" t="s">
        <v>255</v>
      </c>
      <c r="DD65" s="37" t="s">
        <v>282</v>
      </c>
      <c r="DE65" s="211" t="s">
        <v>60</v>
      </c>
      <c r="DF65" s="37" t="s">
        <v>61</v>
      </c>
      <c r="DG65" s="37" t="s">
        <v>62</v>
      </c>
      <c r="DH65" s="37" t="s">
        <v>63</v>
      </c>
      <c r="DI65" s="37" t="s">
        <v>64</v>
      </c>
      <c r="DJ65" s="37" t="s">
        <v>65</v>
      </c>
      <c r="DK65" s="37" t="s">
        <v>163</v>
      </c>
      <c r="DL65" s="37" t="s">
        <v>221</v>
      </c>
      <c r="DM65" s="37" t="s">
        <v>222</v>
      </c>
      <c r="DN65" s="37" t="s">
        <v>242</v>
      </c>
      <c r="DO65" s="37" t="s">
        <v>247</v>
      </c>
      <c r="DP65" s="37" t="s">
        <v>248</v>
      </c>
      <c r="DQ65" s="37" t="s">
        <v>250</v>
      </c>
      <c r="DR65" s="37" t="s">
        <v>255</v>
      </c>
      <c r="DS65" s="37" t="s">
        <v>282</v>
      </c>
      <c r="DT65" s="211" t="s">
        <v>60</v>
      </c>
      <c r="DU65" s="37" t="s">
        <v>61</v>
      </c>
      <c r="DV65" s="37" t="s">
        <v>62</v>
      </c>
      <c r="DW65" s="37" t="s">
        <v>63</v>
      </c>
      <c r="DX65" s="37" t="s">
        <v>64</v>
      </c>
      <c r="DY65" s="37" t="s">
        <v>65</v>
      </c>
      <c r="DZ65" s="37" t="s">
        <v>163</v>
      </c>
      <c r="EA65" s="37" t="s">
        <v>221</v>
      </c>
      <c r="EB65" s="37" t="s">
        <v>222</v>
      </c>
      <c r="EC65" s="37" t="s">
        <v>242</v>
      </c>
      <c r="ED65" s="37" t="s">
        <v>247</v>
      </c>
      <c r="EE65" s="37" t="s">
        <v>248</v>
      </c>
      <c r="EF65" s="37" t="s">
        <v>250</v>
      </c>
      <c r="EG65" s="37" t="s">
        <v>255</v>
      </c>
      <c r="EH65" s="37" t="s">
        <v>282</v>
      </c>
      <c r="EI65" s="211" t="s">
        <v>60</v>
      </c>
      <c r="EJ65" s="37" t="s">
        <v>61</v>
      </c>
      <c r="EK65" s="37" t="s">
        <v>62</v>
      </c>
      <c r="EL65" s="37" t="s">
        <v>63</v>
      </c>
      <c r="EM65" s="37" t="s">
        <v>64</v>
      </c>
      <c r="EN65" s="37" t="s">
        <v>65</v>
      </c>
      <c r="EO65" s="37" t="s">
        <v>163</v>
      </c>
      <c r="EP65" s="37" t="s">
        <v>221</v>
      </c>
      <c r="EQ65" s="37" t="s">
        <v>222</v>
      </c>
      <c r="ER65" s="37" t="s">
        <v>242</v>
      </c>
      <c r="ES65" s="37" t="s">
        <v>247</v>
      </c>
      <c r="ET65" s="37" t="s">
        <v>248</v>
      </c>
      <c r="EU65" s="37" t="s">
        <v>250</v>
      </c>
      <c r="EV65" s="37" t="s">
        <v>255</v>
      </c>
      <c r="EW65" s="37" t="s">
        <v>282</v>
      </c>
      <c r="EX65" s="211" t="s">
        <v>60</v>
      </c>
      <c r="EY65" s="37" t="s">
        <v>61</v>
      </c>
      <c r="EZ65" s="37" t="s">
        <v>62</v>
      </c>
      <c r="FA65" s="37" t="s">
        <v>63</v>
      </c>
      <c r="FB65" s="37" t="s">
        <v>64</v>
      </c>
      <c r="FC65" s="37" t="s">
        <v>65</v>
      </c>
      <c r="FD65" s="37" t="s">
        <v>163</v>
      </c>
      <c r="FE65" s="37" t="s">
        <v>221</v>
      </c>
      <c r="FF65" s="37" t="s">
        <v>222</v>
      </c>
      <c r="FG65" s="37" t="s">
        <v>242</v>
      </c>
      <c r="FH65" s="37" t="s">
        <v>247</v>
      </c>
      <c r="FI65" s="37" t="s">
        <v>248</v>
      </c>
      <c r="FJ65" s="37" t="s">
        <v>250</v>
      </c>
      <c r="FK65" s="37" t="s">
        <v>255</v>
      </c>
      <c r="FL65" s="37" t="s">
        <v>282</v>
      </c>
      <c r="FM65" s="211" t="s">
        <v>60</v>
      </c>
      <c r="FN65" s="37" t="s">
        <v>61</v>
      </c>
      <c r="FO65" s="37" t="s">
        <v>62</v>
      </c>
      <c r="FP65" s="37" t="s">
        <v>63</v>
      </c>
      <c r="FQ65" s="37" t="s">
        <v>64</v>
      </c>
      <c r="FR65" s="37" t="s">
        <v>65</v>
      </c>
      <c r="FS65" s="37" t="s">
        <v>163</v>
      </c>
      <c r="FT65" s="37" t="s">
        <v>221</v>
      </c>
      <c r="FU65" s="37" t="s">
        <v>222</v>
      </c>
      <c r="FV65" s="37" t="s">
        <v>242</v>
      </c>
      <c r="FW65" s="37" t="s">
        <v>247</v>
      </c>
      <c r="FX65" s="37" t="s">
        <v>248</v>
      </c>
      <c r="FY65" s="37" t="s">
        <v>250</v>
      </c>
      <c r="FZ65" s="37" t="s">
        <v>255</v>
      </c>
      <c r="GA65" s="37" t="s">
        <v>282</v>
      </c>
      <c r="GB65" s="211" t="s">
        <v>60</v>
      </c>
      <c r="GC65" s="37" t="s">
        <v>61</v>
      </c>
      <c r="GD65" s="37" t="s">
        <v>62</v>
      </c>
      <c r="GE65" s="37" t="s">
        <v>63</v>
      </c>
      <c r="GF65" s="37" t="s">
        <v>64</v>
      </c>
      <c r="GG65" s="37" t="s">
        <v>65</v>
      </c>
      <c r="GH65" s="37" t="s">
        <v>163</v>
      </c>
      <c r="GI65" s="37" t="s">
        <v>221</v>
      </c>
      <c r="GJ65" s="37" t="s">
        <v>222</v>
      </c>
      <c r="GK65" s="37" t="s">
        <v>242</v>
      </c>
      <c r="GL65" s="37" t="s">
        <v>247</v>
      </c>
      <c r="GM65" s="37" t="s">
        <v>248</v>
      </c>
      <c r="GN65" s="37" t="s">
        <v>250</v>
      </c>
      <c r="GO65" s="37" t="s">
        <v>255</v>
      </c>
      <c r="GP65" s="37" t="s">
        <v>282</v>
      </c>
      <c r="GQ65" s="211" t="s">
        <v>60</v>
      </c>
      <c r="GR65" s="37" t="s">
        <v>61</v>
      </c>
      <c r="GS65" s="37" t="s">
        <v>62</v>
      </c>
      <c r="GT65" s="37" t="s">
        <v>63</v>
      </c>
      <c r="GU65" s="37" t="s">
        <v>64</v>
      </c>
      <c r="GV65" s="37" t="s">
        <v>65</v>
      </c>
      <c r="GW65" s="37" t="s">
        <v>163</v>
      </c>
      <c r="GX65" s="37" t="s">
        <v>221</v>
      </c>
      <c r="GY65" s="37" t="s">
        <v>222</v>
      </c>
      <c r="GZ65" s="37" t="s">
        <v>242</v>
      </c>
      <c r="HA65" s="37" t="s">
        <v>247</v>
      </c>
      <c r="HB65" s="37" t="s">
        <v>248</v>
      </c>
      <c r="HC65" s="37" t="s">
        <v>250</v>
      </c>
      <c r="HD65" s="37" t="s">
        <v>255</v>
      </c>
      <c r="HE65" s="37" t="s">
        <v>282</v>
      </c>
      <c r="HF65" s="211" t="s">
        <v>60</v>
      </c>
      <c r="HG65" s="37" t="s">
        <v>61</v>
      </c>
      <c r="HH65" s="37" t="s">
        <v>62</v>
      </c>
      <c r="HI65" s="37" t="s">
        <v>63</v>
      </c>
      <c r="HJ65" s="37" t="s">
        <v>64</v>
      </c>
      <c r="HK65" s="37" t="s">
        <v>65</v>
      </c>
      <c r="HL65" s="37" t="s">
        <v>163</v>
      </c>
      <c r="HM65" s="37" t="s">
        <v>221</v>
      </c>
      <c r="HN65" s="37" t="s">
        <v>222</v>
      </c>
      <c r="HO65" s="37" t="s">
        <v>242</v>
      </c>
      <c r="HP65" s="37" t="s">
        <v>247</v>
      </c>
      <c r="HQ65" s="37" t="s">
        <v>248</v>
      </c>
      <c r="HR65" s="37" t="s">
        <v>250</v>
      </c>
      <c r="HS65" s="37" t="s">
        <v>255</v>
      </c>
      <c r="HT65" s="187" t="s">
        <v>282</v>
      </c>
      <c r="HU65" s="79"/>
      <c r="HV65" s="79"/>
      <c r="II65" s="17"/>
    </row>
    <row r="66" spans="1:243" ht="15" x14ac:dyDescent="0.25">
      <c r="A66" s="17"/>
      <c r="B66" s="25"/>
      <c r="C66" s="56" t="s">
        <v>66</v>
      </c>
      <c r="D66" s="190">
        <f t="shared" ref="D66:Q66" si="0">D6+D7+D8</f>
        <v>9124.0319633199633</v>
      </c>
      <c r="E66" s="178">
        <f t="shared" si="0"/>
        <v>8801.6277087924118</v>
      </c>
      <c r="F66" s="178">
        <f t="shared" si="0"/>
        <v>9030.6101440852908</v>
      </c>
      <c r="G66" s="178">
        <f t="shared" si="0"/>
        <v>9017.8156599354315</v>
      </c>
      <c r="H66" s="178">
        <f t="shared" si="0"/>
        <v>8849.9706851308201</v>
      </c>
      <c r="I66" s="178">
        <f t="shared" si="0"/>
        <v>8814.47836053418</v>
      </c>
      <c r="J66" s="178">
        <f t="shared" si="0"/>
        <v>8793.8819203929088</v>
      </c>
      <c r="K66" s="178">
        <f t="shared" si="0"/>
        <v>8770.3054643190153</v>
      </c>
      <c r="L66" s="178">
        <f t="shared" si="0"/>
        <v>8606.826238669586</v>
      </c>
      <c r="M66" s="178">
        <f t="shared" si="0"/>
        <v>8658.0381820532421</v>
      </c>
      <c r="N66" s="178">
        <f t="shared" si="0"/>
        <v>8278.2241746054788</v>
      </c>
      <c r="O66" s="178">
        <f t="shared" si="0"/>
        <v>8336.0665098744703</v>
      </c>
      <c r="P66" s="178">
        <f t="shared" si="0"/>
        <v>8349.6691923058115</v>
      </c>
      <c r="Q66" s="178">
        <f t="shared" si="0"/>
        <v>8224.4716665708238</v>
      </c>
      <c r="R66" s="178">
        <f t="shared" ref="R66" si="1">R6+R7+R8</f>
        <v>8062.47456986016</v>
      </c>
      <c r="S66" s="190">
        <f t="shared" ref="S66:CL66" si="2">S6+S7+S8</f>
        <v>2517.478848361397</v>
      </c>
      <c r="T66" s="178">
        <f t="shared" si="2"/>
        <v>2433.5980685855334</v>
      </c>
      <c r="U66" s="178">
        <f t="shared" si="2"/>
        <v>2582.559245064996</v>
      </c>
      <c r="V66" s="178">
        <f t="shared" si="2"/>
        <v>2591.8529601357891</v>
      </c>
      <c r="W66" s="178">
        <f t="shared" si="2"/>
        <v>2535.9366262618701</v>
      </c>
      <c r="X66" s="178">
        <f t="shared" si="2"/>
        <v>2438.1771476154854</v>
      </c>
      <c r="Y66" s="178">
        <f t="shared" si="2"/>
        <v>2323.6928118797809</v>
      </c>
      <c r="Z66" s="178">
        <f t="shared" si="2"/>
        <v>2293.6453875105426</v>
      </c>
      <c r="AA66" s="178">
        <f t="shared" si="2"/>
        <v>2168.2221233055111</v>
      </c>
      <c r="AB66" s="178">
        <f t="shared" si="2"/>
        <v>2104.3621427891439</v>
      </c>
      <c r="AC66" s="178">
        <f t="shared" si="2"/>
        <v>1913.5022969411339</v>
      </c>
      <c r="AD66" s="178">
        <f t="shared" si="2"/>
        <v>1943.9512122927242</v>
      </c>
      <c r="AE66" s="2">
        <f t="shared" si="2"/>
        <v>1864.9467200215311</v>
      </c>
      <c r="AF66" s="2">
        <f t="shared" si="2"/>
        <v>1858.7395037772362</v>
      </c>
      <c r="AG66" s="2">
        <f t="shared" ref="AG66" si="3">AG6+AG7+AG8</f>
        <v>1636.0506815032452</v>
      </c>
      <c r="AH66" s="190">
        <f t="shared" si="2"/>
        <v>135581.2204904434</v>
      </c>
      <c r="AI66" s="178">
        <f t="shared" si="2"/>
        <v>133602.59526349325</v>
      </c>
      <c r="AJ66" s="178">
        <f t="shared" si="2"/>
        <v>133673.58757678879</v>
      </c>
      <c r="AK66" s="178">
        <f t="shared" si="2"/>
        <v>132548.99809876268</v>
      </c>
      <c r="AL66" s="178">
        <f t="shared" si="2"/>
        <v>131089.70410900249</v>
      </c>
      <c r="AM66" s="178">
        <f t="shared" si="2"/>
        <v>131793.08988884359</v>
      </c>
      <c r="AN66" s="178">
        <f t="shared" si="2"/>
        <v>131651.01659583091</v>
      </c>
      <c r="AO66" s="178">
        <f t="shared" si="2"/>
        <v>131151.41656013817</v>
      </c>
      <c r="AP66" s="178">
        <f t="shared" si="2"/>
        <v>131033.78456188474</v>
      </c>
      <c r="AQ66" s="178">
        <f t="shared" si="2"/>
        <v>132325.33759379541</v>
      </c>
      <c r="AR66" s="178">
        <f t="shared" si="2"/>
        <v>131795.6931305266</v>
      </c>
      <c r="AS66" s="178">
        <f t="shared" si="2"/>
        <v>129854.42001063771</v>
      </c>
      <c r="AT66" s="178">
        <f t="shared" si="2"/>
        <v>128945.29720070577</v>
      </c>
      <c r="AU66" s="2">
        <f t="shared" ref="AU66:AV66" si="4">AU6+AU7+AU8</f>
        <v>129386.96113505983</v>
      </c>
      <c r="AV66" s="178">
        <f t="shared" si="4"/>
        <v>129656.05599953975</v>
      </c>
      <c r="AW66" s="178">
        <f t="shared" si="2"/>
        <v>10520.441132210994</v>
      </c>
      <c r="AX66" s="178">
        <f t="shared" si="2"/>
        <v>9830.7239364702746</v>
      </c>
      <c r="AY66" s="178">
        <f t="shared" si="2"/>
        <v>10131.785583866373</v>
      </c>
      <c r="AZ66" s="178">
        <f t="shared" si="2"/>
        <v>10166.081183739463</v>
      </c>
      <c r="BA66" s="178">
        <f t="shared" si="2"/>
        <v>9900.5899961410814</v>
      </c>
      <c r="BB66" s="178">
        <f t="shared" si="2"/>
        <v>10067.849796694869</v>
      </c>
      <c r="BC66" s="178">
        <f t="shared" si="2"/>
        <v>10440.611639698043</v>
      </c>
      <c r="BD66" s="178">
        <f t="shared" si="2"/>
        <v>10525.024327233217</v>
      </c>
      <c r="BE66" s="178">
        <f t="shared" si="2"/>
        <v>10400.868082915733</v>
      </c>
      <c r="BF66" s="178">
        <f t="shared" si="2"/>
        <v>10707.409734504819</v>
      </c>
      <c r="BG66" s="178">
        <f t="shared" si="2"/>
        <v>10057.882188930795</v>
      </c>
      <c r="BH66" s="178">
        <f t="shared" si="2"/>
        <v>10371.738862658396</v>
      </c>
      <c r="BI66" s="178">
        <f t="shared" si="2"/>
        <v>10821.421195060642</v>
      </c>
      <c r="BJ66" s="178">
        <f t="shared" ref="BJ66:BK66" si="5">BJ6+BJ7+BJ8</f>
        <v>10329.886545926645</v>
      </c>
      <c r="BK66" s="178">
        <f t="shared" si="5"/>
        <v>10533.277770004135</v>
      </c>
      <c r="BL66" s="190">
        <f t="shared" si="2"/>
        <v>22362.041190259286</v>
      </c>
      <c r="BM66" s="178">
        <f t="shared" si="2"/>
        <v>22015.129664452888</v>
      </c>
      <c r="BN66" s="178">
        <f t="shared" si="2"/>
        <v>20267.267145625272</v>
      </c>
      <c r="BO66" s="178">
        <f t="shared" si="2"/>
        <v>20579.23934332317</v>
      </c>
      <c r="BP66" s="178">
        <f t="shared" si="2"/>
        <v>19865.99483948269</v>
      </c>
      <c r="BQ66" s="178">
        <f t="shared" si="2"/>
        <v>18114.499906947465</v>
      </c>
      <c r="BR66" s="178">
        <f t="shared" si="2"/>
        <v>17198.559309857064</v>
      </c>
      <c r="BS66" s="178">
        <f t="shared" si="2"/>
        <v>15288.966407817128</v>
      </c>
      <c r="BT66" s="178">
        <f t="shared" si="2"/>
        <v>13428.105658652185</v>
      </c>
      <c r="BU66" s="178">
        <f t="shared" si="2"/>
        <v>11103.006994040723</v>
      </c>
      <c r="BV66" s="178">
        <f t="shared" si="2"/>
        <v>9103.6899429495061</v>
      </c>
      <c r="BW66" s="178">
        <f t="shared" si="2"/>
        <v>7680.7386793985206</v>
      </c>
      <c r="BX66" s="2">
        <f t="shared" si="2"/>
        <v>6577.5339734600511</v>
      </c>
      <c r="BY66" s="178">
        <f t="shared" ref="BY66:BZ66" si="6">BY6+BY7+BY8</f>
        <v>5477.3163413559269</v>
      </c>
      <c r="BZ66" s="2">
        <f t="shared" si="6"/>
        <v>4735.7113186985061</v>
      </c>
      <c r="CA66" s="190">
        <f t="shared" si="2"/>
        <v>0</v>
      </c>
      <c r="CB66" s="178">
        <f t="shared" si="2"/>
        <v>0</v>
      </c>
      <c r="CC66" s="178">
        <f t="shared" si="2"/>
        <v>0</v>
      </c>
      <c r="CD66" s="178">
        <f t="shared" si="2"/>
        <v>0</v>
      </c>
      <c r="CE66" s="178">
        <f t="shared" si="2"/>
        <v>0</v>
      </c>
      <c r="CF66" s="178">
        <f t="shared" si="2"/>
        <v>0</v>
      </c>
      <c r="CG66" s="178">
        <f t="shared" si="2"/>
        <v>0</v>
      </c>
      <c r="CH66" s="178">
        <f t="shared" si="2"/>
        <v>0</v>
      </c>
      <c r="CI66" s="178">
        <f t="shared" si="2"/>
        <v>0</v>
      </c>
      <c r="CJ66" s="178">
        <f t="shared" si="2"/>
        <v>0</v>
      </c>
      <c r="CK66" s="178">
        <f t="shared" si="2"/>
        <v>0</v>
      </c>
      <c r="CL66" s="178">
        <f t="shared" si="2"/>
        <v>0</v>
      </c>
      <c r="CM66" s="178">
        <f t="shared" ref="CM66:FH66" si="7">CM6+CM7+CM8</f>
        <v>0</v>
      </c>
      <c r="CN66" s="178">
        <f t="shared" ref="CN66:CO66" si="8">CN6+CN7+CN8</f>
        <v>0</v>
      </c>
      <c r="CO66" s="178">
        <f t="shared" si="8"/>
        <v>0</v>
      </c>
      <c r="CP66" s="190">
        <f t="shared" si="7"/>
        <v>0</v>
      </c>
      <c r="CQ66" s="178">
        <f t="shared" si="7"/>
        <v>0</v>
      </c>
      <c r="CR66" s="178">
        <f t="shared" si="7"/>
        <v>0</v>
      </c>
      <c r="CS66" s="178">
        <f t="shared" si="7"/>
        <v>0</v>
      </c>
      <c r="CT66" s="178">
        <f t="shared" si="7"/>
        <v>0</v>
      </c>
      <c r="CU66" s="178">
        <f t="shared" si="7"/>
        <v>0</v>
      </c>
      <c r="CV66" s="178">
        <f t="shared" si="7"/>
        <v>0</v>
      </c>
      <c r="CW66" s="178">
        <f t="shared" si="7"/>
        <v>0</v>
      </c>
      <c r="CX66" s="178">
        <f t="shared" si="7"/>
        <v>0</v>
      </c>
      <c r="CY66" s="178">
        <f t="shared" si="7"/>
        <v>0</v>
      </c>
      <c r="CZ66" s="178">
        <f t="shared" si="7"/>
        <v>0</v>
      </c>
      <c r="DA66" s="178">
        <f t="shared" si="7"/>
        <v>0</v>
      </c>
      <c r="DB66" s="178">
        <f t="shared" si="7"/>
        <v>0</v>
      </c>
      <c r="DC66" s="178">
        <f t="shared" ref="DC66:DD66" si="9">DC6+DC7+DC8</f>
        <v>0</v>
      </c>
      <c r="DD66" s="178">
        <f t="shared" si="9"/>
        <v>0</v>
      </c>
      <c r="DE66" s="190">
        <f t="shared" si="7"/>
        <v>295.89764543195929</v>
      </c>
      <c r="DF66" s="178">
        <f t="shared" si="7"/>
        <v>232.18527969081174</v>
      </c>
      <c r="DG66" s="178">
        <f t="shared" si="7"/>
        <v>256.91389089736771</v>
      </c>
      <c r="DH66" s="178">
        <f t="shared" si="7"/>
        <v>227.57332230843235</v>
      </c>
      <c r="DI66" s="178">
        <f t="shared" si="7"/>
        <v>220.18412380886033</v>
      </c>
      <c r="DJ66" s="178">
        <f t="shared" si="7"/>
        <v>228.00090495632841</v>
      </c>
      <c r="DK66" s="178">
        <f t="shared" si="7"/>
        <v>213.11779007577434</v>
      </c>
      <c r="DL66" s="178">
        <f t="shared" si="7"/>
        <v>217.82680601752253</v>
      </c>
      <c r="DM66" s="178">
        <f t="shared" si="7"/>
        <v>232.08068859146334</v>
      </c>
      <c r="DN66" s="178">
        <f t="shared" si="7"/>
        <v>234.74374913405811</v>
      </c>
      <c r="DO66" s="178">
        <f t="shared" si="7"/>
        <v>183.19852596276598</v>
      </c>
      <c r="DP66" s="178">
        <f t="shared" si="7"/>
        <v>202.85939147382493</v>
      </c>
      <c r="DQ66" s="178">
        <f t="shared" si="7"/>
        <v>185.49899449361823</v>
      </c>
      <c r="DR66" s="178">
        <f t="shared" ref="DR66:DS66" si="10">DR6+DR7+DR8</f>
        <v>151.62938897118696</v>
      </c>
      <c r="DS66" s="178">
        <f t="shared" si="10"/>
        <v>150.19565678305131</v>
      </c>
      <c r="DT66" s="190">
        <f t="shared" si="7"/>
        <v>26451.410829210134</v>
      </c>
      <c r="DU66" s="178">
        <f t="shared" si="7"/>
        <v>23581.30269821312</v>
      </c>
      <c r="DV66" s="178">
        <f t="shared" si="7"/>
        <v>24796.732131638611</v>
      </c>
      <c r="DW66" s="178">
        <f t="shared" si="7"/>
        <v>24635.764055545471</v>
      </c>
      <c r="DX66" s="178">
        <f t="shared" si="7"/>
        <v>23430.928503228006</v>
      </c>
      <c r="DY66" s="178">
        <f t="shared" si="7"/>
        <v>23478.942630895726</v>
      </c>
      <c r="DZ66" s="178">
        <f t="shared" si="7"/>
        <v>23784.952566816493</v>
      </c>
      <c r="EA66" s="178">
        <f t="shared" si="7"/>
        <v>23457.282038048346</v>
      </c>
      <c r="EB66" s="178">
        <f t="shared" si="7"/>
        <v>22841.433746525352</v>
      </c>
      <c r="EC66" s="178">
        <f t="shared" si="7"/>
        <v>22640.756689673679</v>
      </c>
      <c r="ED66" s="178">
        <f t="shared" si="7"/>
        <v>21264.872448099213</v>
      </c>
      <c r="EE66" s="178">
        <f t="shared" si="7"/>
        <v>20544.391028906106</v>
      </c>
      <c r="EF66" s="178">
        <f t="shared" si="7"/>
        <v>21292.987927266426</v>
      </c>
      <c r="EG66" s="178">
        <f t="shared" ref="EG66:EH66" si="11">EG6+EG7+EG8</f>
        <v>19992.18078798223</v>
      </c>
      <c r="EH66" s="178">
        <f t="shared" si="11"/>
        <v>19229.095352582357</v>
      </c>
      <c r="EI66" s="190">
        <f t="shared" si="7"/>
        <v>29782.262458649249</v>
      </c>
      <c r="EJ66" s="178">
        <f t="shared" si="7"/>
        <v>26934.153160576687</v>
      </c>
      <c r="EK66" s="178">
        <f t="shared" si="7"/>
        <v>27643.770174769157</v>
      </c>
      <c r="EL66" s="178">
        <f t="shared" si="7"/>
        <v>27068.733940357673</v>
      </c>
      <c r="EM66" s="178">
        <f t="shared" si="7"/>
        <v>25718.463028621532</v>
      </c>
      <c r="EN66" s="178">
        <f t="shared" si="7"/>
        <v>23937.030998682894</v>
      </c>
      <c r="EO66" s="178">
        <f t="shared" si="7"/>
        <v>24169.28132224159</v>
      </c>
      <c r="EP66" s="178">
        <f t="shared" si="7"/>
        <v>23571.494217759249</v>
      </c>
      <c r="EQ66" s="178">
        <f t="shared" si="7"/>
        <v>24039.008431488604</v>
      </c>
      <c r="ER66" s="178">
        <f t="shared" si="7"/>
        <v>24651.197781058156</v>
      </c>
      <c r="ES66" s="178">
        <f t="shared" si="7"/>
        <v>24034.047023860978</v>
      </c>
      <c r="ET66" s="178">
        <f t="shared" si="7"/>
        <v>24342.31232129638</v>
      </c>
      <c r="EU66" s="178">
        <f t="shared" si="7"/>
        <v>23749.736399409205</v>
      </c>
      <c r="EV66" s="178">
        <f t="shared" ref="EV66:EW66" si="12">EV6+EV7+EV8</f>
        <v>22558.301748730584</v>
      </c>
      <c r="EW66" s="178">
        <f t="shared" si="12"/>
        <v>22428.63614343504</v>
      </c>
      <c r="EX66" s="190">
        <f t="shared" si="7"/>
        <v>48871.232815394244</v>
      </c>
      <c r="EY66" s="178">
        <f t="shared" si="7"/>
        <v>46332.601484804763</v>
      </c>
      <c r="EZ66" s="178">
        <f t="shared" si="7"/>
        <v>47041.407155118235</v>
      </c>
      <c r="FA66" s="178">
        <f t="shared" si="7"/>
        <v>47177.552406146227</v>
      </c>
      <c r="FB66" s="178">
        <f t="shared" si="7"/>
        <v>46244.080560258495</v>
      </c>
      <c r="FC66" s="178">
        <f t="shared" si="7"/>
        <v>47499.953276892891</v>
      </c>
      <c r="FD66" s="178">
        <f t="shared" si="7"/>
        <v>47690.282138495088</v>
      </c>
      <c r="FE66" s="178">
        <f t="shared" si="7"/>
        <v>47929.423492514376</v>
      </c>
      <c r="FF66" s="178">
        <f t="shared" si="7"/>
        <v>46730.844430472935</v>
      </c>
      <c r="FG66" s="178">
        <f t="shared" si="7"/>
        <v>46989.044225845748</v>
      </c>
      <c r="FH66" s="178">
        <f t="shared" si="7"/>
        <v>47031.36105285451</v>
      </c>
      <c r="FI66" s="178">
        <f t="shared" ref="FI66:HS66" si="13">FI6+FI7+FI8</f>
        <v>46536.18163235172</v>
      </c>
      <c r="FJ66" s="178">
        <f t="shared" si="13"/>
        <v>47020.261492803824</v>
      </c>
      <c r="FK66" s="178">
        <f t="shared" ref="FK66:FL66" si="14">FK6+FK7+FK8</f>
        <v>46041.200622282369</v>
      </c>
      <c r="FL66" s="178">
        <f t="shared" si="14"/>
        <v>46117.649984303731</v>
      </c>
      <c r="FM66" s="190">
        <f t="shared" si="13"/>
        <v>42792.611819330254</v>
      </c>
      <c r="FN66" s="178">
        <f t="shared" si="13"/>
        <v>41999.352218818363</v>
      </c>
      <c r="FO66" s="178">
        <f t="shared" si="13"/>
        <v>42131.026353880392</v>
      </c>
      <c r="FP66" s="178">
        <f t="shared" si="13"/>
        <v>41995.449035863203</v>
      </c>
      <c r="FQ66" s="178">
        <f t="shared" si="13"/>
        <v>41191.721759183929</v>
      </c>
      <c r="FR66" s="178">
        <f t="shared" si="13"/>
        <v>40804.748847947725</v>
      </c>
      <c r="FS66" s="178">
        <f t="shared" si="13"/>
        <v>41317.929879499294</v>
      </c>
      <c r="FT66" s="178">
        <f t="shared" si="13"/>
        <v>41758.834313271545</v>
      </c>
      <c r="FU66" s="178">
        <f t="shared" si="13"/>
        <v>39993.08233968159</v>
      </c>
      <c r="FV66" s="178">
        <f t="shared" si="13"/>
        <v>39634.95238137048</v>
      </c>
      <c r="FW66" s="178">
        <f t="shared" si="13"/>
        <v>39300.22013823309</v>
      </c>
      <c r="FX66" s="178">
        <f t="shared" si="13"/>
        <v>39391.218310182107</v>
      </c>
      <c r="FY66" s="178">
        <f t="shared" si="13"/>
        <v>39307.263503317539</v>
      </c>
      <c r="FZ66" s="178">
        <f t="shared" ref="FZ66:GA66" si="15">FZ6+FZ7+FZ8</f>
        <v>38182.964009230556</v>
      </c>
      <c r="GA66" s="178">
        <f t="shared" si="15"/>
        <v>38193.512505953455</v>
      </c>
      <c r="GB66" s="190">
        <f t="shared" si="13"/>
        <v>5875.8651514537232</v>
      </c>
      <c r="GC66" s="178">
        <f t="shared" si="13"/>
        <v>5517.3421188145694</v>
      </c>
      <c r="GD66" s="178">
        <f t="shared" si="13"/>
        <v>5535.3977053479011</v>
      </c>
      <c r="GE66" s="178">
        <f t="shared" si="13"/>
        <v>5731.2217518779717</v>
      </c>
      <c r="GF66" s="178">
        <f t="shared" si="13"/>
        <v>5515.7971655345764</v>
      </c>
      <c r="GG66" s="178">
        <f t="shared" si="13"/>
        <v>5498.1571862823921</v>
      </c>
      <c r="GH66" s="178">
        <f t="shared" si="13"/>
        <v>5440.0535425907483</v>
      </c>
      <c r="GI66" s="178">
        <f t="shared" si="13"/>
        <v>5400.7069184901748</v>
      </c>
      <c r="GJ66" s="178">
        <f t="shared" si="13"/>
        <v>5398.8005659716946</v>
      </c>
      <c r="GK66" s="178">
        <f t="shared" si="13"/>
        <v>5386.899019952446</v>
      </c>
      <c r="GL66" s="178">
        <f t="shared" si="13"/>
        <v>5334.7441516172457</v>
      </c>
      <c r="GM66" s="178">
        <f t="shared" si="13"/>
        <v>5382.2976082992909</v>
      </c>
      <c r="GN66" s="178">
        <f t="shared" si="13"/>
        <v>5303.7070415725029</v>
      </c>
      <c r="GO66" s="178">
        <f t="shared" ref="GO66:GP66" si="16">GO6+GO7+GO8</f>
        <v>5090.8765771760918</v>
      </c>
      <c r="GP66" s="178">
        <f t="shared" si="16"/>
        <v>5044.7514262283012</v>
      </c>
      <c r="GQ66" s="190">
        <f t="shared" si="13"/>
        <v>2198.3247433087213</v>
      </c>
      <c r="GR66" s="178">
        <f t="shared" si="13"/>
        <v>1914.0853663074024</v>
      </c>
      <c r="GS66" s="178">
        <f t="shared" si="13"/>
        <v>2022.3085339183044</v>
      </c>
      <c r="GT66" s="178">
        <f t="shared" si="13"/>
        <v>2022.2803880067145</v>
      </c>
      <c r="GU66" s="178">
        <f t="shared" si="13"/>
        <v>1930.4065719407265</v>
      </c>
      <c r="GV66" s="178">
        <f t="shared" si="13"/>
        <v>1818.6607604084081</v>
      </c>
      <c r="GW66" s="178">
        <f t="shared" si="13"/>
        <v>1774.2264793751574</v>
      </c>
      <c r="GX66" s="178">
        <f t="shared" si="13"/>
        <v>1691.1187687260424</v>
      </c>
      <c r="GY66" s="178">
        <f t="shared" si="13"/>
        <v>1703.0208600999563</v>
      </c>
      <c r="GZ66" s="178">
        <f t="shared" si="13"/>
        <v>1716.0813687700816</v>
      </c>
      <c r="HA66" s="178">
        <f t="shared" si="13"/>
        <v>1641.4128309457617</v>
      </c>
      <c r="HB66" s="178">
        <f t="shared" si="13"/>
        <v>1667.8418552467681</v>
      </c>
      <c r="HC66" s="178">
        <f t="shared" si="13"/>
        <v>1605.649729214146</v>
      </c>
      <c r="HD66" s="178">
        <f t="shared" ref="HD66:HE66" si="17">HD6+HD7+HD8</f>
        <v>1483.7351947167408</v>
      </c>
      <c r="HE66" s="178">
        <f t="shared" si="17"/>
        <v>1438.8830554716483</v>
      </c>
      <c r="HF66" s="190">
        <f t="shared" si="13"/>
        <v>8978.6219527186404</v>
      </c>
      <c r="HG66" s="178">
        <f t="shared" si="13"/>
        <v>8582.4102191473012</v>
      </c>
      <c r="HH66" s="178">
        <f t="shared" si="13"/>
        <v>8647.559347594206</v>
      </c>
      <c r="HI66" s="178">
        <f t="shared" si="13"/>
        <v>9075.5820199746413</v>
      </c>
      <c r="HJ66" s="178">
        <f t="shared" si="13"/>
        <v>8715.7636356711755</v>
      </c>
      <c r="HK66" s="178">
        <f t="shared" si="13"/>
        <v>8863.987273607876</v>
      </c>
      <c r="HL66" s="178">
        <f t="shared" si="13"/>
        <v>8706.8005252897237</v>
      </c>
      <c r="HM66" s="178">
        <f t="shared" si="13"/>
        <v>8847.8476193486695</v>
      </c>
      <c r="HN66" s="178">
        <f t="shared" si="13"/>
        <v>8912.0129768974912</v>
      </c>
      <c r="HO66" s="178">
        <f t="shared" si="13"/>
        <v>8834.4004671262064</v>
      </c>
      <c r="HP66" s="178">
        <f t="shared" si="13"/>
        <v>8828.8167780207277</v>
      </c>
      <c r="HQ66" s="178">
        <f t="shared" si="13"/>
        <v>9028.7753607886334</v>
      </c>
      <c r="HR66" s="178">
        <f t="shared" ref="HR66:HT66" si="18">HR6+HR7+HR8</f>
        <v>8907.4403177980785</v>
      </c>
      <c r="HS66" s="2">
        <f t="shared" si="13"/>
        <v>8386.3178243548009</v>
      </c>
      <c r="HT66" s="39">
        <f t="shared" si="18"/>
        <v>8479.7505728564174</v>
      </c>
      <c r="HU66" s="2"/>
      <c r="HV66" s="2"/>
      <c r="II66" s="17"/>
    </row>
    <row r="67" spans="1:243" ht="15" x14ac:dyDescent="0.25">
      <c r="A67" s="17"/>
      <c r="B67" s="25"/>
      <c r="C67" s="56" t="s">
        <v>67</v>
      </c>
      <c r="D67" s="38">
        <f t="shared" ref="D67:Q67" si="19">D9</f>
        <v>776.38816466701144</v>
      </c>
      <c r="E67" s="2">
        <f t="shared" si="19"/>
        <v>640.97817430819259</v>
      </c>
      <c r="F67" s="2">
        <f t="shared" si="19"/>
        <v>877.13114096562072</v>
      </c>
      <c r="G67" s="2">
        <f t="shared" si="19"/>
        <v>884.91872952160656</v>
      </c>
      <c r="H67" s="2">
        <f t="shared" si="19"/>
        <v>912.17100988095092</v>
      </c>
      <c r="I67" s="2">
        <f t="shared" si="19"/>
        <v>897.12087233265697</v>
      </c>
      <c r="J67" s="2">
        <f t="shared" si="19"/>
        <v>939.71420164620201</v>
      </c>
      <c r="K67" s="2">
        <f t="shared" si="19"/>
        <v>918.41268671547914</v>
      </c>
      <c r="L67" s="2">
        <f t="shared" si="19"/>
        <v>915.66619318425512</v>
      </c>
      <c r="M67" s="2">
        <f t="shared" si="19"/>
        <v>928.50495507995049</v>
      </c>
      <c r="N67" s="2">
        <f t="shared" si="19"/>
        <v>881.72982938474536</v>
      </c>
      <c r="O67" s="2">
        <f t="shared" si="19"/>
        <v>894.34570350613512</v>
      </c>
      <c r="P67" s="2">
        <f t="shared" si="19"/>
        <v>904.66504623137132</v>
      </c>
      <c r="Q67" s="2">
        <f t="shared" si="19"/>
        <v>882.00300353646185</v>
      </c>
      <c r="R67" s="2">
        <f t="shared" ref="R67" si="20">R9</f>
        <v>820.76937580408173</v>
      </c>
      <c r="S67" s="38">
        <f t="shared" ref="S67:CL67" si="21">S9</f>
        <v>771.5301472548914</v>
      </c>
      <c r="T67" s="2">
        <f t="shared" si="21"/>
        <v>636.58916353373593</v>
      </c>
      <c r="U67" s="2">
        <f t="shared" si="21"/>
        <v>871.84427224118144</v>
      </c>
      <c r="V67" s="2">
        <f t="shared" si="21"/>
        <v>879.53775988895848</v>
      </c>
      <c r="W67" s="2">
        <f t="shared" si="21"/>
        <v>906.4022440577985</v>
      </c>
      <c r="X67" s="2">
        <f t="shared" si="21"/>
        <v>891.15899489454478</v>
      </c>
      <c r="Y67" s="2">
        <f t="shared" si="21"/>
        <v>933.3306102176922</v>
      </c>
      <c r="Z67" s="2">
        <f t="shared" si="21"/>
        <v>911.99108772990098</v>
      </c>
      <c r="AA67" s="2">
        <f t="shared" si="21"/>
        <v>909.20096771791304</v>
      </c>
      <c r="AB67" s="2">
        <f t="shared" si="21"/>
        <v>922.02407237504644</v>
      </c>
      <c r="AC67" s="2">
        <f t="shared" si="21"/>
        <v>875.58901448826418</v>
      </c>
      <c r="AD67" s="2">
        <f t="shared" si="21"/>
        <v>888.34165238024093</v>
      </c>
      <c r="AE67" s="2">
        <f t="shared" si="21"/>
        <v>898.15479263894656</v>
      </c>
      <c r="AF67" s="2">
        <f t="shared" si="21"/>
        <v>875.41788469981623</v>
      </c>
      <c r="AG67" s="2">
        <f t="shared" ref="AG67" si="22">AG9</f>
        <v>814.23611887886295</v>
      </c>
      <c r="AH67" s="38">
        <f t="shared" si="21"/>
        <v>59.928346252029854</v>
      </c>
      <c r="AI67" s="2">
        <f t="shared" si="21"/>
        <v>53.498375656630081</v>
      </c>
      <c r="AJ67" s="2">
        <f t="shared" si="21"/>
        <v>58.973666708164586</v>
      </c>
      <c r="AK67" s="2">
        <f t="shared" si="21"/>
        <v>56.65062650396461</v>
      </c>
      <c r="AL67" s="2">
        <f t="shared" si="21"/>
        <v>61.248300952204445</v>
      </c>
      <c r="AM67" s="2">
        <f t="shared" si="21"/>
        <v>52.563012377422396</v>
      </c>
      <c r="AN67" s="2">
        <f t="shared" si="21"/>
        <v>57.679945695962111</v>
      </c>
      <c r="AO67" s="2">
        <f t="shared" si="21"/>
        <v>60.639148560349909</v>
      </c>
      <c r="AP67" s="2">
        <f t="shared" si="21"/>
        <v>60.055867593187685</v>
      </c>
      <c r="AQ67" s="2">
        <f t="shared" si="21"/>
        <v>62.529492140345241</v>
      </c>
      <c r="AR67" s="2">
        <f t="shared" si="21"/>
        <v>59.614183081653088</v>
      </c>
      <c r="AS67" s="2">
        <f t="shared" si="21"/>
        <v>52.169672428055783</v>
      </c>
      <c r="AT67" s="2">
        <f t="shared" si="21"/>
        <v>55.241785602005315</v>
      </c>
      <c r="AU67" s="2">
        <f t="shared" ref="AU67:AV67" si="23">AU9</f>
        <v>58.548242847812126</v>
      </c>
      <c r="AV67" s="2">
        <f t="shared" si="23"/>
        <v>56.629437615815192</v>
      </c>
      <c r="AW67" s="2">
        <f t="shared" si="21"/>
        <v>14.500378228684408</v>
      </c>
      <c r="AX67" s="2">
        <f t="shared" si="21"/>
        <v>12.85676940130783</v>
      </c>
      <c r="AY67" s="2">
        <f t="shared" si="21"/>
        <v>15.111403966491499</v>
      </c>
      <c r="AZ67" s="2">
        <f t="shared" si="21"/>
        <v>15.668223378054895</v>
      </c>
      <c r="BA67" s="2">
        <f t="shared" si="21"/>
        <v>16.623552034328672</v>
      </c>
      <c r="BB67" s="2">
        <f t="shared" si="21"/>
        <v>19.695708402087892</v>
      </c>
      <c r="BC67" s="2">
        <f t="shared" si="21"/>
        <v>22.040346477969099</v>
      </c>
      <c r="BD67" s="2">
        <f t="shared" si="21"/>
        <v>22.312106362587652</v>
      </c>
      <c r="BE67" s="2">
        <f t="shared" si="21"/>
        <v>22.935914378234919</v>
      </c>
      <c r="BF67" s="2">
        <f t="shared" si="21"/>
        <v>22.372390160548459</v>
      </c>
      <c r="BG67" s="2">
        <f t="shared" si="21"/>
        <v>21.01889435628749</v>
      </c>
      <c r="BH67" s="2">
        <f t="shared" si="21"/>
        <v>21.426132863363698</v>
      </c>
      <c r="BI67" s="2">
        <f t="shared" si="21"/>
        <v>23.632159762496652</v>
      </c>
      <c r="BJ67" s="2">
        <f t="shared" ref="BJ67:BK67" si="24">BJ9</f>
        <v>23.698941323687873</v>
      </c>
      <c r="BK67" s="2">
        <f t="shared" si="24"/>
        <v>23.737205356178986</v>
      </c>
      <c r="BL67" s="38">
        <f t="shared" si="21"/>
        <v>368.71157130298553</v>
      </c>
      <c r="BM67" s="2">
        <f t="shared" si="21"/>
        <v>349.0254492094258</v>
      </c>
      <c r="BN67" s="2">
        <f t="shared" si="21"/>
        <v>327.10397645978082</v>
      </c>
      <c r="BO67" s="2">
        <f t="shared" si="21"/>
        <v>324.87410077728839</v>
      </c>
      <c r="BP67" s="2">
        <f t="shared" si="21"/>
        <v>316.01310901517786</v>
      </c>
      <c r="BQ67" s="2">
        <f t="shared" si="21"/>
        <v>265.45988337531492</v>
      </c>
      <c r="BR67" s="2">
        <f t="shared" si="21"/>
        <v>247.95231010283399</v>
      </c>
      <c r="BS67" s="2">
        <f t="shared" si="21"/>
        <v>201.2925924692168</v>
      </c>
      <c r="BT67" s="2">
        <f t="shared" si="21"/>
        <v>172.12757979829848</v>
      </c>
      <c r="BU67" s="2">
        <f t="shared" si="21"/>
        <v>141.02839339072881</v>
      </c>
      <c r="BV67" s="2">
        <f t="shared" si="21"/>
        <v>118.2473920071443</v>
      </c>
      <c r="BW67" s="2">
        <f t="shared" si="21"/>
        <v>96.047745119935797</v>
      </c>
      <c r="BX67" s="2">
        <f t="shared" si="21"/>
        <v>86.386703877683601</v>
      </c>
      <c r="BY67" s="2">
        <f t="shared" ref="BY67:BZ67" si="25">BY9</f>
        <v>74.383286401706698</v>
      </c>
      <c r="BZ67" s="2">
        <f t="shared" si="25"/>
        <v>66.107952860068792</v>
      </c>
      <c r="CA67" s="38">
        <f t="shared" si="21"/>
        <v>0</v>
      </c>
      <c r="CB67" s="2">
        <f t="shared" si="21"/>
        <v>0</v>
      </c>
      <c r="CC67" s="2">
        <f t="shared" si="21"/>
        <v>0</v>
      </c>
      <c r="CD67" s="2">
        <f t="shared" si="21"/>
        <v>0</v>
      </c>
      <c r="CE67" s="2">
        <f t="shared" si="21"/>
        <v>0</v>
      </c>
      <c r="CF67" s="2">
        <f t="shared" si="21"/>
        <v>0</v>
      </c>
      <c r="CG67" s="2">
        <f t="shared" si="21"/>
        <v>0</v>
      </c>
      <c r="CH67" s="2">
        <f t="shared" si="21"/>
        <v>0</v>
      </c>
      <c r="CI67" s="2">
        <f t="shared" si="21"/>
        <v>0</v>
      </c>
      <c r="CJ67" s="2">
        <f t="shared" si="21"/>
        <v>0</v>
      </c>
      <c r="CK67" s="2">
        <f t="shared" si="21"/>
        <v>0</v>
      </c>
      <c r="CL67" s="2">
        <f t="shared" si="21"/>
        <v>0</v>
      </c>
      <c r="CM67" s="2">
        <f t="shared" ref="CM67:FH67" si="26">CM9</f>
        <v>0</v>
      </c>
      <c r="CN67" s="2">
        <f t="shared" ref="CN67:CO67" si="27">CN9</f>
        <v>0</v>
      </c>
      <c r="CO67" s="2">
        <f t="shared" si="27"/>
        <v>0</v>
      </c>
      <c r="CP67" s="38">
        <f t="shared" si="26"/>
        <v>0</v>
      </c>
      <c r="CQ67" s="2">
        <f t="shared" si="26"/>
        <v>0</v>
      </c>
      <c r="CR67" s="2">
        <f t="shared" si="26"/>
        <v>0</v>
      </c>
      <c r="CS67" s="2">
        <f t="shared" si="26"/>
        <v>0</v>
      </c>
      <c r="CT67" s="2">
        <f t="shared" si="26"/>
        <v>0</v>
      </c>
      <c r="CU67" s="2">
        <f t="shared" si="26"/>
        <v>0</v>
      </c>
      <c r="CV67" s="2">
        <f t="shared" si="26"/>
        <v>0</v>
      </c>
      <c r="CW67" s="2">
        <f t="shared" si="26"/>
        <v>0</v>
      </c>
      <c r="CX67" s="2">
        <f t="shared" si="26"/>
        <v>0</v>
      </c>
      <c r="CY67" s="2">
        <f t="shared" si="26"/>
        <v>0</v>
      </c>
      <c r="CZ67" s="2">
        <f t="shared" si="26"/>
        <v>0</v>
      </c>
      <c r="DA67" s="2">
        <f t="shared" si="26"/>
        <v>0</v>
      </c>
      <c r="DB67" s="2">
        <f t="shared" si="26"/>
        <v>0</v>
      </c>
      <c r="DC67" s="2">
        <f t="shared" ref="DC67:DD67" si="28">DC9</f>
        <v>0</v>
      </c>
      <c r="DD67" s="2">
        <f t="shared" si="28"/>
        <v>0</v>
      </c>
      <c r="DE67" s="38">
        <f t="shared" si="26"/>
        <v>2199.1091711056711</v>
      </c>
      <c r="DF67" s="2">
        <f t="shared" si="26"/>
        <v>1576.7178380036823</v>
      </c>
      <c r="DG67" s="2">
        <f t="shared" si="26"/>
        <v>2465.1389995921313</v>
      </c>
      <c r="DH67" s="2">
        <f t="shared" si="26"/>
        <v>2336.0440917977198</v>
      </c>
      <c r="DI67" s="2">
        <f t="shared" si="26"/>
        <v>2104.802615326229</v>
      </c>
      <c r="DJ67" s="2">
        <f t="shared" si="26"/>
        <v>2100.704965545508</v>
      </c>
      <c r="DK67" s="2">
        <f t="shared" si="26"/>
        <v>1285.4774981487863</v>
      </c>
      <c r="DL67" s="2">
        <f t="shared" si="26"/>
        <v>1164.4993238341515</v>
      </c>
      <c r="DM67" s="2">
        <f t="shared" si="26"/>
        <v>575.76178031175357</v>
      </c>
      <c r="DN67" s="2">
        <f t="shared" si="26"/>
        <v>623.94089307487673</v>
      </c>
      <c r="DO67" s="2">
        <f t="shared" si="26"/>
        <v>603.02881580624512</v>
      </c>
      <c r="DP67" s="2">
        <f t="shared" si="26"/>
        <v>625.17521909713219</v>
      </c>
      <c r="DQ67" s="2">
        <f t="shared" si="26"/>
        <v>619.38571986163606</v>
      </c>
      <c r="DR67" s="2">
        <f t="shared" ref="DR67:DS67" si="29">DR9</f>
        <v>638.13228154000717</v>
      </c>
      <c r="DS67" s="2">
        <f t="shared" si="29"/>
        <v>601.18142366944903</v>
      </c>
      <c r="DT67" s="38">
        <f t="shared" si="26"/>
        <v>4271.2947692212774</v>
      </c>
      <c r="DU67" s="2">
        <f t="shared" si="26"/>
        <v>3536.0092976728274</v>
      </c>
      <c r="DV67" s="2">
        <f t="shared" si="26"/>
        <v>4806.477466395575</v>
      </c>
      <c r="DW67" s="2">
        <f t="shared" si="26"/>
        <v>4869.0030123396491</v>
      </c>
      <c r="DX67" s="2">
        <f t="shared" si="26"/>
        <v>4976.0677018571223</v>
      </c>
      <c r="DY67" s="2">
        <f t="shared" si="26"/>
        <v>5003.8175725076298</v>
      </c>
      <c r="DZ67" s="2">
        <f t="shared" si="26"/>
        <v>5087.682055055614</v>
      </c>
      <c r="EA67" s="2">
        <f t="shared" si="26"/>
        <v>4698.0752472992172</v>
      </c>
      <c r="EB67" s="2">
        <f t="shared" si="26"/>
        <v>4765.4821565741331</v>
      </c>
      <c r="EC67" s="2">
        <f t="shared" si="26"/>
        <v>4696.6948085523618</v>
      </c>
      <c r="ED67" s="2">
        <f t="shared" si="26"/>
        <v>4466.797453362261</v>
      </c>
      <c r="EE67" s="2">
        <f t="shared" si="26"/>
        <v>4330.2717991752061</v>
      </c>
      <c r="EF67" s="2">
        <f t="shared" si="26"/>
        <v>4401.818267370938</v>
      </c>
      <c r="EG67" s="2">
        <f t="shared" ref="EG67:EH67" si="30">EG9</f>
        <v>3989.0810588260097</v>
      </c>
      <c r="EH67" s="2">
        <f t="shared" si="30"/>
        <v>3727.899631796306</v>
      </c>
      <c r="EI67" s="38">
        <f t="shared" si="26"/>
        <v>536.61003476472547</v>
      </c>
      <c r="EJ67" s="2">
        <f t="shared" si="26"/>
        <v>514.30745187250602</v>
      </c>
      <c r="EK67" s="2">
        <f t="shared" si="26"/>
        <v>625.81953418281239</v>
      </c>
      <c r="EL67" s="2">
        <f t="shared" si="26"/>
        <v>681.09124948132512</v>
      </c>
      <c r="EM67" s="2">
        <f t="shared" si="26"/>
        <v>792.23602807173484</v>
      </c>
      <c r="EN67" s="2">
        <f t="shared" si="26"/>
        <v>1130.4298889749796</v>
      </c>
      <c r="EO67" s="2">
        <f t="shared" si="26"/>
        <v>1282.3654573251422</v>
      </c>
      <c r="EP67" s="2">
        <f t="shared" si="26"/>
        <v>1299.3869482528355</v>
      </c>
      <c r="EQ67" s="2">
        <f t="shared" si="26"/>
        <v>1275.562917809277</v>
      </c>
      <c r="ER67" s="2">
        <f t="shared" si="26"/>
        <v>1127.3590113431526</v>
      </c>
      <c r="ES67" s="2">
        <f t="shared" si="26"/>
        <v>1015.3866730897855</v>
      </c>
      <c r="ET67" s="2">
        <f t="shared" si="26"/>
        <v>1070.6105719979873</v>
      </c>
      <c r="EU67" s="2">
        <f t="shared" si="26"/>
        <v>1129.093870183802</v>
      </c>
      <c r="EV67" s="2">
        <f t="shared" ref="EV67:EW67" si="31">EV9</f>
        <v>1084.9012547748241</v>
      </c>
      <c r="EW67" s="2">
        <f t="shared" si="31"/>
        <v>1053.4065797621627</v>
      </c>
      <c r="EX67" s="38">
        <f t="shared" si="26"/>
        <v>10.456905329457941</v>
      </c>
      <c r="EY67" s="2">
        <f t="shared" si="26"/>
        <v>8.597087512642668</v>
      </c>
      <c r="EZ67" s="2">
        <f t="shared" si="26"/>
        <v>12.216168227894498</v>
      </c>
      <c r="FA67" s="2">
        <f t="shared" si="26"/>
        <v>12.222059051590165</v>
      </c>
      <c r="FB67" s="2">
        <f t="shared" si="26"/>
        <v>12.32666396673986</v>
      </c>
      <c r="FC67" s="2">
        <f t="shared" si="26"/>
        <v>12.141114902654126</v>
      </c>
      <c r="FD67" s="2">
        <f t="shared" si="26"/>
        <v>12.591243983040988</v>
      </c>
      <c r="FE67" s="2">
        <f t="shared" si="26"/>
        <v>12.190578727640585</v>
      </c>
      <c r="FF67" s="2">
        <f t="shared" si="26"/>
        <v>12.388440750143973</v>
      </c>
      <c r="FG67" s="2">
        <f t="shared" si="26"/>
        <v>12.778251192447767</v>
      </c>
      <c r="FH67" s="2">
        <f t="shared" si="26"/>
        <v>11.8156782864642</v>
      </c>
      <c r="FI67" s="2">
        <f t="shared" ref="FI67:HS67" si="32">FI9</f>
        <v>11.509316419821905</v>
      </c>
      <c r="FJ67" s="2">
        <f t="shared" si="32"/>
        <v>12.347830251410231</v>
      </c>
      <c r="FK67" s="39">
        <f t="shared" ref="FK67:FL67" si="33">FK9</f>
        <v>12.63119622531206</v>
      </c>
      <c r="FL67" s="2">
        <f t="shared" si="33"/>
        <v>12.244470268648948</v>
      </c>
      <c r="FM67" s="38">
        <f t="shared" si="32"/>
        <v>102.73421337924012</v>
      </c>
      <c r="FN67" s="2">
        <f t="shared" si="32"/>
        <v>96.473978022486889</v>
      </c>
      <c r="FO67" s="2">
        <f t="shared" si="32"/>
        <v>112.96328954199461</v>
      </c>
      <c r="FP67" s="2">
        <f t="shared" si="32"/>
        <v>119.70511077341288</v>
      </c>
      <c r="FQ67" s="2">
        <f t="shared" si="32"/>
        <v>132.93862608906184</v>
      </c>
      <c r="FR67" s="2">
        <f t="shared" si="32"/>
        <v>174.33845873796915</v>
      </c>
      <c r="FS67" s="2">
        <f t="shared" si="32"/>
        <v>190.59409272651712</v>
      </c>
      <c r="FT67" s="2">
        <f t="shared" si="32"/>
        <v>190.77511713833871</v>
      </c>
      <c r="FU67" s="2">
        <f t="shared" si="32"/>
        <v>188.0621076512391</v>
      </c>
      <c r="FV67" s="2">
        <f t="shared" si="32"/>
        <v>170.71091359764125</v>
      </c>
      <c r="FW67" s="2">
        <f t="shared" si="32"/>
        <v>155.88966461080182</v>
      </c>
      <c r="FX67" s="2">
        <f t="shared" si="32"/>
        <v>160.23842672523867</v>
      </c>
      <c r="FY67" s="2">
        <f t="shared" si="32"/>
        <v>166.97233161479181</v>
      </c>
      <c r="FZ67" s="2">
        <f t="shared" ref="FZ67:GA67" si="34">FZ9</f>
        <v>158.01093462742972</v>
      </c>
      <c r="GA67" s="2">
        <f t="shared" si="34"/>
        <v>150.94343569366566</v>
      </c>
      <c r="GB67" s="38">
        <f t="shared" si="32"/>
        <v>2782.5606818481569</v>
      </c>
      <c r="GC67" s="2">
        <f t="shared" si="32"/>
        <v>1786.5890075878642</v>
      </c>
      <c r="GD67" s="2">
        <f t="shared" si="32"/>
        <v>1745.231401625281</v>
      </c>
      <c r="GE67" s="2">
        <f t="shared" si="32"/>
        <v>2181.3590177988226</v>
      </c>
      <c r="GF67" s="2">
        <f t="shared" si="32"/>
        <v>2276.8758404611863</v>
      </c>
      <c r="GG67" s="2">
        <f t="shared" si="32"/>
        <v>2222.5977255635939</v>
      </c>
      <c r="GH67" s="2">
        <f t="shared" si="32"/>
        <v>922.21139989855033</v>
      </c>
      <c r="GI67" s="2">
        <f t="shared" si="32"/>
        <v>738.3249386474896</v>
      </c>
      <c r="GJ67" s="2">
        <f t="shared" si="32"/>
        <v>1024.0794517694037</v>
      </c>
      <c r="GK67" s="2">
        <f t="shared" si="32"/>
        <v>1507.4379162257474</v>
      </c>
      <c r="GL67" s="2">
        <f t="shared" si="32"/>
        <v>1444.2345578914114</v>
      </c>
      <c r="GM67" s="2">
        <f t="shared" si="32"/>
        <v>982.5175895303945</v>
      </c>
      <c r="GN67" s="2">
        <f t="shared" si="32"/>
        <v>1146.9384492799004</v>
      </c>
      <c r="GO67" s="2">
        <f t="shared" ref="GO67:GP67" si="35">GO9</f>
        <v>826.08934788303759</v>
      </c>
      <c r="GP67" s="2">
        <f t="shared" si="35"/>
        <v>920.91469044222458</v>
      </c>
      <c r="GQ67" s="38">
        <f t="shared" si="32"/>
        <v>2218.3276699765133</v>
      </c>
      <c r="GR67" s="2">
        <f t="shared" si="32"/>
        <v>1395.9926899564443</v>
      </c>
      <c r="GS67" s="2">
        <f t="shared" si="32"/>
        <v>1348.2702412794729</v>
      </c>
      <c r="GT67" s="2">
        <f t="shared" si="32"/>
        <v>1794.9209663076465</v>
      </c>
      <c r="GU67" s="2">
        <f t="shared" si="32"/>
        <v>1992.7028072593407</v>
      </c>
      <c r="GV67" s="2">
        <f t="shared" si="32"/>
        <v>1877.5178344156973</v>
      </c>
      <c r="GW67" s="2">
        <f t="shared" si="32"/>
        <v>665.39634587041121</v>
      </c>
      <c r="GX67" s="2">
        <f t="shared" si="32"/>
        <v>545.84711054343848</v>
      </c>
      <c r="GY67" s="2">
        <f t="shared" si="32"/>
        <v>803.5772750215084</v>
      </c>
      <c r="GZ67" s="2">
        <f t="shared" si="32"/>
        <v>1238.2195083144866</v>
      </c>
      <c r="HA67" s="2">
        <f t="shared" si="32"/>
        <v>1246.043539509619</v>
      </c>
      <c r="HB67" s="2">
        <f t="shared" si="32"/>
        <v>734.2435610563922</v>
      </c>
      <c r="HC67" s="2">
        <f t="shared" si="32"/>
        <v>982.94091096716636</v>
      </c>
      <c r="HD67" s="2">
        <f t="shared" ref="HD67:HE67" si="36">HD9</f>
        <v>576.35529632588168</v>
      </c>
      <c r="HE67" s="2">
        <f t="shared" si="36"/>
        <v>617.92184240245513</v>
      </c>
      <c r="HF67" s="38">
        <f t="shared" si="32"/>
        <v>3530.0916775151181</v>
      </c>
      <c r="HG67" s="2">
        <f t="shared" si="32"/>
        <v>2274.8668113098884</v>
      </c>
      <c r="HH67" s="2">
        <f t="shared" si="32"/>
        <v>2240.0783622220879</v>
      </c>
      <c r="HI67" s="2">
        <f t="shared" si="32"/>
        <v>2662.2802560553218</v>
      </c>
      <c r="HJ67" s="2">
        <f t="shared" si="32"/>
        <v>2640.1768531642301</v>
      </c>
      <c r="HK67" s="2">
        <f t="shared" si="32"/>
        <v>2664.0271008478485</v>
      </c>
      <c r="HL67" s="2">
        <f t="shared" si="32"/>
        <v>1250.2388538846947</v>
      </c>
      <c r="HM67" s="2">
        <f t="shared" si="32"/>
        <v>974.39167049091009</v>
      </c>
      <c r="HN67" s="2">
        <f t="shared" si="32"/>
        <v>1311.3740358575221</v>
      </c>
      <c r="HO67" s="2">
        <f t="shared" si="32"/>
        <v>1912.6570735166902</v>
      </c>
      <c r="HP67" s="2">
        <f t="shared" si="32"/>
        <v>1765.6103844802103</v>
      </c>
      <c r="HQ67" s="2">
        <f t="shared" si="32"/>
        <v>1315.508760067502</v>
      </c>
      <c r="HR67" s="2">
        <f t="shared" ref="HR67:HT67" si="37">HR9</f>
        <v>1358.4725871945004</v>
      </c>
      <c r="HS67" s="2">
        <f t="shared" si="32"/>
        <v>1148.1849916487231</v>
      </c>
      <c r="HT67" s="39">
        <f t="shared" si="37"/>
        <v>1308.8886415148229</v>
      </c>
      <c r="HU67" s="2"/>
      <c r="HV67" s="2"/>
      <c r="II67" s="17"/>
    </row>
    <row r="68" spans="1:243" ht="15" x14ac:dyDescent="0.25">
      <c r="A68" s="17"/>
      <c r="B68" s="25"/>
      <c r="C68" s="56" t="s">
        <v>6</v>
      </c>
      <c r="D68" s="38">
        <f t="shared" ref="D68:Q68" si="38">SUM(D10:D27)</f>
        <v>18224.632159963123</v>
      </c>
      <c r="E68" s="2">
        <f t="shared" si="38"/>
        <v>14516.183576402267</v>
      </c>
      <c r="F68" s="2">
        <f t="shared" si="38"/>
        <v>17534.450215215264</v>
      </c>
      <c r="G68" s="2">
        <f t="shared" si="38"/>
        <v>16537.291476197275</v>
      </c>
      <c r="H68" s="2">
        <f t="shared" si="38"/>
        <v>15754.369012907979</v>
      </c>
      <c r="I68" s="2">
        <f t="shared" si="38"/>
        <v>14784.01502416833</v>
      </c>
      <c r="J68" s="2">
        <f t="shared" si="38"/>
        <v>14653.740394695316</v>
      </c>
      <c r="K68" s="2">
        <f t="shared" si="38"/>
        <v>14937.160033824657</v>
      </c>
      <c r="L68" s="2">
        <f t="shared" si="38"/>
        <v>15195.64548330775</v>
      </c>
      <c r="M68" s="2">
        <f t="shared" si="38"/>
        <v>15009.684488107798</v>
      </c>
      <c r="N68" s="2">
        <f t="shared" si="38"/>
        <v>15021.860102298155</v>
      </c>
      <c r="O68" s="2">
        <f t="shared" si="38"/>
        <v>15039.4964084441</v>
      </c>
      <c r="P68" s="2">
        <f t="shared" si="38"/>
        <v>13032.45352228236</v>
      </c>
      <c r="Q68" s="2">
        <f t="shared" si="38"/>
        <v>14176.256407204746</v>
      </c>
      <c r="R68" s="2">
        <f t="shared" ref="R68" si="39">SUM(R10:R27)</f>
        <v>13792.093286803447</v>
      </c>
      <c r="S68" s="38">
        <f t="shared" ref="S68:CL68" si="40">SUM(S10:S27)</f>
        <v>17107.874246288793</v>
      </c>
      <c r="T68" s="2">
        <f t="shared" si="40"/>
        <v>13654.685738410748</v>
      </c>
      <c r="U68" s="2">
        <f t="shared" si="40"/>
        <v>16534.961353809991</v>
      </c>
      <c r="V68" s="2">
        <f t="shared" si="40"/>
        <v>15760.840875424145</v>
      </c>
      <c r="W68" s="2">
        <f t="shared" si="40"/>
        <v>15083.41839487206</v>
      </c>
      <c r="X68" s="2">
        <f t="shared" si="40"/>
        <v>14177.391198685165</v>
      </c>
      <c r="Y68" s="2">
        <f t="shared" si="40"/>
        <v>14000.569844099737</v>
      </c>
      <c r="Z68" s="2">
        <f t="shared" si="40"/>
        <v>14328.506685216065</v>
      </c>
      <c r="AA68" s="2">
        <f t="shared" si="40"/>
        <v>14565.853958302383</v>
      </c>
      <c r="AB68" s="2">
        <f t="shared" si="40"/>
        <v>14397.212403580013</v>
      </c>
      <c r="AC68" s="2">
        <f t="shared" si="40"/>
        <v>14429.345099879543</v>
      </c>
      <c r="AD68" s="2">
        <f t="shared" si="40"/>
        <v>14457.940077849882</v>
      </c>
      <c r="AE68" s="2">
        <f t="shared" si="40"/>
        <v>12469.997600083962</v>
      </c>
      <c r="AF68" s="2">
        <f t="shared" si="40"/>
        <v>13624.008162278195</v>
      </c>
      <c r="AG68" s="2">
        <f t="shared" ref="AG68" si="41">SUM(AG10:AG27)</f>
        <v>13250.139308011276</v>
      </c>
      <c r="AH68" s="38">
        <f t="shared" si="40"/>
        <v>2004.947740521287</v>
      </c>
      <c r="AI68" s="2">
        <f t="shared" si="40"/>
        <v>1833.0170706666463</v>
      </c>
      <c r="AJ68" s="2">
        <f t="shared" si="40"/>
        <v>1943.2316622124742</v>
      </c>
      <c r="AK68" s="2">
        <f t="shared" si="40"/>
        <v>1895.4786465456925</v>
      </c>
      <c r="AL68" s="2">
        <f t="shared" si="40"/>
        <v>1907.4715466350547</v>
      </c>
      <c r="AM68" s="2">
        <f t="shared" si="40"/>
        <v>1801.5046446118945</v>
      </c>
      <c r="AN68" s="2">
        <f t="shared" si="40"/>
        <v>1802.2701285300454</v>
      </c>
      <c r="AO68" s="2">
        <f t="shared" si="40"/>
        <v>1869.2875038807867</v>
      </c>
      <c r="AP68" s="2">
        <f t="shared" si="40"/>
        <v>1784.8746268490297</v>
      </c>
      <c r="AQ68" s="2">
        <f t="shared" si="40"/>
        <v>1851.8083415911933</v>
      </c>
      <c r="AR68" s="2">
        <f t="shared" si="40"/>
        <v>1789.0503225715188</v>
      </c>
      <c r="AS68" s="2">
        <f t="shared" si="40"/>
        <v>1861.0919567994183</v>
      </c>
      <c r="AT68" s="2">
        <f t="shared" si="40"/>
        <v>1790.2934423153399</v>
      </c>
      <c r="AU68" s="2">
        <f t="shared" ref="AU68:AV68" si="42">SUM(AU10:AU27)</f>
        <v>1857.2143159327964</v>
      </c>
      <c r="AV68" s="2">
        <f t="shared" si="42"/>
        <v>2010.5337754843472</v>
      </c>
      <c r="AW68" s="2">
        <f t="shared" si="40"/>
        <v>1613.5713460667155</v>
      </c>
      <c r="AX68" s="2">
        <f t="shared" si="40"/>
        <v>1692.0703830872003</v>
      </c>
      <c r="AY68" s="2">
        <f t="shared" si="40"/>
        <v>1753.9041012741584</v>
      </c>
      <c r="AZ68" s="2">
        <f t="shared" si="40"/>
        <v>868.28753650079489</v>
      </c>
      <c r="BA68" s="2">
        <f t="shared" si="40"/>
        <v>956.98325936016374</v>
      </c>
      <c r="BB68" s="2">
        <f t="shared" si="40"/>
        <v>877.82326648869446</v>
      </c>
      <c r="BC68" s="2">
        <f t="shared" si="40"/>
        <v>900.65795724310135</v>
      </c>
      <c r="BD68" s="2">
        <f t="shared" si="40"/>
        <v>826.04961851266125</v>
      </c>
      <c r="BE68" s="2">
        <f t="shared" si="40"/>
        <v>875.43811224416174</v>
      </c>
      <c r="BF68" s="2">
        <f t="shared" si="40"/>
        <v>862.10771639871894</v>
      </c>
      <c r="BG68" s="2">
        <f t="shared" si="40"/>
        <v>787.18705162300523</v>
      </c>
      <c r="BH68" s="2">
        <f t="shared" si="40"/>
        <v>807.10012192776617</v>
      </c>
      <c r="BI68" s="2">
        <f t="shared" si="40"/>
        <v>713.07198159715108</v>
      </c>
      <c r="BJ68" s="2">
        <f t="shared" ref="BJ68:BK68" si="43">SUM(BJ10:BJ27)</f>
        <v>742.37683973714047</v>
      </c>
      <c r="BK68" s="2">
        <f t="shared" si="43"/>
        <v>730.74689399843817</v>
      </c>
      <c r="BL68" s="38">
        <f t="shared" si="40"/>
        <v>275770.52818000014</v>
      </c>
      <c r="BM68" s="2">
        <f t="shared" si="40"/>
        <v>275098.33319214452</v>
      </c>
      <c r="BN68" s="2">
        <f t="shared" si="40"/>
        <v>273088.1766102158</v>
      </c>
      <c r="BO68" s="2">
        <f t="shared" si="40"/>
        <v>270550.66007988347</v>
      </c>
      <c r="BP68" s="2">
        <f t="shared" si="40"/>
        <v>266658.84087483585</v>
      </c>
      <c r="BQ68" s="2">
        <f t="shared" si="40"/>
        <v>263918.67803138879</v>
      </c>
      <c r="BR68" s="2">
        <f t="shared" si="40"/>
        <v>272378.06337535946</v>
      </c>
      <c r="BS68" s="2">
        <f t="shared" si="40"/>
        <v>280484.81396871677</v>
      </c>
      <c r="BT68" s="2">
        <f t="shared" si="40"/>
        <v>290479.76092745736</v>
      </c>
      <c r="BU68" s="2">
        <f t="shared" si="40"/>
        <v>282009.69247232046</v>
      </c>
      <c r="BV68" s="2">
        <f t="shared" si="40"/>
        <v>274586.11697645846</v>
      </c>
      <c r="BW68" s="2">
        <f t="shared" si="40"/>
        <v>267050.7328062242</v>
      </c>
      <c r="BX68" s="2">
        <f t="shared" si="40"/>
        <v>262163.83699712821</v>
      </c>
      <c r="BY68" s="2">
        <f t="shared" ref="BY68:BZ68" si="44">SUM(BY10:BY27)</f>
        <v>254914.05285458814</v>
      </c>
      <c r="BZ68" s="2">
        <f t="shared" si="44"/>
        <v>254143.39363127598</v>
      </c>
      <c r="CA68" s="38">
        <f t="shared" si="40"/>
        <v>301693.91312456701</v>
      </c>
      <c r="CB68" s="2">
        <f t="shared" si="40"/>
        <v>35487.656558627001</v>
      </c>
      <c r="CC68" s="2">
        <f t="shared" si="40"/>
        <v>165817.39167181202</v>
      </c>
      <c r="CD68" s="2">
        <f t="shared" si="40"/>
        <v>191339.40644371</v>
      </c>
      <c r="CE68" s="2">
        <f t="shared" si="40"/>
        <v>69188.900679743005</v>
      </c>
      <c r="CF68" s="2">
        <f t="shared" si="40"/>
        <v>44806.257452384998</v>
      </c>
      <c r="CG68" s="2">
        <f t="shared" si="40"/>
        <v>72739.739665593006</v>
      </c>
      <c r="CH68" s="2">
        <f t="shared" si="40"/>
        <v>30756.353564079</v>
      </c>
      <c r="CI68" s="2">
        <f t="shared" si="40"/>
        <v>27386.0069565339</v>
      </c>
      <c r="CJ68" s="2">
        <f t="shared" si="40"/>
        <v>32428.839675685002</v>
      </c>
      <c r="CK68" s="2">
        <f t="shared" si="40"/>
        <v>55358.771103820203</v>
      </c>
      <c r="CL68" s="2">
        <f t="shared" si="40"/>
        <v>44321.818030750503</v>
      </c>
      <c r="CM68" s="2">
        <f t="shared" ref="CM68:FH68" si="45">SUM(CM10:CM27)</f>
        <v>58653.468247828103</v>
      </c>
      <c r="CN68" s="2">
        <f t="shared" ref="CN68:CO68" si="46">SUM(CN10:CN27)</f>
        <v>44749.4939952239</v>
      </c>
      <c r="CO68" s="2">
        <f t="shared" si="46"/>
        <v>34433.1778374844</v>
      </c>
      <c r="CP68" s="38">
        <f t="shared" si="45"/>
        <v>54527.240842635198</v>
      </c>
      <c r="CQ68" s="2">
        <f t="shared" si="45"/>
        <v>50323.705659487896</v>
      </c>
      <c r="CR68" s="2">
        <f t="shared" si="45"/>
        <v>40692.199772677697</v>
      </c>
      <c r="CS68" s="2">
        <f t="shared" si="45"/>
        <v>30708.733768131198</v>
      </c>
      <c r="CT68" s="2">
        <f t="shared" si="45"/>
        <v>27425.6684434938</v>
      </c>
      <c r="CU68" s="2">
        <f t="shared" si="45"/>
        <v>13838.8848123637</v>
      </c>
      <c r="CV68" s="2">
        <f t="shared" si="45"/>
        <v>17594.734108610999</v>
      </c>
      <c r="CW68" s="2">
        <f t="shared" si="45"/>
        <v>24778.684108611</v>
      </c>
      <c r="CX68" s="2">
        <f t="shared" si="45"/>
        <v>28491.684108611</v>
      </c>
      <c r="CY68" s="2">
        <f t="shared" si="45"/>
        <v>16384.719108611</v>
      </c>
      <c r="CZ68" s="2">
        <f t="shared" si="45"/>
        <v>2655.5</v>
      </c>
      <c r="DA68" s="2">
        <f t="shared" si="45"/>
        <v>2961</v>
      </c>
      <c r="DB68" s="2">
        <f t="shared" si="45"/>
        <v>1160.9000000000001</v>
      </c>
      <c r="DC68" s="2">
        <f t="shared" ref="DC68:DD68" si="47">SUM(DC10:DC27)</f>
        <v>2444</v>
      </c>
      <c r="DD68" s="2">
        <f t="shared" si="47"/>
        <v>2025.7</v>
      </c>
      <c r="DE68" s="38">
        <f t="shared" si="45"/>
        <v>17872.334319123929</v>
      </c>
      <c r="DF68" s="2">
        <f t="shared" si="45"/>
        <v>15664.396535638314</v>
      </c>
      <c r="DG68" s="2">
        <f t="shared" si="45"/>
        <v>15824.44403240125</v>
      </c>
      <c r="DH68" s="2">
        <f t="shared" si="45"/>
        <v>15766.077532357145</v>
      </c>
      <c r="DI68" s="2">
        <f t="shared" si="45"/>
        <v>15645.760420757131</v>
      </c>
      <c r="DJ68" s="2">
        <f t="shared" si="45"/>
        <v>13976.93972034716</v>
      </c>
      <c r="DK68" s="2">
        <f t="shared" si="45"/>
        <v>13311.352665624308</v>
      </c>
      <c r="DL68" s="2">
        <f t="shared" si="45"/>
        <v>12122.412257017822</v>
      </c>
      <c r="DM68" s="2">
        <f t="shared" si="45"/>
        <v>13555.007687254909</v>
      </c>
      <c r="DN68" s="2">
        <f t="shared" si="45"/>
        <v>13602.370320113678</v>
      </c>
      <c r="DO68" s="2">
        <f t="shared" si="45"/>
        <v>13139.158828682643</v>
      </c>
      <c r="DP68" s="2">
        <f t="shared" si="45"/>
        <v>12465.526423916443</v>
      </c>
      <c r="DQ68" s="2">
        <f t="shared" si="45"/>
        <v>11657.965319477427</v>
      </c>
      <c r="DR68" s="2">
        <f t="shared" ref="DR68:DS68" si="48">SUM(DR10:DR27)</f>
        <v>11921.548331658632</v>
      </c>
      <c r="DS68" s="2">
        <f t="shared" si="48"/>
        <v>11040.461281380274</v>
      </c>
      <c r="DT68" s="38">
        <f t="shared" si="45"/>
        <v>33048.125394014314</v>
      </c>
      <c r="DU68" s="2">
        <f t="shared" si="45"/>
        <v>30248.403787698942</v>
      </c>
      <c r="DV68" s="2">
        <f t="shared" si="45"/>
        <v>31504.204041769524</v>
      </c>
      <c r="DW68" s="2">
        <f t="shared" si="45"/>
        <v>31160.446606198937</v>
      </c>
      <c r="DX68" s="2">
        <f t="shared" si="45"/>
        <v>29894.787261921552</v>
      </c>
      <c r="DY68" s="2">
        <f t="shared" si="45"/>
        <v>28766.78563893785</v>
      </c>
      <c r="DZ68" s="2">
        <f t="shared" si="45"/>
        <v>28392.809281497721</v>
      </c>
      <c r="EA68" s="2">
        <f t="shared" si="45"/>
        <v>27660.577685875309</v>
      </c>
      <c r="EB68" s="2">
        <f t="shared" si="45"/>
        <v>27591.555409738703</v>
      </c>
      <c r="EC68" s="2">
        <f t="shared" si="45"/>
        <v>27719.548299923314</v>
      </c>
      <c r="ED68" s="2">
        <f t="shared" si="45"/>
        <v>27365.187794241578</v>
      </c>
      <c r="EE68" s="2">
        <f t="shared" si="45"/>
        <v>26513.120674559297</v>
      </c>
      <c r="EF68" s="2">
        <f t="shared" si="45"/>
        <v>25326.82043355209</v>
      </c>
      <c r="EG68" s="2">
        <f t="shared" ref="EG68:EH68" si="49">SUM(EG10:EG27)</f>
        <v>26314.808088738238</v>
      </c>
      <c r="EH68" s="2">
        <f t="shared" si="49"/>
        <v>25573.400653223121</v>
      </c>
      <c r="EI68" s="38">
        <f t="shared" si="45"/>
        <v>32761.90698967332</v>
      </c>
      <c r="EJ68" s="2">
        <f t="shared" si="45"/>
        <v>29729.532421984033</v>
      </c>
      <c r="EK68" s="2">
        <f t="shared" si="45"/>
        <v>32470.545222642944</v>
      </c>
      <c r="EL68" s="2">
        <f t="shared" si="45"/>
        <v>33125.366389719398</v>
      </c>
      <c r="EM68" s="2">
        <f t="shared" si="45"/>
        <v>35900.805973792332</v>
      </c>
      <c r="EN68" s="2">
        <f t="shared" si="45"/>
        <v>35513.882967739337</v>
      </c>
      <c r="EO68" s="2">
        <f t="shared" si="45"/>
        <v>36676.543729073135</v>
      </c>
      <c r="EP68" s="2">
        <f t="shared" si="45"/>
        <v>34964.106545860843</v>
      </c>
      <c r="EQ68" s="2">
        <f t="shared" si="45"/>
        <v>35930.800664886789</v>
      </c>
      <c r="ER68" s="2">
        <f t="shared" si="45"/>
        <v>37196.5781586429</v>
      </c>
      <c r="ES68" s="2">
        <f t="shared" si="45"/>
        <v>38453.348728979217</v>
      </c>
      <c r="ET68" s="2">
        <f t="shared" si="45"/>
        <v>38294.473372413813</v>
      </c>
      <c r="EU68" s="2">
        <f t="shared" si="45"/>
        <v>37992.579330164728</v>
      </c>
      <c r="EV68" s="2">
        <f t="shared" ref="EV68:EW68" si="50">SUM(EV10:EV27)</f>
        <v>35853.758939151696</v>
      </c>
      <c r="EW68" s="2">
        <f t="shared" si="50"/>
        <v>35710.905833828932</v>
      </c>
      <c r="EX68" s="38">
        <f t="shared" si="45"/>
        <v>2156.0704152977182</v>
      </c>
      <c r="EY68" s="2">
        <f t="shared" si="45"/>
        <v>1998.284671804066</v>
      </c>
      <c r="EZ68" s="2">
        <f t="shared" si="45"/>
        <v>2052.1552310517145</v>
      </c>
      <c r="FA68" s="2">
        <f t="shared" si="45"/>
        <v>2011.1241843875036</v>
      </c>
      <c r="FB68" s="2">
        <f t="shared" si="45"/>
        <v>1975.8545986956094</v>
      </c>
      <c r="FC68" s="2">
        <f t="shared" si="45"/>
        <v>1836.0104095075255</v>
      </c>
      <c r="FD68" s="2">
        <f t="shared" si="45"/>
        <v>1774.9980827090299</v>
      </c>
      <c r="FE68" s="2">
        <f t="shared" si="45"/>
        <v>1741.56417054539</v>
      </c>
      <c r="FF68" s="2">
        <f t="shared" si="45"/>
        <v>1708.9379973601474</v>
      </c>
      <c r="FG68" s="2">
        <f t="shared" si="45"/>
        <v>1747.8409323891515</v>
      </c>
      <c r="FH68" s="2">
        <f t="shared" si="45"/>
        <v>1706.0295551036331</v>
      </c>
      <c r="FI68" s="2">
        <f t="shared" ref="FI68:HS68" si="51">SUM(FI10:FI27)</f>
        <v>1630.3052609260317</v>
      </c>
      <c r="FJ68" s="2">
        <f t="shared" si="51"/>
        <v>1534.5510057444333</v>
      </c>
      <c r="FK68" s="2">
        <f t="shared" ref="FK68:FL68" si="52">SUM(FK10:FK27)</f>
        <v>1539.3865190974352</v>
      </c>
      <c r="FL68" s="2">
        <f t="shared" si="52"/>
        <v>1596.5484275858471</v>
      </c>
      <c r="FM68" s="38">
        <f t="shared" si="51"/>
        <v>29056.757091730866</v>
      </c>
      <c r="FN68" s="2">
        <f t="shared" si="51"/>
        <v>25711.669995485907</v>
      </c>
      <c r="FO68" s="2">
        <f t="shared" si="51"/>
        <v>26283.691213114031</v>
      </c>
      <c r="FP68" s="2">
        <f t="shared" si="51"/>
        <v>25901.241394303768</v>
      </c>
      <c r="FQ68" s="2">
        <f t="shared" si="51"/>
        <v>24814.190892421957</v>
      </c>
      <c r="FR68" s="2">
        <f t="shared" si="51"/>
        <v>23809.886751814291</v>
      </c>
      <c r="FS68" s="2">
        <f t="shared" si="51"/>
        <v>23003.425280879565</v>
      </c>
      <c r="FT68" s="2">
        <f t="shared" si="51"/>
        <v>23683.837008491839</v>
      </c>
      <c r="FU68" s="2">
        <f t="shared" si="51"/>
        <v>22513.398100046295</v>
      </c>
      <c r="FV68" s="2">
        <f t="shared" si="51"/>
        <v>22279.707148034475</v>
      </c>
      <c r="FW68" s="2">
        <f t="shared" si="51"/>
        <v>20750.3527766773</v>
      </c>
      <c r="FX68" s="2">
        <f t="shared" si="51"/>
        <v>20135.347559693379</v>
      </c>
      <c r="FY68" s="2">
        <f t="shared" si="51"/>
        <v>19777.414914290544</v>
      </c>
      <c r="FZ68" s="2">
        <f t="shared" ref="FZ68:GA68" si="53">SUM(FZ10:FZ27)</f>
        <v>20619.25887911782</v>
      </c>
      <c r="GA68" s="2">
        <f t="shared" si="53"/>
        <v>20581.99395246548</v>
      </c>
      <c r="GB68" s="38">
        <f t="shared" si="51"/>
        <v>7888.7436739995928</v>
      </c>
      <c r="GC68" s="2">
        <f t="shared" si="51"/>
        <v>7008.5472874339566</v>
      </c>
      <c r="GD68" s="2">
        <f t="shared" si="51"/>
        <v>7723.4933515318126</v>
      </c>
      <c r="GE68" s="2">
        <f t="shared" si="51"/>
        <v>6886.0903104390763</v>
      </c>
      <c r="GF68" s="2">
        <f t="shared" si="51"/>
        <v>6315.8677758710992</v>
      </c>
      <c r="GG68" s="2">
        <f t="shared" si="51"/>
        <v>6040.484521140138</v>
      </c>
      <c r="GH68" s="2">
        <f t="shared" si="51"/>
        <v>5453.7153531696458</v>
      </c>
      <c r="GI68" s="2">
        <f t="shared" si="51"/>
        <v>4958.406470902928</v>
      </c>
      <c r="GJ68" s="2">
        <f t="shared" si="51"/>
        <v>4654.4321764773686</v>
      </c>
      <c r="GK68" s="2">
        <f t="shared" si="51"/>
        <v>4749.0858846861611</v>
      </c>
      <c r="GL68" s="2">
        <f t="shared" si="51"/>
        <v>4747.2795148873956</v>
      </c>
      <c r="GM68" s="2">
        <f t="shared" si="51"/>
        <v>4668.291444671424</v>
      </c>
      <c r="GN68" s="2">
        <f t="shared" si="51"/>
        <v>4261.2726147208386</v>
      </c>
      <c r="GO68" s="2">
        <f t="shared" ref="GO68:GP68" si="54">SUM(GO10:GO27)</f>
        <v>3806.8917079913854</v>
      </c>
      <c r="GP68" s="2">
        <f t="shared" si="54"/>
        <v>3814.962513747073</v>
      </c>
      <c r="GQ68" s="38">
        <f t="shared" si="51"/>
        <v>5713.9143445377804</v>
      </c>
      <c r="GR68" s="2">
        <f t="shared" si="51"/>
        <v>5203.0361619319983</v>
      </c>
      <c r="GS68" s="2">
        <f t="shared" si="51"/>
        <v>5654.0787967821916</v>
      </c>
      <c r="GT68" s="2">
        <f t="shared" si="51"/>
        <v>4996.1150317345082</v>
      </c>
      <c r="GU68" s="2">
        <f t="shared" si="51"/>
        <v>4635.8877064524668</v>
      </c>
      <c r="GV68" s="2">
        <f t="shared" si="51"/>
        <v>4358.3243511554965</v>
      </c>
      <c r="GW68" s="2">
        <f t="shared" si="51"/>
        <v>3895.1948078457081</v>
      </c>
      <c r="GX68" s="2">
        <f t="shared" si="51"/>
        <v>3515.9067365466608</v>
      </c>
      <c r="GY68" s="2">
        <f>SUM(GY10:GY27)</f>
        <v>3273.3147161868856</v>
      </c>
      <c r="GZ68" s="2">
        <f t="shared" si="51"/>
        <v>3371.9015834022653</v>
      </c>
      <c r="HA68" s="2">
        <f t="shared" si="51"/>
        <v>3338.9037370842725</v>
      </c>
      <c r="HB68" s="2">
        <f t="shared" si="51"/>
        <v>3274.7971849768664</v>
      </c>
      <c r="HC68" s="2">
        <f t="shared" si="51"/>
        <v>2999.5746475634228</v>
      </c>
      <c r="HD68" s="2">
        <f t="shared" ref="HD68:HE68" si="55">SUM(HD10:HD27)</f>
        <v>2621.4465525337391</v>
      </c>
      <c r="HE68" s="2">
        <f t="shared" si="55"/>
        <v>2642.356411955167</v>
      </c>
      <c r="HF68" s="38">
        <f t="shared" si="51"/>
        <v>10106.377955740541</v>
      </c>
      <c r="HG68" s="2">
        <f t="shared" si="51"/>
        <v>8820.5009459030625</v>
      </c>
      <c r="HH68" s="2">
        <f t="shared" si="51"/>
        <v>9692.8283630157111</v>
      </c>
      <c r="HI68" s="2">
        <f t="shared" si="51"/>
        <v>8757.5806085679378</v>
      </c>
      <c r="HJ68" s="2">
        <f t="shared" si="51"/>
        <v>8030.0236443360727</v>
      </c>
      <c r="HK68" s="2">
        <f t="shared" si="51"/>
        <v>7732.3354150703171</v>
      </c>
      <c r="HL68" s="2">
        <f t="shared" si="51"/>
        <v>7082.2929879045005</v>
      </c>
      <c r="HM68" s="2">
        <f t="shared" si="51"/>
        <v>6434.3309684276164</v>
      </c>
      <c r="HN68" s="2">
        <f t="shared" si="51"/>
        <v>6078.6324234333233</v>
      </c>
      <c r="HO68" s="2">
        <f t="shared" si="51"/>
        <v>6185.5125460830805</v>
      </c>
      <c r="HP68" s="2">
        <f t="shared" si="51"/>
        <v>6255.4480077486505</v>
      </c>
      <c r="HQ68" s="2">
        <f t="shared" si="51"/>
        <v>6060.1574863978985</v>
      </c>
      <c r="HR68" s="2">
        <f t="shared" ref="HR68:HT68" si="56">SUM(HR10:HR27)</f>
        <v>5538.1937839085449</v>
      </c>
      <c r="HS68" s="2">
        <f t="shared" si="51"/>
        <v>5122.8128879167507</v>
      </c>
      <c r="HT68" s="39">
        <f t="shared" si="56"/>
        <v>5132.740485284372</v>
      </c>
      <c r="HU68" s="2"/>
      <c r="HV68" s="2"/>
      <c r="II68" s="17"/>
    </row>
    <row r="69" spans="1:243" ht="15" x14ac:dyDescent="0.25">
      <c r="A69" s="17"/>
      <c r="B69" s="25"/>
      <c r="C69" s="56" t="s">
        <v>83</v>
      </c>
      <c r="D69" s="38">
        <f>D28+D29+D30</f>
        <v>10398.464292524097</v>
      </c>
      <c r="E69" s="2">
        <f t="shared" ref="E69:Q69" si="57">E28+E29+E30</f>
        <v>10633.280478812629</v>
      </c>
      <c r="F69" s="2">
        <f t="shared" si="57"/>
        <v>13074.245441416209</v>
      </c>
      <c r="G69" s="2">
        <f t="shared" si="57"/>
        <v>10737.945280703943</v>
      </c>
      <c r="H69" s="2">
        <f t="shared" si="57"/>
        <v>10015.040897321345</v>
      </c>
      <c r="I69" s="2">
        <f t="shared" si="57"/>
        <v>9666.9048117402472</v>
      </c>
      <c r="J69" s="2">
        <f t="shared" si="57"/>
        <v>8616.1702619603802</v>
      </c>
      <c r="K69" s="2">
        <f t="shared" si="57"/>
        <v>8184.5603994091016</v>
      </c>
      <c r="L69" s="2">
        <f t="shared" si="57"/>
        <v>8656.932793844655</v>
      </c>
      <c r="M69" s="2">
        <f t="shared" si="57"/>
        <v>8178.5955132336994</v>
      </c>
      <c r="N69" s="2">
        <f t="shared" si="57"/>
        <v>8289.537061774663</v>
      </c>
      <c r="O69" s="2">
        <f t="shared" si="57"/>
        <v>7061.0587283483092</v>
      </c>
      <c r="P69" s="2">
        <f t="shared" si="57"/>
        <v>6526.2305977919295</v>
      </c>
      <c r="Q69" s="2">
        <f t="shared" si="57"/>
        <v>7341.0793897913591</v>
      </c>
      <c r="R69" s="2">
        <f t="shared" ref="R69" si="58">R28+R29+R30</f>
        <v>6828.4147885667762</v>
      </c>
      <c r="S69" s="38">
        <f>S28+S29+S30</f>
        <v>7731.3526623431444</v>
      </c>
      <c r="T69" s="2">
        <f t="shared" ref="T69:AF69" si="59">T28+T29+T30</f>
        <v>8050.1314599178131</v>
      </c>
      <c r="U69" s="2">
        <f t="shared" si="59"/>
        <v>10571.567314814576</v>
      </c>
      <c r="V69" s="2">
        <f t="shared" si="59"/>
        <v>8386.9305565173654</v>
      </c>
      <c r="W69" s="2">
        <f t="shared" si="59"/>
        <v>7826.4538225504657</v>
      </c>
      <c r="X69" s="2">
        <f t="shared" si="59"/>
        <v>7582.011957352408</v>
      </c>
      <c r="Y69" s="2">
        <f t="shared" si="59"/>
        <v>6698.5244046573825</v>
      </c>
      <c r="Z69" s="2">
        <f t="shared" si="59"/>
        <v>6373.9975916366684</v>
      </c>
      <c r="AA69" s="2">
        <f t="shared" si="59"/>
        <v>6938.0272160321474</v>
      </c>
      <c r="AB69" s="2">
        <f t="shared" si="59"/>
        <v>6522.4783836506749</v>
      </c>
      <c r="AC69" s="2">
        <f t="shared" si="59"/>
        <v>6741.0407300473817</v>
      </c>
      <c r="AD69" s="2">
        <f t="shared" si="59"/>
        <v>5633.071152773733</v>
      </c>
      <c r="AE69" s="2">
        <f t="shared" si="59"/>
        <v>5198.4135688465722</v>
      </c>
      <c r="AF69" s="2">
        <f t="shared" si="59"/>
        <v>6052.8909514521092</v>
      </c>
      <c r="AG69" s="2">
        <f t="shared" ref="AG69" si="60">AG28+AG29+AG30</f>
        <v>5591.1320680098515</v>
      </c>
      <c r="AH69" s="38">
        <f>AH28+AH29+AH30</f>
        <v>76757.57743713932</v>
      </c>
      <c r="AI69" s="2">
        <f t="shared" ref="AI69:AT69" si="61">AI28+AI29+AI30</f>
        <v>72631.450697090346</v>
      </c>
      <c r="AJ69" s="2">
        <f t="shared" si="61"/>
        <v>68195.8096752704</v>
      </c>
      <c r="AK69" s="2">
        <f t="shared" si="61"/>
        <v>63467.799019283142</v>
      </c>
      <c r="AL69" s="2">
        <f t="shared" si="61"/>
        <v>58240.048350503326</v>
      </c>
      <c r="AM69" s="2">
        <f t="shared" si="61"/>
        <v>53977.120483853396</v>
      </c>
      <c r="AN69" s="2">
        <f t="shared" si="61"/>
        <v>48483.320867101684</v>
      </c>
      <c r="AO69" s="2">
        <f t="shared" si="61"/>
        <v>44273.485064184963</v>
      </c>
      <c r="AP69" s="2">
        <f t="shared" si="61"/>
        <v>41187.304426103045</v>
      </c>
      <c r="AQ69" s="2">
        <f t="shared" si="61"/>
        <v>38576.767134941998</v>
      </c>
      <c r="AR69" s="2">
        <f t="shared" si="61"/>
        <v>35379.153473106242</v>
      </c>
      <c r="AS69" s="2">
        <f t="shared" si="61"/>
        <v>31803.427988684864</v>
      </c>
      <c r="AT69" s="2">
        <f t="shared" si="61"/>
        <v>29577.344524964774</v>
      </c>
      <c r="AU69" s="2">
        <f t="shared" ref="AU69:AV69" si="62">AU28+AU29+AU30</f>
        <v>26721.566364221864</v>
      </c>
      <c r="AV69" s="2">
        <f t="shared" si="62"/>
        <v>25070.962556197468</v>
      </c>
      <c r="AW69" s="2">
        <f>AW28+AW29+AW30</f>
        <v>1609.9209033272759</v>
      </c>
      <c r="AX69" s="2">
        <f t="shared" ref="AX69:BI69" si="63">AX28+AX29+AX30</f>
        <v>1650.7925798927758</v>
      </c>
      <c r="AY69" s="2">
        <f t="shared" si="63"/>
        <v>1742.6504690361412</v>
      </c>
      <c r="AZ69" s="2">
        <f t="shared" si="63"/>
        <v>1669.1868573353454</v>
      </c>
      <c r="BA69" s="2">
        <f t="shared" si="63"/>
        <v>1638.3106250151964</v>
      </c>
      <c r="BB69" s="2">
        <f t="shared" si="63"/>
        <v>1665.868568723525</v>
      </c>
      <c r="BC69" s="2">
        <f t="shared" si="63"/>
        <v>1582.7693158706429</v>
      </c>
      <c r="BD69" s="2">
        <f t="shared" si="63"/>
        <v>1600.9738092272462</v>
      </c>
      <c r="BE69" s="2">
        <f t="shared" si="63"/>
        <v>1560.6651190801999</v>
      </c>
      <c r="BF69" s="2">
        <f t="shared" si="63"/>
        <v>1588.8911212987396</v>
      </c>
      <c r="BG69" s="2">
        <f t="shared" si="63"/>
        <v>1565.980213675907</v>
      </c>
      <c r="BH69" s="2">
        <f t="shared" si="63"/>
        <v>1503.1139078688884</v>
      </c>
      <c r="BI69" s="2">
        <f t="shared" si="63"/>
        <v>1386.7343703367469</v>
      </c>
      <c r="BJ69" s="2">
        <f t="shared" ref="BJ69:BK69" si="64">BJ28+BJ29+BJ30</f>
        <v>1458.3894530858349</v>
      </c>
      <c r="BK69" s="2">
        <f t="shared" si="64"/>
        <v>1419.1710172215326</v>
      </c>
      <c r="BL69" s="38">
        <f>BL28+BL29+BL30</f>
        <v>61979.842290943343</v>
      </c>
      <c r="BM69" s="2">
        <f t="shared" ref="BM69:BX69" si="65">BM28+BM29+BM30</f>
        <v>85874.58837217238</v>
      </c>
      <c r="BN69" s="2">
        <f t="shared" si="65"/>
        <v>107075.56065637745</v>
      </c>
      <c r="BO69" s="2">
        <f t="shared" si="65"/>
        <v>105596.69817066044</v>
      </c>
      <c r="BP69" s="2">
        <f t="shared" si="65"/>
        <v>97275.022893718706</v>
      </c>
      <c r="BQ69" s="2">
        <f t="shared" si="65"/>
        <v>103455.6372107155</v>
      </c>
      <c r="BR69" s="2">
        <f t="shared" si="65"/>
        <v>111920.25566613891</v>
      </c>
      <c r="BS69" s="2">
        <f t="shared" si="65"/>
        <v>117581.63533731736</v>
      </c>
      <c r="BT69" s="2">
        <f t="shared" si="65"/>
        <v>122262.01686231284</v>
      </c>
      <c r="BU69" s="2">
        <f t="shared" si="65"/>
        <v>124981.69831565426</v>
      </c>
      <c r="BV69" s="2">
        <f t="shared" si="65"/>
        <v>112448.35111761293</v>
      </c>
      <c r="BW69" s="2">
        <f t="shared" si="65"/>
        <v>107695.04843069064</v>
      </c>
      <c r="BX69" s="2">
        <f t="shared" si="65"/>
        <v>96048.810964614444</v>
      </c>
      <c r="BY69" s="2">
        <f t="shared" ref="BY69:BZ69" si="66">BY28+BY29+BY30</f>
        <v>117224.05042964786</v>
      </c>
      <c r="BZ69" s="2">
        <f t="shared" si="66"/>
        <v>123543.93168764978</v>
      </c>
      <c r="CA69" s="38">
        <f>CA28+CA29+CA30</f>
        <v>9830.0499999999993</v>
      </c>
      <c r="CB69" s="2">
        <f t="shared" ref="CB69:CM69" si="67">CB28+CB29+CB30</f>
        <v>5387.6149999999998</v>
      </c>
      <c r="CC69" s="2">
        <f t="shared" si="67"/>
        <v>686.05650000000003</v>
      </c>
      <c r="CD69" s="2">
        <f t="shared" si="67"/>
        <v>621.97649999998202</v>
      </c>
      <c r="CE69" s="2">
        <f t="shared" si="67"/>
        <v>160.19999999999999</v>
      </c>
      <c r="CF69" s="2">
        <f t="shared" si="67"/>
        <v>160.19999999999999</v>
      </c>
      <c r="CG69" s="2">
        <f t="shared" si="67"/>
        <v>104.13</v>
      </c>
      <c r="CH69" s="2">
        <f t="shared" si="67"/>
        <v>104.13</v>
      </c>
      <c r="CI69" s="2">
        <f t="shared" si="67"/>
        <v>104.13</v>
      </c>
      <c r="CJ69" s="2">
        <f t="shared" si="67"/>
        <v>104.13</v>
      </c>
      <c r="CK69" s="2">
        <f t="shared" si="67"/>
        <v>104.13</v>
      </c>
      <c r="CL69" s="2">
        <f t="shared" si="67"/>
        <v>104.13</v>
      </c>
      <c r="CM69" s="2">
        <f t="shared" si="67"/>
        <v>0</v>
      </c>
      <c r="CN69" s="2">
        <f t="shared" ref="CN69:CO69" si="68">CN28+CN29+CN30</f>
        <v>0</v>
      </c>
      <c r="CO69" s="2">
        <f t="shared" si="68"/>
        <v>0</v>
      </c>
      <c r="CP69" s="38">
        <f>CP28+CP29+CP30</f>
        <v>19460.530268368799</v>
      </c>
      <c r="CQ69" s="2">
        <f t="shared" ref="CQ69:DB69" si="69">CQ28+CQ29+CQ30</f>
        <v>20746.162332533298</v>
      </c>
      <c r="CR69" s="2">
        <f t="shared" si="69"/>
        <v>23631.4642430981</v>
      </c>
      <c r="CS69" s="2">
        <f t="shared" si="69"/>
        <v>25363.1597821213</v>
      </c>
      <c r="CT69" s="2">
        <f t="shared" si="69"/>
        <v>26278.182434047598</v>
      </c>
      <c r="CU69" s="2">
        <f t="shared" si="69"/>
        <v>28462.4729174981</v>
      </c>
      <c r="CV69" s="2">
        <f t="shared" si="69"/>
        <v>28654.618652295398</v>
      </c>
      <c r="CW69" s="2">
        <f t="shared" si="69"/>
        <v>28961.4011927211</v>
      </c>
      <c r="CX69" s="2">
        <f t="shared" si="69"/>
        <v>29718.650463054099</v>
      </c>
      <c r="CY69" s="2">
        <f t="shared" si="69"/>
        <v>29825.674344822401</v>
      </c>
      <c r="CZ69" s="2">
        <f t="shared" si="69"/>
        <v>30342.796738570698</v>
      </c>
      <c r="DA69" s="2">
        <f t="shared" si="69"/>
        <v>31367.227875448898</v>
      </c>
      <c r="DB69" s="2">
        <f t="shared" si="69"/>
        <v>36117.963142483801</v>
      </c>
      <c r="DC69" s="2">
        <f t="shared" ref="DC69:DD69" si="70">DC28+DC29+DC30</f>
        <v>36287.324643657899</v>
      </c>
      <c r="DD69" s="2">
        <f t="shared" si="70"/>
        <v>35671.517732033004</v>
      </c>
      <c r="DE69" s="38">
        <f>DE28+DE29+DE30</f>
        <v>4748.3335829860216</v>
      </c>
      <c r="DF69" s="2">
        <f t="shared" ref="DF69:DQ69" si="71">DF28+DF29+DF30</f>
        <v>4937.7332721582216</v>
      </c>
      <c r="DG69" s="2">
        <f t="shared" si="71"/>
        <v>6172.6311180398379</v>
      </c>
      <c r="DH69" s="2">
        <f t="shared" si="71"/>
        <v>4235.9073377164195</v>
      </c>
      <c r="DI69" s="2">
        <f t="shared" si="71"/>
        <v>3862.8481195698005</v>
      </c>
      <c r="DJ69" s="2">
        <f t="shared" si="71"/>
        <v>3201.2233464229535</v>
      </c>
      <c r="DK69" s="2">
        <f t="shared" si="71"/>
        <v>2565.0465785776955</v>
      </c>
      <c r="DL69" s="2">
        <f t="shared" si="71"/>
        <v>2050.2231751176273</v>
      </c>
      <c r="DM69" s="2">
        <f t="shared" si="71"/>
        <v>2328.4221642613461</v>
      </c>
      <c r="DN69" s="2">
        <f t="shared" si="71"/>
        <v>2130.3845772807636</v>
      </c>
      <c r="DO69" s="2">
        <f t="shared" si="71"/>
        <v>2324.9806744024513</v>
      </c>
      <c r="DP69" s="2">
        <f t="shared" si="71"/>
        <v>2520.698108154726</v>
      </c>
      <c r="DQ69" s="2">
        <f t="shared" si="71"/>
        <v>1916.3794499832554</v>
      </c>
      <c r="DR69" s="2">
        <f t="shared" ref="DR69:DS69" si="72">DR28+DR29+DR30</f>
        <v>2845.9881633717036</v>
      </c>
      <c r="DS69" s="2">
        <f t="shared" si="72"/>
        <v>2918.2012491803011</v>
      </c>
      <c r="DT69" s="38">
        <f>DT28+DT29+DT30</f>
        <v>12110.837523573207</v>
      </c>
      <c r="DU69" s="2">
        <f t="shared" ref="DU69:EF69" si="73">DU28+DU29+DU30</f>
        <v>13211.851180571908</v>
      </c>
      <c r="DV69" s="2">
        <f t="shared" si="73"/>
        <v>15872.368786189458</v>
      </c>
      <c r="DW69" s="2">
        <f t="shared" si="73"/>
        <v>13337.952293570659</v>
      </c>
      <c r="DX69" s="2">
        <f t="shared" si="73"/>
        <v>13578.245276145919</v>
      </c>
      <c r="DY69" s="2">
        <f t="shared" si="73"/>
        <v>12536.015918221063</v>
      </c>
      <c r="DZ69" s="2">
        <f t="shared" si="73"/>
        <v>12227.284769786978</v>
      </c>
      <c r="EA69" s="2">
        <f t="shared" si="73"/>
        <v>12247.469610251461</v>
      </c>
      <c r="EB69" s="2">
        <f t="shared" si="73"/>
        <v>12910.136948576048</v>
      </c>
      <c r="EC69" s="2">
        <f t="shared" si="73"/>
        <v>12547.966610405245</v>
      </c>
      <c r="ED69" s="2">
        <f t="shared" si="73"/>
        <v>12623.849636139134</v>
      </c>
      <c r="EE69" s="2">
        <f t="shared" si="73"/>
        <v>12692.524361782147</v>
      </c>
      <c r="EF69" s="2">
        <f t="shared" si="73"/>
        <v>11208.363501930195</v>
      </c>
      <c r="EG69" s="2">
        <f t="shared" ref="EG69:EH69" si="74">EG28+EG29+EG30</f>
        <v>13552.455290488655</v>
      </c>
      <c r="EH69" s="2">
        <f t="shared" si="74"/>
        <v>13117.631551847382</v>
      </c>
      <c r="EI69" s="38">
        <f>EI28+EI29+EI30</f>
        <v>6007.6469548102705</v>
      </c>
      <c r="EJ69" s="2">
        <f t="shared" ref="EJ69:EU69" si="75">EJ28+EJ29+EJ30</f>
        <v>6584.0167197259734</v>
      </c>
      <c r="EK69" s="2">
        <f t="shared" si="75"/>
        <v>7727.6878680687596</v>
      </c>
      <c r="EL69" s="2">
        <f t="shared" si="75"/>
        <v>6779.6114655560777</v>
      </c>
      <c r="EM69" s="2">
        <f t="shared" si="75"/>
        <v>6825.529007915834</v>
      </c>
      <c r="EN69" s="2">
        <f t="shared" si="75"/>
        <v>6602.5564530077063</v>
      </c>
      <c r="EO69" s="2">
        <f t="shared" si="75"/>
        <v>6194.4685594591265</v>
      </c>
      <c r="EP69" s="2">
        <f t="shared" si="75"/>
        <v>6304.8444678695123</v>
      </c>
      <c r="EQ69" s="2">
        <f t="shared" si="75"/>
        <v>6607.6580639325202</v>
      </c>
      <c r="ER69" s="2">
        <f t="shared" si="75"/>
        <v>6376.4946975043085</v>
      </c>
      <c r="ES69" s="2">
        <f t="shared" si="75"/>
        <v>6295.5846768822621</v>
      </c>
      <c r="ET69" s="2">
        <f t="shared" si="75"/>
        <v>6042.1187543126462</v>
      </c>
      <c r="EU69" s="2">
        <f t="shared" si="75"/>
        <v>5302.9880217942637</v>
      </c>
      <c r="EV69" s="2">
        <f t="shared" ref="EV69:EW69" si="76">EV28+EV29+EV30</f>
        <v>6250.9549302706282</v>
      </c>
      <c r="EW69" s="2">
        <f t="shared" si="76"/>
        <v>5917.4126536338108</v>
      </c>
      <c r="EX69" s="38">
        <f>EX28+EX29+EX30</f>
        <v>1213.3878234566287</v>
      </c>
      <c r="EY69" s="2">
        <f t="shared" ref="EY69:FJ69" si="77">EY28+EY29+EY30</f>
        <v>1324.7447200333443</v>
      </c>
      <c r="EZ69" s="2">
        <f t="shared" si="77"/>
        <v>1380.5531783239903</v>
      </c>
      <c r="FA69" s="2">
        <f t="shared" si="77"/>
        <v>1424.3436782919659</v>
      </c>
      <c r="FB69" s="2">
        <f t="shared" si="77"/>
        <v>1393.3296134554846</v>
      </c>
      <c r="FC69" s="2">
        <f t="shared" si="77"/>
        <v>1417.7194742143461</v>
      </c>
      <c r="FD69" s="2">
        <f t="shared" si="77"/>
        <v>1450.0056794521934</v>
      </c>
      <c r="FE69" s="2">
        <f t="shared" si="77"/>
        <v>1501.4662650931709</v>
      </c>
      <c r="FF69" s="2">
        <f t="shared" si="77"/>
        <v>1588.905555918373</v>
      </c>
      <c r="FG69" s="2">
        <f t="shared" si="77"/>
        <v>1594.0002131276788</v>
      </c>
      <c r="FH69" s="2">
        <f t="shared" si="77"/>
        <v>1584.9750565960496</v>
      </c>
      <c r="FI69" s="2">
        <f t="shared" si="77"/>
        <v>1663.4158431892747</v>
      </c>
      <c r="FJ69" s="2">
        <f t="shared" si="77"/>
        <v>1673.7470727662533</v>
      </c>
      <c r="FK69" s="2">
        <f t="shared" ref="FK69:FL69" si="78">FK28+FK29+FK30</f>
        <v>1715.1779279228047</v>
      </c>
      <c r="FL69" s="2">
        <f t="shared" si="78"/>
        <v>1680.7825998537687</v>
      </c>
      <c r="FM69" s="38">
        <f>FM28+FM29+FM30</f>
        <v>6824.8559365107276</v>
      </c>
      <c r="FN69" s="2">
        <f t="shared" ref="FN69:FY69" si="79">FN28+FN29+FN30</f>
        <v>6825.4698490517312</v>
      </c>
      <c r="FO69" s="2">
        <f t="shared" si="79"/>
        <v>7348.2338408784162</v>
      </c>
      <c r="FP69" s="2">
        <f t="shared" si="79"/>
        <v>7104.4735884127349</v>
      </c>
      <c r="FQ69" s="2">
        <f t="shared" si="79"/>
        <v>7156.4205430779039</v>
      </c>
      <c r="FR69" s="2">
        <f t="shared" si="79"/>
        <v>6906.4959793840235</v>
      </c>
      <c r="FS69" s="2">
        <f t="shared" si="79"/>
        <v>6698.8776241905834</v>
      </c>
      <c r="FT69" s="2">
        <f t="shared" si="79"/>
        <v>6789.7434067682279</v>
      </c>
      <c r="FU69" s="2">
        <f t="shared" si="79"/>
        <v>6471.2059908037118</v>
      </c>
      <c r="FV69" s="2">
        <f t="shared" si="79"/>
        <v>6164.3041144664703</v>
      </c>
      <c r="FW69" s="2">
        <f t="shared" si="79"/>
        <v>6234.0395885903654</v>
      </c>
      <c r="FX69" s="2">
        <f t="shared" si="79"/>
        <v>6219.8839691811527</v>
      </c>
      <c r="FY69" s="2">
        <f t="shared" si="79"/>
        <v>5785.9231521502461</v>
      </c>
      <c r="FZ69" s="2">
        <f t="shared" ref="FZ69:GA69" si="80">FZ28+FZ29+FZ30</f>
        <v>6075.1414818205185</v>
      </c>
      <c r="GA69" s="2">
        <f t="shared" si="80"/>
        <v>5744.9892159859028</v>
      </c>
      <c r="GB69" s="38">
        <f>GB28+GB29+GB30</f>
        <v>2202.0095247990021</v>
      </c>
      <c r="GC69" s="2">
        <f t="shared" ref="GC69:GN69" si="81">GC28+GC29+GC30</f>
        <v>2275.8275314580419</v>
      </c>
      <c r="GD69" s="2">
        <f t="shared" si="81"/>
        <v>2470.088262460346</v>
      </c>
      <c r="GE69" s="2">
        <f t="shared" si="81"/>
        <v>1873.6067740058024</v>
      </c>
      <c r="GF69" s="2">
        <f t="shared" si="81"/>
        <v>1822.0910942347375</v>
      </c>
      <c r="GG69" s="2">
        <f t="shared" si="81"/>
        <v>1638.083745617422</v>
      </c>
      <c r="GH69" s="2">
        <f t="shared" si="81"/>
        <v>1366.373534041966</v>
      </c>
      <c r="GI69" s="2">
        <f t="shared" si="81"/>
        <v>1240.0332176905226</v>
      </c>
      <c r="GJ69" s="2">
        <f t="shared" si="81"/>
        <v>1316.9149680856635</v>
      </c>
      <c r="GK69" s="2">
        <f t="shared" si="81"/>
        <v>1288.2174274408915</v>
      </c>
      <c r="GL69" s="2">
        <f t="shared" si="81"/>
        <v>1308.9407834347062</v>
      </c>
      <c r="GM69" s="2">
        <f t="shared" si="81"/>
        <v>1238.1215064205305</v>
      </c>
      <c r="GN69" s="2">
        <f t="shared" si="81"/>
        <v>1154.056231308776</v>
      </c>
      <c r="GO69" s="2">
        <f t="shared" ref="GO69:GP69" si="82">GO28+GO29+GO30</f>
        <v>1309.56452948428</v>
      </c>
      <c r="GP69" s="2">
        <f t="shared" si="82"/>
        <v>1224.3692760174813</v>
      </c>
      <c r="GQ69" s="38">
        <f>GQ28+GQ29+GQ30</f>
        <v>1680.5442425020069</v>
      </c>
      <c r="GR69" s="2">
        <f t="shared" ref="GR69:HC69" si="83">GR28+GR29+GR30</f>
        <v>1694.6762863793715</v>
      </c>
      <c r="GS69" s="2">
        <f t="shared" si="83"/>
        <v>1778.3823529638819</v>
      </c>
      <c r="GT69" s="2">
        <f t="shared" si="83"/>
        <v>1410.0200967279309</v>
      </c>
      <c r="GU69" s="2">
        <f t="shared" si="83"/>
        <v>1344.2792679597237</v>
      </c>
      <c r="GV69" s="2">
        <f t="shared" si="83"/>
        <v>1165.7720773115093</v>
      </c>
      <c r="GW69" s="2">
        <f t="shared" si="83"/>
        <v>922.96408278424985</v>
      </c>
      <c r="GX69" s="2">
        <f t="shared" si="83"/>
        <v>792.37003521876545</v>
      </c>
      <c r="GY69" s="2">
        <f t="shared" si="83"/>
        <v>839.68797067841842</v>
      </c>
      <c r="GZ69" s="2">
        <f t="shared" si="83"/>
        <v>824.51573495051935</v>
      </c>
      <c r="HA69" s="2">
        <f t="shared" si="83"/>
        <v>841.95501718026355</v>
      </c>
      <c r="HB69" s="2">
        <f t="shared" si="83"/>
        <v>800.75001693359013</v>
      </c>
      <c r="HC69" s="2">
        <f t="shared" si="83"/>
        <v>770.41223292969869</v>
      </c>
      <c r="HD69" s="2">
        <f t="shared" ref="HD69:HE69" si="84">HD28+HD29+HD30</f>
        <v>855.64248878321587</v>
      </c>
      <c r="HE69" s="2">
        <f t="shared" si="84"/>
        <v>794.01928877772139</v>
      </c>
      <c r="HF69" s="38">
        <f>HF28+HF29+HF30</f>
        <v>2456.9910643223257</v>
      </c>
      <c r="HG69" s="2">
        <f t="shared" ref="HG69:HS69" si="85">HG28+HG29+HG30</f>
        <v>2550.5521799645671</v>
      </c>
      <c r="HH69" s="2">
        <f t="shared" si="85"/>
        <v>2680.29104651735</v>
      </c>
      <c r="HI69" s="2">
        <f t="shared" si="85"/>
        <v>2150.5236361933016</v>
      </c>
      <c r="HJ69" s="2">
        <f t="shared" si="85"/>
        <v>2086.3120296225111</v>
      </c>
      <c r="HK69" s="2">
        <f t="shared" si="85"/>
        <v>1911.3259543265908</v>
      </c>
      <c r="HL69" s="2">
        <f t="shared" si="85"/>
        <v>1501.4318467150279</v>
      </c>
      <c r="HM69" s="2">
        <f t="shared" si="85"/>
        <v>1372.8688325766957</v>
      </c>
      <c r="HN69" s="2">
        <f t="shared" si="85"/>
        <v>1464.798078526791</v>
      </c>
      <c r="HO69" s="2">
        <f t="shared" si="85"/>
        <v>1417.5655895106468</v>
      </c>
      <c r="HP69" s="2">
        <f t="shared" si="85"/>
        <v>1446.0881419109041</v>
      </c>
      <c r="HQ69" s="2">
        <f t="shared" si="85"/>
        <v>1358.9540289758463</v>
      </c>
      <c r="HR69" s="2">
        <f t="shared" ref="HR69:HT69" si="86">HR28+HR29+HR30</f>
        <v>1261.012328562872</v>
      </c>
      <c r="HS69" s="2">
        <f t="shared" si="85"/>
        <v>1426.7371481746914</v>
      </c>
      <c r="HT69" s="39">
        <f t="shared" si="86"/>
        <v>1347.014587402324</v>
      </c>
      <c r="HU69" s="2"/>
      <c r="HV69" s="2"/>
      <c r="II69" s="17"/>
    </row>
    <row r="70" spans="1:243" ht="15" x14ac:dyDescent="0.25">
      <c r="A70" s="17"/>
      <c r="B70" s="25"/>
      <c r="C70" s="56" t="s">
        <v>68</v>
      </c>
      <c r="D70" s="38">
        <f>D31</f>
        <v>1950.6130154655641</v>
      </c>
      <c r="E70" s="2">
        <f t="shared" ref="E70:Q70" si="87">E31</f>
        <v>1919.1955973163303</v>
      </c>
      <c r="F70" s="2">
        <f t="shared" si="87"/>
        <v>2018.1372293610314</v>
      </c>
      <c r="G70" s="2">
        <f t="shared" si="87"/>
        <v>2041.9581427671931</v>
      </c>
      <c r="H70" s="2">
        <f t="shared" si="87"/>
        <v>1989.0280428644389</v>
      </c>
      <c r="I70" s="2">
        <f t="shared" si="87"/>
        <v>1968.5134581128327</v>
      </c>
      <c r="J70" s="2">
        <f t="shared" si="87"/>
        <v>1907.1280948612743</v>
      </c>
      <c r="K70" s="2">
        <f t="shared" si="87"/>
        <v>1966.8063472775141</v>
      </c>
      <c r="L70" s="2">
        <f t="shared" si="87"/>
        <v>1979.5493799716676</v>
      </c>
      <c r="M70" s="2">
        <f t="shared" si="87"/>
        <v>1893.4244442929232</v>
      </c>
      <c r="N70" s="2">
        <f t="shared" ref="N70" si="88">N31</f>
        <v>1867.3954071784774</v>
      </c>
      <c r="O70" s="2">
        <f t="shared" si="87"/>
        <v>1941.5896969973844</v>
      </c>
      <c r="P70" s="2">
        <f t="shared" si="87"/>
        <v>1930.0939391280538</v>
      </c>
      <c r="Q70" s="2">
        <f t="shared" si="87"/>
        <v>2007.2705073876309</v>
      </c>
      <c r="R70" s="2">
        <f t="shared" ref="R70" si="89">R31</f>
        <v>1809.1982963093067</v>
      </c>
      <c r="S70" s="38">
        <f>S31</f>
        <v>1911.6015987555018</v>
      </c>
      <c r="T70" s="2">
        <f t="shared" ref="T70:AF70" si="90">T31</f>
        <v>1879.2825675181784</v>
      </c>
      <c r="U70" s="2">
        <f t="shared" si="90"/>
        <v>1978.186675750017</v>
      </c>
      <c r="V70" s="2">
        <f t="shared" si="90"/>
        <v>2002.1024025187176</v>
      </c>
      <c r="W70" s="2">
        <f t="shared" si="90"/>
        <v>1949.502887825726</v>
      </c>
      <c r="X70" s="2">
        <f t="shared" si="90"/>
        <v>1929.4805884382915</v>
      </c>
      <c r="Y70" s="2">
        <f t="shared" si="90"/>
        <v>1869.4220992402086</v>
      </c>
      <c r="Z70" s="2">
        <f t="shared" si="90"/>
        <v>1929.2960786655356</v>
      </c>
      <c r="AA70" s="2">
        <f t="shared" si="90"/>
        <v>1942.0496726660117</v>
      </c>
      <c r="AB70" s="2">
        <f t="shared" si="90"/>
        <v>1856.6462202452112</v>
      </c>
      <c r="AC70" s="2">
        <f t="shared" si="90"/>
        <v>1830.5977532384916</v>
      </c>
      <c r="AD70" s="2">
        <f t="shared" si="90"/>
        <v>1905.2633444329456</v>
      </c>
      <c r="AE70" s="2">
        <f t="shared" si="90"/>
        <v>1893.7975908629835</v>
      </c>
      <c r="AF70" s="2">
        <f t="shared" si="90"/>
        <v>1970.6989120090916</v>
      </c>
      <c r="AG70" s="2">
        <f t="shared" ref="AG70" si="91">AG31</f>
        <v>1772.7925093591109</v>
      </c>
      <c r="AH70" s="38">
        <f>AH31</f>
        <v>98.911531612124179</v>
      </c>
      <c r="AI70" s="2">
        <f t="shared" ref="AI70:AT70" si="92">AI31</f>
        <v>91.991701336870349</v>
      </c>
      <c r="AJ70" s="2">
        <f t="shared" si="92"/>
        <v>86.123678598206197</v>
      </c>
      <c r="AK70" s="2">
        <f t="shared" si="92"/>
        <v>80.387928542525486</v>
      </c>
      <c r="AL70" s="2">
        <f t="shared" si="92"/>
        <v>69.759089256047318</v>
      </c>
      <c r="AM70" s="2">
        <f t="shared" si="92"/>
        <v>69.731785401994912</v>
      </c>
      <c r="AN70" s="2">
        <f t="shared" si="92"/>
        <v>62.781463803661886</v>
      </c>
      <c r="AO70" s="2">
        <f t="shared" si="92"/>
        <v>63.292133126790205</v>
      </c>
      <c r="AP70" s="2">
        <f t="shared" si="92"/>
        <v>68.26091944960379</v>
      </c>
      <c r="AQ70" s="2">
        <f t="shared" si="92"/>
        <v>60.314096133420605</v>
      </c>
      <c r="AR70" s="2">
        <f t="shared" si="92"/>
        <v>63.984902042371452</v>
      </c>
      <c r="AS70" s="2">
        <f t="shared" si="92"/>
        <v>63.865057616987912</v>
      </c>
      <c r="AT70" s="2">
        <f t="shared" si="92"/>
        <v>66.087348964986418</v>
      </c>
      <c r="AU70" s="2">
        <f t="shared" ref="AU70:AV70" si="93">AU31</f>
        <v>69.325087255115392</v>
      </c>
      <c r="AV70" s="2">
        <f t="shared" si="93"/>
        <v>73.920352473388391</v>
      </c>
      <c r="AW70" s="2">
        <f>AW31</f>
        <v>45.540382739819499</v>
      </c>
      <c r="AX70" s="2">
        <f t="shared" ref="AX70:BI70" si="94">AX31</f>
        <v>46.189417434071743</v>
      </c>
      <c r="AY70" s="2">
        <f t="shared" si="94"/>
        <v>48.819107760565004</v>
      </c>
      <c r="AZ70" s="2">
        <f t="shared" si="94"/>
        <v>52.070123330069904</v>
      </c>
      <c r="BA70" s="2">
        <f t="shared" si="94"/>
        <v>54.974735576245727</v>
      </c>
      <c r="BB70" s="2">
        <f t="shared" si="94"/>
        <v>57.95349507381399</v>
      </c>
      <c r="BC70" s="2">
        <f t="shared" si="94"/>
        <v>60.48559133323711</v>
      </c>
      <c r="BD70" s="2">
        <f t="shared" si="94"/>
        <v>65.905494733006563</v>
      </c>
      <c r="BE70" s="2">
        <f t="shared" si="94"/>
        <v>72.20561301658762</v>
      </c>
      <c r="BF70" s="2">
        <f t="shared" si="94"/>
        <v>78.435986541061425</v>
      </c>
      <c r="BG70" s="2">
        <f t="shared" si="94"/>
        <v>85.993796552052572</v>
      </c>
      <c r="BH70" s="2">
        <f t="shared" si="94"/>
        <v>90.59947456193116</v>
      </c>
      <c r="BI70" s="2">
        <f t="shared" si="94"/>
        <v>94.189519144133541</v>
      </c>
      <c r="BJ70" s="2">
        <f t="shared" ref="BJ70:BK70" si="95">BJ31</f>
        <v>99.766373639648151</v>
      </c>
      <c r="BK70" s="2">
        <f t="shared" si="95"/>
        <v>102.20937392919775</v>
      </c>
      <c r="BL70" s="38">
        <f>BL31</f>
        <v>24173.6923988688</v>
      </c>
      <c r="BM70" s="2">
        <f t="shared" ref="BM70:BX70" si="96">BM31</f>
        <v>25097.066540695301</v>
      </c>
      <c r="BN70" s="2">
        <f t="shared" si="96"/>
        <v>24602.027053716</v>
      </c>
      <c r="BO70" s="2">
        <f t="shared" si="96"/>
        <v>23806.295566813202</v>
      </c>
      <c r="BP70" s="2">
        <f t="shared" si="96"/>
        <v>23003.595611836499</v>
      </c>
      <c r="BQ70" s="2">
        <f t="shared" si="96"/>
        <v>21722.703488730502</v>
      </c>
      <c r="BR70" s="2">
        <f t="shared" si="96"/>
        <v>19919.4329312546</v>
      </c>
      <c r="BS70" s="2">
        <f t="shared" si="96"/>
        <v>18273.1327801835</v>
      </c>
      <c r="BT70" s="2">
        <f t="shared" si="96"/>
        <v>16453.914111665901</v>
      </c>
      <c r="BU70" s="2">
        <f t="shared" si="96"/>
        <v>14303.892922597901</v>
      </c>
      <c r="BV70" s="2">
        <f t="shared" si="96"/>
        <v>12217.720596503499</v>
      </c>
      <c r="BW70" s="2">
        <f t="shared" si="96"/>
        <v>10529.270192248699</v>
      </c>
      <c r="BX70" s="2">
        <f t="shared" si="96"/>
        <v>9485.6799208533794</v>
      </c>
      <c r="BY70" s="2">
        <f t="shared" ref="BY70:BZ70" si="97">BY31</f>
        <v>8192.4039208828908</v>
      </c>
      <c r="BZ70" s="2">
        <f t="shared" si="97"/>
        <v>7250.5329896947096</v>
      </c>
      <c r="CA70" s="38">
        <f>CA31</f>
        <v>0</v>
      </c>
      <c r="CB70" s="2">
        <f t="shared" ref="CB70:CM70" si="98">CB31</f>
        <v>0</v>
      </c>
      <c r="CC70" s="2">
        <f t="shared" si="98"/>
        <v>0</v>
      </c>
      <c r="CD70" s="2">
        <f t="shared" si="98"/>
        <v>0</v>
      </c>
      <c r="CE70" s="2">
        <f t="shared" si="98"/>
        <v>0</v>
      </c>
      <c r="CF70" s="2">
        <f t="shared" si="98"/>
        <v>0</v>
      </c>
      <c r="CG70" s="2">
        <f t="shared" si="98"/>
        <v>0</v>
      </c>
      <c r="CH70" s="2">
        <f t="shared" si="98"/>
        <v>0</v>
      </c>
      <c r="CI70" s="2">
        <f t="shared" si="98"/>
        <v>0</v>
      </c>
      <c r="CJ70" s="2">
        <f t="shared" si="98"/>
        <v>0</v>
      </c>
      <c r="CK70" s="2">
        <f t="shared" si="98"/>
        <v>0</v>
      </c>
      <c r="CL70" s="2">
        <f t="shared" si="98"/>
        <v>0</v>
      </c>
      <c r="CM70" s="2">
        <f t="shared" si="98"/>
        <v>0</v>
      </c>
      <c r="CN70" s="2">
        <f t="shared" ref="CN70:CO70" si="99">CN31</f>
        <v>0</v>
      </c>
      <c r="CO70" s="2">
        <f t="shared" si="99"/>
        <v>0</v>
      </c>
      <c r="CP70" s="38">
        <f>CP31</f>
        <v>0</v>
      </c>
      <c r="CQ70" s="2">
        <f t="shared" ref="CQ70:DB70" si="100">CQ31</f>
        <v>0</v>
      </c>
      <c r="CR70" s="2">
        <f t="shared" si="100"/>
        <v>0</v>
      </c>
      <c r="CS70" s="2">
        <f t="shared" si="100"/>
        <v>0</v>
      </c>
      <c r="CT70" s="2">
        <f t="shared" si="100"/>
        <v>0</v>
      </c>
      <c r="CU70" s="2">
        <f t="shared" si="100"/>
        <v>0</v>
      </c>
      <c r="CV70" s="2">
        <f t="shared" si="100"/>
        <v>0</v>
      </c>
      <c r="CW70" s="2">
        <f t="shared" si="100"/>
        <v>0</v>
      </c>
      <c r="CX70" s="2">
        <f t="shared" si="100"/>
        <v>0</v>
      </c>
      <c r="CY70" s="2">
        <f t="shared" si="100"/>
        <v>0</v>
      </c>
      <c r="CZ70" s="2">
        <f t="shared" si="100"/>
        <v>0</v>
      </c>
      <c r="DA70" s="2">
        <f t="shared" si="100"/>
        <v>0</v>
      </c>
      <c r="DB70" s="2">
        <f t="shared" si="100"/>
        <v>0</v>
      </c>
      <c r="DC70" s="2">
        <f t="shared" ref="DC70:DD70" si="101">DC31</f>
        <v>0</v>
      </c>
      <c r="DD70" s="2">
        <f t="shared" si="101"/>
        <v>0</v>
      </c>
      <c r="DE70" s="38">
        <f>DE31</f>
        <v>75.180506672502247</v>
      </c>
      <c r="DF70" s="2">
        <f t="shared" ref="DF70:DQ70" si="102">DF31</f>
        <v>73.62912210340366</v>
      </c>
      <c r="DG70" s="2">
        <f t="shared" si="102"/>
        <v>74.302767837283326</v>
      </c>
      <c r="DH70" s="2">
        <f t="shared" si="102"/>
        <v>76.528925466325362</v>
      </c>
      <c r="DI70" s="2">
        <f t="shared" si="102"/>
        <v>76.501572079963324</v>
      </c>
      <c r="DJ70" s="2">
        <f t="shared" si="102"/>
        <v>78.490290328903825</v>
      </c>
      <c r="DK70" s="2">
        <f t="shared" si="102"/>
        <v>79.046589404712492</v>
      </c>
      <c r="DL70" s="2">
        <f t="shared" si="102"/>
        <v>81.95935205566353</v>
      </c>
      <c r="DM70" s="2">
        <f t="shared" si="102"/>
        <v>85.974242114226598</v>
      </c>
      <c r="DN70" s="2">
        <f t="shared" si="102"/>
        <v>15.203198784729274</v>
      </c>
      <c r="DO70" s="2">
        <f t="shared" si="102"/>
        <v>17.792166153141626</v>
      </c>
      <c r="DP70" s="2">
        <f t="shared" si="102"/>
        <v>16.465616917966685</v>
      </c>
      <c r="DQ70" s="2">
        <f t="shared" si="102"/>
        <v>16.237274124473178</v>
      </c>
      <c r="DR70" s="2">
        <f t="shared" ref="DR70:DS70" si="103">DR31</f>
        <v>16.264983443172493</v>
      </c>
      <c r="DS70" s="2">
        <f t="shared" si="103"/>
        <v>16.434206956304234</v>
      </c>
      <c r="DT70" s="38">
        <f>DT31</f>
        <v>11045.55271356937</v>
      </c>
      <c r="DU70" s="2">
        <f t="shared" ref="DU70:EF70" si="104">DU31</f>
        <v>10391.732261732026</v>
      </c>
      <c r="DV70" s="2">
        <f t="shared" si="104"/>
        <v>10473.301403172387</v>
      </c>
      <c r="DW70" s="2">
        <f t="shared" si="104"/>
        <v>10579.884888030016</v>
      </c>
      <c r="DX70" s="2">
        <f t="shared" si="104"/>
        <v>10363.701160335357</v>
      </c>
      <c r="DY70" s="2">
        <f t="shared" si="104"/>
        <v>10413.340474468037</v>
      </c>
      <c r="DZ70" s="2">
        <f t="shared" si="104"/>
        <v>10166.146098997664</v>
      </c>
      <c r="EA70" s="2">
        <f t="shared" si="104"/>
        <v>9989.0035820447865</v>
      </c>
      <c r="EB70" s="2">
        <f t="shared" si="104"/>
        <v>9774.6927217787088</v>
      </c>
      <c r="EC70" s="2">
        <f t="shared" si="104"/>
        <v>9295.5458917664091</v>
      </c>
      <c r="ED70" s="2">
        <f t="shared" si="104"/>
        <v>8796.8862349818028</v>
      </c>
      <c r="EE70" s="2">
        <f t="shared" si="104"/>
        <v>8124.3234817915054</v>
      </c>
      <c r="EF70" s="2">
        <f t="shared" si="104"/>
        <v>7572.9208058074391</v>
      </c>
      <c r="EG70" s="2">
        <f t="shared" ref="EG70:EH70" si="105">EG31</f>
        <v>7221.0749803482395</v>
      </c>
      <c r="EH70" s="2">
        <f t="shared" si="105"/>
        <v>6793.5505201109127</v>
      </c>
      <c r="EI70" s="38">
        <f>EI31</f>
        <v>14441.277410845571</v>
      </c>
      <c r="EJ70" s="2">
        <f t="shared" ref="EJ70:EU70" si="106">EJ31</f>
        <v>13549.859476735981</v>
      </c>
      <c r="EK70" s="2">
        <f t="shared" si="106"/>
        <v>12938.97009678967</v>
      </c>
      <c r="EL70" s="2">
        <f t="shared" si="106"/>
        <v>12450.190878228974</v>
      </c>
      <c r="EM70" s="2">
        <f t="shared" si="106"/>
        <v>11580.377160865399</v>
      </c>
      <c r="EN70" s="2">
        <f t="shared" si="106"/>
        <v>12118.794698408623</v>
      </c>
      <c r="EO70" s="2">
        <f t="shared" si="106"/>
        <v>11615.878526289907</v>
      </c>
      <c r="EP70" s="2">
        <f t="shared" si="106"/>
        <v>11495.333297777319</v>
      </c>
      <c r="EQ70" s="2">
        <f t="shared" si="106"/>
        <v>11328.747092906337</v>
      </c>
      <c r="ER70" s="2">
        <f t="shared" si="106"/>
        <v>10979.17121075606</v>
      </c>
      <c r="ES70" s="2">
        <f t="shared" si="106"/>
        <v>10895.732055717566</v>
      </c>
      <c r="ET70" s="2">
        <f t="shared" si="106"/>
        <v>10723.724954181196</v>
      </c>
      <c r="EU70" s="2">
        <f t="shared" si="106"/>
        <v>10417.418857496748</v>
      </c>
      <c r="EV70" s="2">
        <f t="shared" ref="EV70:EW70" si="107">EV31</f>
        <v>10213.572035285928</v>
      </c>
      <c r="EW70" s="2">
        <f t="shared" si="107"/>
        <v>10149.010401182612</v>
      </c>
      <c r="EX70" s="38">
        <f>EX31</f>
        <v>84.488353130755826</v>
      </c>
      <c r="EY70" s="2">
        <f t="shared" ref="EY70:FJ70" si="108">EY31</f>
        <v>79.983322095256824</v>
      </c>
      <c r="EZ70" s="2">
        <f t="shared" si="108"/>
        <v>73.152791119361154</v>
      </c>
      <c r="FA70" s="2">
        <f t="shared" si="108"/>
        <v>63.179092575425116</v>
      </c>
      <c r="FB70" s="2">
        <f t="shared" si="108"/>
        <v>51.855398325289777</v>
      </c>
      <c r="FC70" s="2">
        <f t="shared" si="108"/>
        <v>57.768654617165382</v>
      </c>
      <c r="FD70" s="2">
        <f t="shared" si="108"/>
        <v>42.261111366370798</v>
      </c>
      <c r="FE70" s="2">
        <f t="shared" si="108"/>
        <v>40.668806952268177</v>
      </c>
      <c r="FF70" s="2">
        <f t="shared" si="108"/>
        <v>41.975511794594723</v>
      </c>
      <c r="FG70" s="2">
        <f t="shared" si="108"/>
        <v>42.478337832055281</v>
      </c>
      <c r="FH70" s="2">
        <f t="shared" si="108"/>
        <v>49.509844376120633</v>
      </c>
      <c r="FI70" s="2">
        <f t="shared" si="108"/>
        <v>43.76992951532057</v>
      </c>
      <c r="FJ70" s="2">
        <f t="shared" si="108"/>
        <v>43.802454459808004</v>
      </c>
      <c r="FK70" s="2">
        <f t="shared" ref="FK70:FL70" si="109">FK31</f>
        <v>45.919190774837197</v>
      </c>
      <c r="FL70" s="2">
        <f t="shared" si="109"/>
        <v>47.61484080869058</v>
      </c>
      <c r="FM70" s="38">
        <f>FM31</f>
        <v>29643.47950480213</v>
      </c>
      <c r="FN70" s="2">
        <f t="shared" ref="FN70:FY70" si="110">FN31</f>
        <v>21716.351980623676</v>
      </c>
      <c r="FO70" s="2">
        <f t="shared" si="110"/>
        <v>19791.544215483911</v>
      </c>
      <c r="FP70" s="2">
        <f t="shared" si="110"/>
        <v>21340.408050928843</v>
      </c>
      <c r="FQ70" s="2">
        <f t="shared" si="110"/>
        <v>22651.628043908291</v>
      </c>
      <c r="FR70" s="2">
        <f t="shared" si="110"/>
        <v>20907.308305796538</v>
      </c>
      <c r="FS70" s="2">
        <f t="shared" si="110"/>
        <v>20716.252975503445</v>
      </c>
      <c r="FT70" s="2">
        <f t="shared" si="110"/>
        <v>21015.452521689956</v>
      </c>
      <c r="FU70" s="2">
        <f t="shared" si="110"/>
        <v>20805.737419347861</v>
      </c>
      <c r="FV70" s="2">
        <f t="shared" si="110"/>
        <v>17060.113887778207</v>
      </c>
      <c r="FW70" s="2">
        <f t="shared" si="110"/>
        <v>16794.338594927158</v>
      </c>
      <c r="FX70" s="2">
        <f t="shared" si="110"/>
        <v>18831.554897138794</v>
      </c>
      <c r="FY70" s="2">
        <f t="shared" si="110"/>
        <v>19208.807714362531</v>
      </c>
      <c r="FZ70" s="2">
        <f t="shared" ref="FZ70:GA70" si="111">FZ31</f>
        <v>18579.199212704883</v>
      </c>
      <c r="GA70" s="2">
        <f t="shared" si="111"/>
        <v>18395.709449739003</v>
      </c>
      <c r="GB70" s="38">
        <f>GB31</f>
        <v>28501.230269423701</v>
      </c>
      <c r="GC70" s="2">
        <f t="shared" ref="GC70:GN70" si="112">GC31</f>
        <v>28185.92490078948</v>
      </c>
      <c r="GD70" s="2">
        <f t="shared" si="112"/>
        <v>27024.892527365744</v>
      </c>
      <c r="GE70" s="2">
        <f t="shared" si="112"/>
        <v>27497.628826924116</v>
      </c>
      <c r="GF70" s="2">
        <f t="shared" si="112"/>
        <v>27032.741152420334</v>
      </c>
      <c r="GG70" s="2">
        <f t="shared" si="112"/>
        <v>27244.733734614572</v>
      </c>
      <c r="GH70" s="2">
        <f t="shared" si="112"/>
        <v>27286.685002869512</v>
      </c>
      <c r="GI70" s="2">
        <f t="shared" si="112"/>
        <v>10184.107124044627</v>
      </c>
      <c r="GJ70" s="2">
        <f t="shared" si="112"/>
        <v>10462.083683418212</v>
      </c>
      <c r="GK70" s="2">
        <f t="shared" si="112"/>
        <v>10646.876260395627</v>
      </c>
      <c r="GL70" s="2">
        <f t="shared" si="112"/>
        <v>10517.311924734246</v>
      </c>
      <c r="GM70" s="2">
        <f t="shared" si="112"/>
        <v>10486.126833508239</v>
      </c>
      <c r="GN70" s="2">
        <f t="shared" si="112"/>
        <v>10521.094897788962</v>
      </c>
      <c r="GO70" s="2">
        <f t="shared" ref="GO70:GP70" si="113">GO31</f>
        <v>10936.126490335511</v>
      </c>
      <c r="GP70" s="2">
        <f t="shared" si="113"/>
        <v>10763.009998383523</v>
      </c>
      <c r="GQ70" s="38">
        <f>GQ31</f>
        <v>3375.0558514164541</v>
      </c>
      <c r="GR70" s="2">
        <f t="shared" ref="GR70:HC70" si="114">GR31</f>
        <v>3315.6914189865897</v>
      </c>
      <c r="GS70" s="2">
        <f t="shared" si="114"/>
        <v>3195.3341069393864</v>
      </c>
      <c r="GT70" s="2">
        <f t="shared" si="114"/>
        <v>3251.610367913057</v>
      </c>
      <c r="GU70" s="2">
        <f t="shared" si="114"/>
        <v>3158.8187711937239</v>
      </c>
      <c r="GV70" s="2">
        <f t="shared" si="114"/>
        <v>3185.4742233984975</v>
      </c>
      <c r="GW70" s="2">
        <f t="shared" si="114"/>
        <v>3161.0301655019375</v>
      </c>
      <c r="GX70" s="2">
        <f t="shared" si="114"/>
        <v>1439.5380275634598</v>
      </c>
      <c r="GY70" s="2">
        <f t="shared" si="114"/>
        <v>1457.1833243858066</v>
      </c>
      <c r="GZ70" s="2">
        <f t="shared" si="114"/>
        <v>1457.2074140693767</v>
      </c>
      <c r="HA70" s="2">
        <f t="shared" si="114"/>
        <v>1432.2451438999544</v>
      </c>
      <c r="HB70" s="2">
        <f t="shared" si="114"/>
        <v>1415.3755940064966</v>
      </c>
      <c r="HC70" s="2">
        <f t="shared" si="114"/>
        <v>1394.8981315038291</v>
      </c>
      <c r="HD70" s="2">
        <f t="shared" ref="HD70:HE70" si="115">HD31</f>
        <v>1419.8350045469733</v>
      </c>
      <c r="HE70" s="2">
        <f t="shared" si="115"/>
        <v>1384.89279610015</v>
      </c>
      <c r="HF70" s="38">
        <f>HF31</f>
        <v>93056.287789966387</v>
      </c>
      <c r="HG70" s="2">
        <f t="shared" ref="HG70:HS70" si="116">HG31</f>
        <v>92063.668020553028</v>
      </c>
      <c r="HH70" s="2">
        <f t="shared" si="116"/>
        <v>88168.221753800433</v>
      </c>
      <c r="HI70" s="2">
        <f t="shared" si="116"/>
        <v>89526.270149118383</v>
      </c>
      <c r="HJ70" s="2">
        <f t="shared" si="116"/>
        <v>88228.504782148157</v>
      </c>
      <c r="HK70" s="2">
        <f t="shared" si="116"/>
        <v>88758.782106139188</v>
      </c>
      <c r="HL70" s="2">
        <f t="shared" si="116"/>
        <v>89091.228190162365</v>
      </c>
      <c r="HM70" s="2">
        <f t="shared" si="116"/>
        <v>31822.544566337416</v>
      </c>
      <c r="HN70" s="2">
        <f t="shared" si="116"/>
        <v>32728.941664612437</v>
      </c>
      <c r="HO70" s="2">
        <f t="shared" si="116"/>
        <v>33337.474762896469</v>
      </c>
      <c r="HP70" s="2">
        <f t="shared" si="116"/>
        <v>32885.826134649011</v>
      </c>
      <c r="HQ70" s="2">
        <f t="shared" si="116"/>
        <v>32827.230315159453</v>
      </c>
      <c r="HR70" s="2">
        <f t="shared" ref="HR70:HT70" si="117">HR31</f>
        <v>32998.001875958129</v>
      </c>
      <c r="HS70" s="2">
        <f t="shared" si="116"/>
        <v>34381.294465991421</v>
      </c>
      <c r="HT70" s="39">
        <f t="shared" si="117"/>
        <v>33804.160140709173</v>
      </c>
      <c r="HU70" s="2"/>
      <c r="HV70" s="2"/>
      <c r="II70" s="17"/>
    </row>
    <row r="71" spans="1:243" ht="15" x14ac:dyDescent="0.25">
      <c r="A71" s="17"/>
      <c r="B71" s="25"/>
      <c r="C71" s="56" t="s">
        <v>1</v>
      </c>
      <c r="D71" s="38">
        <f>SUM(D33:D36)</f>
        <v>10933.896281601268</v>
      </c>
      <c r="E71" s="2">
        <f t="shared" ref="E71:Q71" si="118">SUM(E33:E36)</f>
        <v>9743.9927334724707</v>
      </c>
      <c r="F71" s="2">
        <f t="shared" si="118"/>
        <v>9836.5463200581362</v>
      </c>
      <c r="G71" s="2">
        <f t="shared" si="118"/>
        <v>8583.7590815358217</v>
      </c>
      <c r="H71" s="2">
        <f t="shared" si="118"/>
        <v>7459.7844987826047</v>
      </c>
      <c r="I71" s="2">
        <f t="shared" si="118"/>
        <v>7655.7666468471034</v>
      </c>
      <c r="J71" s="2">
        <f t="shared" si="118"/>
        <v>7705.0263013982521</v>
      </c>
      <c r="K71" s="2">
        <f t="shared" si="118"/>
        <v>8220.3650591421047</v>
      </c>
      <c r="L71" s="2">
        <f t="shared" si="118"/>
        <v>8960.6366413239739</v>
      </c>
      <c r="M71" s="2">
        <f t="shared" si="118"/>
        <v>8369.7963309448296</v>
      </c>
      <c r="N71" s="2">
        <f t="shared" ref="N71" si="119">SUM(N33:N36)</f>
        <v>8261.4457893883882</v>
      </c>
      <c r="O71" s="2">
        <f t="shared" si="118"/>
        <v>8127.5010064313383</v>
      </c>
      <c r="P71" s="2">
        <f t="shared" si="118"/>
        <v>5959.9872869116789</v>
      </c>
      <c r="Q71" s="2">
        <f t="shared" si="118"/>
        <v>6264.6126919920189</v>
      </c>
      <c r="R71" s="2">
        <f t="shared" ref="R71" si="120">SUM(R33:R36)</f>
        <v>7301.32606938355</v>
      </c>
      <c r="S71" s="38">
        <f>SUM(S33:S36)</f>
        <v>10763.909316066633</v>
      </c>
      <c r="T71" s="2">
        <f t="shared" ref="T71:AF71" si="121">SUM(T33:T36)</f>
        <v>9586.3350512157085</v>
      </c>
      <c r="U71" s="2">
        <f t="shared" si="121"/>
        <v>9679.0333415296991</v>
      </c>
      <c r="V71" s="2">
        <f t="shared" si="121"/>
        <v>8441.2020081691007</v>
      </c>
      <c r="W71" s="2">
        <f t="shared" si="121"/>
        <v>7329.9186144840642</v>
      </c>
      <c r="X71" s="2">
        <f t="shared" si="121"/>
        <v>7521.1968907083301</v>
      </c>
      <c r="Y71" s="2">
        <f t="shared" si="121"/>
        <v>7568.9934350973554</v>
      </c>
      <c r="Z71" s="2">
        <f t="shared" si="121"/>
        <v>8072.2739513179013</v>
      </c>
      <c r="AA71" s="2">
        <f t="shared" si="121"/>
        <v>8802.0477711392396</v>
      </c>
      <c r="AB71" s="2">
        <f t="shared" si="121"/>
        <v>8220.6400438757901</v>
      </c>
      <c r="AC71" s="2">
        <f t="shared" si="121"/>
        <v>8109.5683300704759</v>
      </c>
      <c r="AD71" s="2">
        <f t="shared" si="121"/>
        <v>7975.9445607167045</v>
      </c>
      <c r="AE71" s="2">
        <f t="shared" si="121"/>
        <v>5836.2559203250094</v>
      </c>
      <c r="AF71" s="2">
        <f t="shared" si="121"/>
        <v>6130.1596763756215</v>
      </c>
      <c r="AG71" s="2">
        <f t="shared" ref="AG71" si="122">SUM(AG33:AG36)</f>
        <v>7153.5616264645432</v>
      </c>
      <c r="AH71" s="38">
        <f>SUM(AH33:AH36)</f>
        <v>263.1937955548126</v>
      </c>
      <c r="AI71" s="2">
        <f t="shared" ref="AI71:AT71" si="123">SUM(AI33:AI36)</f>
        <v>257.56208700456665</v>
      </c>
      <c r="AJ71" s="2">
        <f t="shared" si="123"/>
        <v>266.97820575572462</v>
      </c>
      <c r="AK71" s="2">
        <f t="shared" si="123"/>
        <v>274.82673419998446</v>
      </c>
      <c r="AL71" s="2">
        <f t="shared" si="123"/>
        <v>215.88144508507457</v>
      </c>
      <c r="AM71" s="2">
        <f t="shared" si="123"/>
        <v>196.02380077652884</v>
      </c>
      <c r="AN71" s="2">
        <f t="shared" si="123"/>
        <v>182.32781465466368</v>
      </c>
      <c r="AO71" s="2">
        <f t="shared" si="123"/>
        <v>194.14156033872149</v>
      </c>
      <c r="AP71" s="2">
        <f t="shared" si="123"/>
        <v>200.16788712489279</v>
      </c>
      <c r="AQ71" s="2">
        <f t="shared" si="123"/>
        <v>176.81613136642764</v>
      </c>
      <c r="AR71" s="2">
        <f t="shared" si="123"/>
        <v>378.81033956267549</v>
      </c>
      <c r="AS71" s="2">
        <f t="shared" si="123"/>
        <v>541.75817801133849</v>
      </c>
      <c r="AT71" s="2">
        <f t="shared" si="123"/>
        <v>533.16751056510429</v>
      </c>
      <c r="AU71" s="2">
        <f t="shared" ref="AU71:AV71" si="124">SUM(AU33:AU36)</f>
        <v>707.19233895964862</v>
      </c>
      <c r="AV71" s="2">
        <f t="shared" si="124"/>
        <v>534.89982731793532</v>
      </c>
      <c r="AW71" s="2">
        <f>SUM(AW33:AW36)</f>
        <v>403.45076222134219</v>
      </c>
      <c r="AX71" s="2">
        <f t="shared" ref="AX71:BI71" si="125">SUM(AX33:AX36)</f>
        <v>374.75503751866569</v>
      </c>
      <c r="AY71" s="2">
        <f t="shared" si="125"/>
        <v>389.6426130519024</v>
      </c>
      <c r="AZ71" s="2">
        <f t="shared" si="125"/>
        <v>346.34747487642164</v>
      </c>
      <c r="BA71" s="2">
        <f t="shared" si="125"/>
        <v>318.64320485527156</v>
      </c>
      <c r="BB71" s="2">
        <f t="shared" si="125"/>
        <v>349.57439477328637</v>
      </c>
      <c r="BC71" s="2">
        <f t="shared" si="125"/>
        <v>369.09226682029833</v>
      </c>
      <c r="BD71" s="2">
        <f t="shared" si="125"/>
        <v>426.26145186072716</v>
      </c>
      <c r="BE71" s="2">
        <f t="shared" si="125"/>
        <v>476.94713362171768</v>
      </c>
      <c r="BF71" s="2">
        <f t="shared" si="125"/>
        <v>453.52173360929061</v>
      </c>
      <c r="BG71" s="2">
        <f t="shared" si="125"/>
        <v>457.25331868963133</v>
      </c>
      <c r="BH71" s="2">
        <f t="shared" si="125"/>
        <v>447.75830451876834</v>
      </c>
      <c r="BI71" s="2">
        <f t="shared" si="125"/>
        <v>350.85006031286497</v>
      </c>
      <c r="BJ71" s="2">
        <f t="shared" ref="BJ71:BK71" si="126">SUM(BJ33:BJ36)</f>
        <v>377.38990847699426</v>
      </c>
      <c r="BK71" s="2">
        <f t="shared" si="126"/>
        <v>449.94785417575304</v>
      </c>
      <c r="BL71" s="38">
        <f>SUM(BL33:BL36)</f>
        <v>55703.087270439602</v>
      </c>
      <c r="BM71" s="2">
        <f t="shared" ref="BM71:BX71" si="127">SUM(BM33:BM36)</f>
        <v>51135.858878199484</v>
      </c>
      <c r="BN71" s="2">
        <f t="shared" si="127"/>
        <v>46782.296308514233</v>
      </c>
      <c r="BO71" s="2">
        <f t="shared" si="127"/>
        <v>43079.843966865825</v>
      </c>
      <c r="BP71" s="2">
        <f t="shared" si="127"/>
        <v>39380.754549503406</v>
      </c>
      <c r="BQ71" s="2">
        <f t="shared" si="127"/>
        <v>36443.875102117803</v>
      </c>
      <c r="BR71" s="2">
        <f t="shared" si="127"/>
        <v>33118.236783167682</v>
      </c>
      <c r="BS71" s="2">
        <f t="shared" si="127"/>
        <v>29695.859391632745</v>
      </c>
      <c r="BT71" s="2">
        <f t="shared" si="127"/>
        <v>26593.178935479966</v>
      </c>
      <c r="BU71" s="2">
        <f t="shared" si="127"/>
        <v>24022.175984324283</v>
      </c>
      <c r="BV71" s="2">
        <f t="shared" si="127"/>
        <v>20098.640357416367</v>
      </c>
      <c r="BW71" s="2">
        <f t="shared" si="127"/>
        <v>17731.266032856674</v>
      </c>
      <c r="BX71" s="2">
        <f t="shared" si="127"/>
        <v>15827.410307942366</v>
      </c>
      <c r="BY71" s="2">
        <f t="shared" ref="BY71:BZ71" si="128">SUM(BY33:BY36)</f>
        <v>14643.304379121777</v>
      </c>
      <c r="BZ71" s="2">
        <f t="shared" si="128"/>
        <v>13551.0663975198</v>
      </c>
      <c r="CA71" s="38">
        <f>SUM(CA33:CA36)</f>
        <v>0</v>
      </c>
      <c r="CB71" s="2">
        <f t="shared" ref="CB71:CM71" si="129">SUM(CB33:CB36)</f>
        <v>0</v>
      </c>
      <c r="CC71" s="2">
        <f t="shared" si="129"/>
        <v>0</v>
      </c>
      <c r="CD71" s="2">
        <f t="shared" si="129"/>
        <v>0</v>
      </c>
      <c r="CE71" s="2">
        <f t="shared" si="129"/>
        <v>0</v>
      </c>
      <c r="CF71" s="2">
        <f t="shared" si="129"/>
        <v>0</v>
      </c>
      <c r="CG71" s="2">
        <f t="shared" si="129"/>
        <v>0</v>
      </c>
      <c r="CH71" s="2">
        <f t="shared" si="129"/>
        <v>0</v>
      </c>
      <c r="CI71" s="2">
        <f t="shared" si="129"/>
        <v>0</v>
      </c>
      <c r="CJ71" s="2">
        <f t="shared" si="129"/>
        <v>0</v>
      </c>
      <c r="CK71" s="2">
        <f t="shared" si="129"/>
        <v>0</v>
      </c>
      <c r="CL71" s="2">
        <f t="shared" si="129"/>
        <v>0</v>
      </c>
      <c r="CM71" s="2">
        <f t="shared" si="129"/>
        <v>0</v>
      </c>
      <c r="CN71" s="2">
        <f t="shared" ref="CN71:CO71" si="130">SUM(CN33:CN36)</f>
        <v>0</v>
      </c>
      <c r="CO71" s="2">
        <f t="shared" si="130"/>
        <v>0</v>
      </c>
      <c r="CP71" s="38">
        <f>SUM(CP33:CP36)</f>
        <v>0</v>
      </c>
      <c r="CQ71" s="2">
        <f t="shared" ref="CQ71:DB71" si="131">SUM(CQ33:CQ36)</f>
        <v>0</v>
      </c>
      <c r="CR71" s="2">
        <f t="shared" si="131"/>
        <v>0</v>
      </c>
      <c r="CS71" s="2">
        <f t="shared" si="131"/>
        <v>0</v>
      </c>
      <c r="CT71" s="2">
        <f t="shared" si="131"/>
        <v>0</v>
      </c>
      <c r="CU71" s="2">
        <f t="shared" si="131"/>
        <v>0</v>
      </c>
      <c r="CV71" s="2">
        <f t="shared" si="131"/>
        <v>0</v>
      </c>
      <c r="CW71" s="2">
        <f t="shared" si="131"/>
        <v>0</v>
      </c>
      <c r="CX71" s="2">
        <f t="shared" si="131"/>
        <v>0</v>
      </c>
      <c r="CY71" s="2">
        <f t="shared" si="131"/>
        <v>0</v>
      </c>
      <c r="CZ71" s="2">
        <f t="shared" si="131"/>
        <v>0</v>
      </c>
      <c r="DA71" s="2">
        <f t="shared" si="131"/>
        <v>0</v>
      </c>
      <c r="DB71" s="2">
        <f t="shared" si="131"/>
        <v>0</v>
      </c>
      <c r="DC71" s="2">
        <f t="shared" ref="DC71:DD71" si="132">SUM(DC33:DC36)</f>
        <v>0</v>
      </c>
      <c r="DD71" s="2">
        <f t="shared" si="132"/>
        <v>0</v>
      </c>
      <c r="DE71" s="38">
        <f>SUM(DE33:DE36)</f>
        <v>31312.427554581594</v>
      </c>
      <c r="DF71" s="2">
        <f t="shared" ref="DF71:DQ71" si="133">SUM(DF33:DF36)</f>
        <v>27629.016033781743</v>
      </c>
      <c r="DG71" s="2">
        <f t="shared" si="133"/>
        <v>21388.660846044302</v>
      </c>
      <c r="DH71" s="2">
        <f t="shared" si="133"/>
        <v>11662.647989134353</v>
      </c>
      <c r="DI71" s="2">
        <f t="shared" si="133"/>
        <v>8797.5932721141089</v>
      </c>
      <c r="DJ71" s="2">
        <f t="shared" si="133"/>
        <v>15990.588762084973</v>
      </c>
      <c r="DK71" s="2">
        <f t="shared" si="133"/>
        <v>16235.962476747947</v>
      </c>
      <c r="DL71" s="2">
        <f t="shared" si="133"/>
        <v>15776.556153771657</v>
      </c>
      <c r="DM71" s="2">
        <f t="shared" si="133"/>
        <v>26335.465148971765</v>
      </c>
      <c r="DN71" s="2">
        <f t="shared" si="133"/>
        <v>24652.651722397848</v>
      </c>
      <c r="DO71" s="2">
        <f t="shared" si="133"/>
        <v>17926.342977018037</v>
      </c>
      <c r="DP71" s="2">
        <f t="shared" si="133"/>
        <v>18651.266492858966</v>
      </c>
      <c r="DQ71" s="2">
        <f t="shared" si="133"/>
        <v>5842.5865303997198</v>
      </c>
      <c r="DR71" s="2">
        <f t="shared" ref="DR71:DS71" si="134">SUM(DR33:DR36)</f>
        <v>4597.0265764224332</v>
      </c>
      <c r="DS71" s="2">
        <f t="shared" si="134"/>
        <v>5052.7471928582008</v>
      </c>
      <c r="DT71" s="38">
        <f>SUM(DT33:DT36)</f>
        <v>127455.80245883313</v>
      </c>
      <c r="DU71" s="2">
        <f t="shared" ref="DU71:EF71" si="135">SUM(DU33:DU36)</f>
        <v>109762.16595219058</v>
      </c>
      <c r="DV71" s="2">
        <f t="shared" si="135"/>
        <v>106478.23460776711</v>
      </c>
      <c r="DW71" s="2">
        <f t="shared" si="135"/>
        <v>79893.037386310229</v>
      </c>
      <c r="DX71" s="2">
        <f t="shared" si="135"/>
        <v>61945.585113655179</v>
      </c>
      <c r="DY71" s="2">
        <f t="shared" si="135"/>
        <v>66409.561020938447</v>
      </c>
      <c r="DZ71" s="2">
        <f t="shared" si="135"/>
        <v>66825.69241587467</v>
      </c>
      <c r="EA71" s="2">
        <f t="shared" si="135"/>
        <v>69438.260035847721</v>
      </c>
      <c r="EB71" s="2">
        <f t="shared" si="135"/>
        <v>79335.772819134698</v>
      </c>
      <c r="EC71" s="2">
        <f t="shared" si="135"/>
        <v>70263.437409015838</v>
      </c>
      <c r="ED71" s="2">
        <f t="shared" si="135"/>
        <v>72129.674453519823</v>
      </c>
      <c r="EE71" s="2">
        <f t="shared" si="135"/>
        <v>69613.700298008058</v>
      </c>
      <c r="EF71" s="2">
        <f t="shared" si="135"/>
        <v>53640.215366080054</v>
      </c>
      <c r="EG71" s="2">
        <f t="shared" ref="EG71:EH71" si="136">SUM(EG33:EG36)</f>
        <v>48141.835041298487</v>
      </c>
      <c r="EH71" s="2">
        <f t="shared" si="136"/>
        <v>53096.643627719161</v>
      </c>
      <c r="EI71" s="38">
        <f>SUM(EI33:EI36)</f>
        <v>23825.034402062858</v>
      </c>
      <c r="EJ71" s="2">
        <f t="shared" ref="EJ71:EU71" si="137">SUM(EJ33:EJ36)</f>
        <v>22156.257083022523</v>
      </c>
      <c r="EK71" s="2">
        <f t="shared" si="137"/>
        <v>22717.243838592778</v>
      </c>
      <c r="EL71" s="2">
        <f t="shared" si="137"/>
        <v>22844.92698355532</v>
      </c>
      <c r="EM71" s="2">
        <f t="shared" si="137"/>
        <v>21433.246760042857</v>
      </c>
      <c r="EN71" s="2">
        <f t="shared" si="137"/>
        <v>22288.627180964031</v>
      </c>
      <c r="EO71" s="2">
        <f t="shared" si="137"/>
        <v>22381.806385075117</v>
      </c>
      <c r="EP71" s="2">
        <f t="shared" si="137"/>
        <v>22133.804320885087</v>
      </c>
      <c r="EQ71" s="2">
        <f t="shared" si="137"/>
        <v>23068.080999278944</v>
      </c>
      <c r="ER71" s="2">
        <f t="shared" si="137"/>
        <v>21392.156307596291</v>
      </c>
      <c r="ES71" s="2">
        <f t="shared" si="137"/>
        <v>20021.559535027242</v>
      </c>
      <c r="ET71" s="2">
        <f t="shared" si="137"/>
        <v>17804.435639930063</v>
      </c>
      <c r="EU71" s="2">
        <f t="shared" si="137"/>
        <v>11427.710840013697</v>
      </c>
      <c r="EV71" s="2">
        <f t="shared" ref="EV71:EW71" si="138">SUM(EV33:EV36)</f>
        <v>11477.413955820608</v>
      </c>
      <c r="EW71" s="2">
        <f t="shared" si="138"/>
        <v>14100.040387011612</v>
      </c>
      <c r="EX71" s="38">
        <f>SUM(EX33:EX36)</f>
        <v>112.3193093975194</v>
      </c>
      <c r="EY71" s="2">
        <f t="shared" ref="EY71:FJ71" si="139">SUM(EY33:EY36)</f>
        <v>105.53063036670451</v>
      </c>
      <c r="EZ71" s="2">
        <f t="shared" si="139"/>
        <v>113.01125068095632</v>
      </c>
      <c r="FA71" s="2">
        <f t="shared" si="139"/>
        <v>103.04248321483628</v>
      </c>
      <c r="FB71" s="2">
        <f t="shared" si="139"/>
        <v>90.68246379648221</v>
      </c>
      <c r="FC71" s="2">
        <f t="shared" si="139"/>
        <v>92.840014621929058</v>
      </c>
      <c r="FD71" s="2">
        <f t="shared" si="139"/>
        <v>90.515140085830851</v>
      </c>
      <c r="FE71" s="2">
        <f t="shared" si="139"/>
        <v>90.877011530688733</v>
      </c>
      <c r="FF71" s="2">
        <f t="shared" si="139"/>
        <v>97.527772879404552</v>
      </c>
      <c r="FG71" s="2">
        <f t="shared" si="139"/>
        <v>92.185057994551542</v>
      </c>
      <c r="FH71" s="2">
        <f t="shared" si="139"/>
        <v>88.645522965481589</v>
      </c>
      <c r="FI71" s="2">
        <f t="shared" si="139"/>
        <v>94.024634995954642</v>
      </c>
      <c r="FJ71" s="2">
        <f t="shared" si="139"/>
        <v>81.918828406403406</v>
      </c>
      <c r="FK71" s="2">
        <f t="shared" ref="FK71:FL71" si="140">SUM(FK33:FK36)</f>
        <v>83.489127202424442</v>
      </c>
      <c r="FL71" s="2">
        <f t="shared" si="140"/>
        <v>98.006084508492194</v>
      </c>
      <c r="FM71" s="38">
        <f>SUM(FM33:FM36)</f>
        <v>6112.2777696944604</v>
      </c>
      <c r="FN71" s="2">
        <f t="shared" ref="FN71:FY71" si="141">SUM(FN33:FN36)</f>
        <v>5460.0382983215986</v>
      </c>
      <c r="FO71" s="2">
        <f t="shared" si="141"/>
        <v>5439.7835172426448</v>
      </c>
      <c r="FP71" s="2">
        <f t="shared" si="141"/>
        <v>5208.2041804737592</v>
      </c>
      <c r="FQ71" s="2">
        <f t="shared" si="141"/>
        <v>4637.2806825517673</v>
      </c>
      <c r="FR71" s="2">
        <f t="shared" si="141"/>
        <v>4582.8641822004201</v>
      </c>
      <c r="FS71" s="2">
        <f t="shared" si="141"/>
        <v>4643.6998112492147</v>
      </c>
      <c r="FT71" s="2">
        <f t="shared" si="141"/>
        <v>4874.8634312029026</v>
      </c>
      <c r="FU71" s="2">
        <f t="shared" si="141"/>
        <v>4696.4737335806358</v>
      </c>
      <c r="FV71" s="2">
        <f t="shared" si="141"/>
        <v>4266.6933087486723</v>
      </c>
      <c r="FW71" s="2">
        <f t="shared" si="141"/>
        <v>4411.7411944690602</v>
      </c>
      <c r="FX71" s="2">
        <f t="shared" si="141"/>
        <v>4604.1060527204745</v>
      </c>
      <c r="FY71" s="2">
        <f t="shared" si="141"/>
        <v>4109.6007093301823</v>
      </c>
      <c r="FZ71" s="2">
        <f t="shared" ref="FZ71:GA71" si="142">SUM(FZ33:FZ36)</f>
        <v>3875.4205924331195</v>
      </c>
      <c r="GA71" s="2">
        <f t="shared" si="142"/>
        <v>4090.2164131802783</v>
      </c>
      <c r="GB71" s="38">
        <f>SUM(GB33:GB36)</f>
        <v>9830.5584722468375</v>
      </c>
      <c r="GC71" s="2">
        <f t="shared" ref="GC71:GN71" si="143">SUM(GC33:GC36)</f>
        <v>8693.2734954186362</v>
      </c>
      <c r="GD71" s="2">
        <f t="shared" si="143"/>
        <v>7960.9790974173511</v>
      </c>
      <c r="GE71" s="2">
        <f t="shared" si="143"/>
        <v>5832.9487033145815</v>
      </c>
      <c r="GF71" s="2">
        <f t="shared" si="143"/>
        <v>4543.3925647301949</v>
      </c>
      <c r="GG71" s="2">
        <f t="shared" si="143"/>
        <v>5691.9283761783599</v>
      </c>
      <c r="GH71" s="2">
        <f t="shared" si="143"/>
        <v>5559.9803180030694</v>
      </c>
      <c r="GI71" s="2">
        <f t="shared" si="143"/>
        <v>5469.019256273592</v>
      </c>
      <c r="GJ71" s="2">
        <f t="shared" si="143"/>
        <v>7019.5518816903386</v>
      </c>
      <c r="GK71" s="2">
        <f t="shared" si="143"/>
        <v>6578.6860982606622</v>
      </c>
      <c r="GL71" s="2">
        <f t="shared" si="143"/>
        <v>6881.2404786351672</v>
      </c>
      <c r="GM71" s="2">
        <f t="shared" si="143"/>
        <v>6237.5494126011408</v>
      </c>
      <c r="GN71" s="2">
        <f t="shared" si="143"/>
        <v>4438.9589063030207</v>
      </c>
      <c r="GO71" s="2">
        <f t="shared" ref="GO71:GP71" si="144">SUM(GO33:GO36)</f>
        <v>4009.0536575458823</v>
      </c>
      <c r="GP71" s="2">
        <f t="shared" si="144"/>
        <v>4502.9505178865093</v>
      </c>
      <c r="GQ71" s="38">
        <f>SUM(GQ33:GQ36)</f>
        <v>7898.4327198091523</v>
      </c>
      <c r="GR71" s="2">
        <f t="shared" ref="GR71:HC71" si="145">SUM(GR33:GR36)</f>
        <v>6924.7696490835096</v>
      </c>
      <c r="GS71" s="2">
        <f t="shared" si="145"/>
        <v>6310.4737530699604</v>
      </c>
      <c r="GT71" s="2">
        <f t="shared" si="145"/>
        <v>4179.4388192799543</v>
      </c>
      <c r="GU71" s="2">
        <f t="shared" si="145"/>
        <v>3208.3071733944994</v>
      </c>
      <c r="GV71" s="2">
        <f t="shared" si="145"/>
        <v>4120.4398799926839</v>
      </c>
      <c r="GW71" s="2">
        <f t="shared" si="145"/>
        <v>4133.8650440968377</v>
      </c>
      <c r="GX71" s="2">
        <f t="shared" si="145"/>
        <v>4058.3486503852728</v>
      </c>
      <c r="GY71" s="2">
        <f t="shared" si="145"/>
        <v>5503.2213388418604</v>
      </c>
      <c r="GZ71" s="2">
        <f t="shared" si="145"/>
        <v>5049.530464038884</v>
      </c>
      <c r="HA71" s="2">
        <f t="shared" si="145"/>
        <v>5298.8773240707469</v>
      </c>
      <c r="HB71" s="2">
        <f t="shared" si="145"/>
        <v>4757.4651823223958</v>
      </c>
      <c r="HC71" s="2">
        <f t="shared" si="145"/>
        <v>3131.7124837083352</v>
      </c>
      <c r="HD71" s="2">
        <f t="shared" ref="HD71:HE71" si="146">SUM(HD33:HD36)</f>
        <v>2720.1826847183056</v>
      </c>
      <c r="HE71" s="2">
        <f t="shared" si="146"/>
        <v>3128.015141534448</v>
      </c>
      <c r="HF71" s="38">
        <f>SUM(HF33:HF36)</f>
        <v>11443.953347103521</v>
      </c>
      <c r="HG71" s="2">
        <f t="shared" ref="HG71:HS71" si="147">SUM(HG33:HG36)</f>
        <v>10191.892900112796</v>
      </c>
      <c r="HH71" s="2">
        <f t="shared" si="147"/>
        <v>9392.4314329240988</v>
      </c>
      <c r="HI71" s="2">
        <f t="shared" si="147"/>
        <v>7477.3734867522317</v>
      </c>
      <c r="HJ71" s="2">
        <f t="shared" si="147"/>
        <v>5912.796727361917</v>
      </c>
      <c r="HK71" s="2">
        <f t="shared" si="147"/>
        <v>7253.5221509082694</v>
      </c>
      <c r="HL71" s="2">
        <f t="shared" si="147"/>
        <v>6936.3902442076642</v>
      </c>
      <c r="HM71" s="2">
        <f t="shared" si="147"/>
        <v>6838.9350685003601</v>
      </c>
      <c r="HN71" s="2">
        <f t="shared" si="147"/>
        <v>8400.9186667405302</v>
      </c>
      <c r="HO71" s="2">
        <f t="shared" si="147"/>
        <v>7979.166513432544</v>
      </c>
      <c r="HP71" s="2">
        <f t="shared" si="147"/>
        <v>8300.2405080089375</v>
      </c>
      <c r="HQ71" s="2">
        <f t="shared" si="147"/>
        <v>7619.0703621786797</v>
      </c>
      <c r="HR71" s="2">
        <f t="shared" ref="HR71:HT71" si="148">SUM(HR33:HR36)</f>
        <v>5752.2482734463774</v>
      </c>
      <c r="HS71" s="2">
        <f t="shared" si="147"/>
        <v>5364.7755493856912</v>
      </c>
      <c r="HT71" s="39">
        <f t="shared" si="148"/>
        <v>5921.0612320023711</v>
      </c>
      <c r="HU71" s="2"/>
      <c r="HV71" s="2"/>
      <c r="II71" s="17"/>
    </row>
    <row r="72" spans="1:243" ht="15" x14ac:dyDescent="0.25">
      <c r="A72" s="17"/>
      <c r="B72" s="25"/>
      <c r="C72" s="56" t="s">
        <v>84</v>
      </c>
      <c r="D72" s="38">
        <f>SUM(D37:D56)+D32</f>
        <v>4275.2889449763306</v>
      </c>
      <c r="E72" s="2">
        <f t="shared" ref="E72:Q72" si="149">SUM(E37:E56)+E32</f>
        <v>4063.151849847518</v>
      </c>
      <c r="F72" s="2">
        <f t="shared" si="149"/>
        <v>4258.3920123485923</v>
      </c>
      <c r="G72" s="2">
        <f t="shared" si="149"/>
        <v>4267.9850501274323</v>
      </c>
      <c r="H72" s="2">
        <f t="shared" si="149"/>
        <v>3920.0294504898684</v>
      </c>
      <c r="I72" s="2">
        <f t="shared" si="149"/>
        <v>3864.3671816164433</v>
      </c>
      <c r="J72" s="2">
        <f t="shared" si="149"/>
        <v>3650.1275836323366</v>
      </c>
      <c r="K72" s="2">
        <f t="shared" si="149"/>
        <v>3648.5448716468663</v>
      </c>
      <c r="L72" s="2">
        <f t="shared" si="149"/>
        <v>3540.3560408569037</v>
      </c>
      <c r="M72" s="2">
        <f t="shared" si="149"/>
        <v>3473.1895526798662</v>
      </c>
      <c r="N72" s="2">
        <f t="shared" ref="N72" si="150">SUM(N37:N56)+N32</f>
        <v>3419.8606624362674</v>
      </c>
      <c r="O72" s="2">
        <f t="shared" si="149"/>
        <v>3431.087458533164</v>
      </c>
      <c r="P72" s="2">
        <f t="shared" si="149"/>
        <v>3166.8681321342765</v>
      </c>
      <c r="Q72" s="2">
        <f t="shared" si="149"/>
        <v>3099.0389926977759</v>
      </c>
      <c r="R72" s="2">
        <f t="shared" ref="R72" si="151">SUM(R37:R56)+R32</f>
        <v>2831.3210068253652</v>
      </c>
      <c r="S72" s="38">
        <f>SUM(S37:S56)+S32</f>
        <v>3812.6750618441629</v>
      </c>
      <c r="T72" s="2">
        <f t="shared" ref="T72:AB72" si="152">SUM(T37:T56)+T32</f>
        <v>3632.5061638139073</v>
      </c>
      <c r="U72" s="2">
        <f t="shared" si="152"/>
        <v>3831.8644032174261</v>
      </c>
      <c r="V72" s="2">
        <f t="shared" si="152"/>
        <v>3864.0776002979865</v>
      </c>
      <c r="W72" s="2">
        <f t="shared" si="152"/>
        <v>3511.81093166754</v>
      </c>
      <c r="X72" s="2">
        <f t="shared" si="152"/>
        <v>3470.8690027871553</v>
      </c>
      <c r="Y72" s="2">
        <f t="shared" si="152"/>
        <v>3231.5234687674056</v>
      </c>
      <c r="Z72" s="2">
        <f t="shared" si="152"/>
        <v>3203.3874254306147</v>
      </c>
      <c r="AA72" s="2">
        <f t="shared" si="152"/>
        <v>3083.3779540642936</v>
      </c>
      <c r="AB72" s="2">
        <f t="shared" si="152"/>
        <v>2984.0452650214825</v>
      </c>
      <c r="AC72" s="2">
        <f t="shared" ref="AC72" si="153">SUM(AC37:AC56)+AC32</f>
        <v>2965.1991472729846</v>
      </c>
      <c r="AD72" s="2">
        <f t="shared" ref="AD72:AF72" si="154">SUM(AD37:AD56)+AD32</f>
        <v>2995.5242814269932</v>
      </c>
      <c r="AE72" s="2">
        <f t="shared" si="154"/>
        <v>2751.7374827655831</v>
      </c>
      <c r="AF72" s="2">
        <f t="shared" si="154"/>
        <v>2722.0362669515262</v>
      </c>
      <c r="AG72" s="2">
        <f t="shared" ref="AG72" si="155">SUM(AG37:AG56)+AG32</f>
        <v>2487.6487740482316</v>
      </c>
      <c r="AH72" s="38">
        <f>SUM(AH37:AH56)+AH32</f>
        <v>314.21839757957525</v>
      </c>
      <c r="AI72" s="2">
        <f t="shared" ref="AI72:AQ72" si="156">SUM(AI37:AI56)+AI32</f>
        <v>249.35815414104113</v>
      </c>
      <c r="AJ72" s="2">
        <f t="shared" si="156"/>
        <v>211.14313455270639</v>
      </c>
      <c r="AK72" s="2">
        <f t="shared" si="156"/>
        <v>216.5902809684213</v>
      </c>
      <c r="AL72" s="2">
        <f t="shared" si="156"/>
        <v>154.08704933346903</v>
      </c>
      <c r="AM72" s="2">
        <f t="shared" si="156"/>
        <v>139.17234064736738</v>
      </c>
      <c r="AN72" s="2">
        <f t="shared" si="156"/>
        <v>131.86415140878805</v>
      </c>
      <c r="AO72" s="2">
        <f t="shared" si="156"/>
        <v>136.40443291072276</v>
      </c>
      <c r="AP72" s="2">
        <f t="shared" si="156"/>
        <v>138.01693403507227</v>
      </c>
      <c r="AQ72" s="2">
        <f t="shared" si="156"/>
        <v>145.79887006225971</v>
      </c>
      <c r="AR72" s="2">
        <f t="shared" ref="AR72" si="157">SUM(AR37:AR56)+AR32</f>
        <v>144.54507111690825</v>
      </c>
      <c r="AS72" s="2">
        <f t="shared" ref="AS72:AT72" si="158">SUM(AS37:AS56)+AS32</f>
        <v>142.98295665544779</v>
      </c>
      <c r="AT72" s="2">
        <f t="shared" si="158"/>
        <v>135.17003105718553</v>
      </c>
      <c r="AU72" s="2">
        <f t="shared" ref="AU72:AV72" si="159">SUM(AU37:AU56)+AU32</f>
        <v>129.42588170765222</v>
      </c>
      <c r="AV72" s="2">
        <f t="shared" si="159"/>
        <v>134.72968929189039</v>
      </c>
      <c r="AW72" s="2">
        <f>SUM(AW37:AW56)+AW32</f>
        <v>462.41086599280766</v>
      </c>
      <c r="AX72" s="2">
        <f t="shared" ref="AX72:BF72" si="160">SUM(AX37:AX56)+AX32</f>
        <v>415.84046048801514</v>
      </c>
      <c r="AY72" s="2">
        <f t="shared" si="160"/>
        <v>473.79098009340822</v>
      </c>
      <c r="AZ72" s="2">
        <f t="shared" si="160"/>
        <v>395.99805055748698</v>
      </c>
      <c r="BA72" s="2">
        <f t="shared" si="160"/>
        <v>396.37602535860481</v>
      </c>
      <c r="BB72" s="2">
        <f t="shared" si="160"/>
        <v>352.67701283929921</v>
      </c>
      <c r="BC72" s="2">
        <f t="shared" si="160"/>
        <v>379.25497250785793</v>
      </c>
      <c r="BD72" s="2">
        <f t="shared" si="160"/>
        <v>395.47104984348039</v>
      </c>
      <c r="BE72" s="2">
        <f t="shared" si="160"/>
        <v>365.08984714605583</v>
      </c>
      <c r="BF72" s="2">
        <f t="shared" si="160"/>
        <v>507.28210570088044</v>
      </c>
      <c r="BG72" s="2">
        <f t="shared" ref="BG72" si="161">SUM(BG37:BG56)+BG32</f>
        <v>420.85971549920271</v>
      </c>
      <c r="BH72" s="2">
        <f t="shared" ref="BH72:BI72" si="162">SUM(BH37:BH56)+BH32</f>
        <v>405.12079904571459</v>
      </c>
      <c r="BI72" s="2">
        <f t="shared" si="162"/>
        <v>386.57740984291269</v>
      </c>
      <c r="BJ72" s="2">
        <f t="shared" ref="BJ72:BK72" si="163">SUM(BJ37:BJ56)+BJ32</f>
        <v>373.21307750483231</v>
      </c>
      <c r="BK72" s="2">
        <f t="shared" si="163"/>
        <v>364.55396025476904</v>
      </c>
      <c r="BL72" s="38">
        <f>SUM(BL37:BL56)+BL32</f>
        <v>326043.98000378441</v>
      </c>
      <c r="BM72" s="2">
        <f t="shared" ref="BM72:BU72" si="164">SUM(BM37:BM56)+BM32</f>
        <v>309015.5087053547</v>
      </c>
      <c r="BN72" s="2">
        <f t="shared" si="164"/>
        <v>291779.87406578672</v>
      </c>
      <c r="BO72" s="2">
        <f t="shared" si="164"/>
        <v>290663.41583717801</v>
      </c>
      <c r="BP72" s="2">
        <f t="shared" si="164"/>
        <v>296741.89982081106</v>
      </c>
      <c r="BQ72" s="2">
        <f t="shared" si="164"/>
        <v>294368.24433760246</v>
      </c>
      <c r="BR72" s="2">
        <f t="shared" si="164"/>
        <v>312849.15176527138</v>
      </c>
      <c r="BS72" s="2">
        <f t="shared" si="164"/>
        <v>335191.54373205366</v>
      </c>
      <c r="BT72" s="2">
        <f t="shared" si="164"/>
        <v>355231.45009329071</v>
      </c>
      <c r="BU72" s="2">
        <f t="shared" si="164"/>
        <v>349712.15396379709</v>
      </c>
      <c r="BV72" s="2">
        <f t="shared" ref="BV72" si="165">SUM(BV37:BV56)+BV32</f>
        <v>338379.71611583518</v>
      </c>
      <c r="BW72" s="2">
        <f t="shared" ref="BW72:BX72" si="166">SUM(BW37:BW56)+BW32</f>
        <v>323709.17464830505</v>
      </c>
      <c r="BX72" s="2">
        <f t="shared" si="166"/>
        <v>308436.01819515694</v>
      </c>
      <c r="BY72" s="2">
        <f t="shared" ref="BY72:BZ72" si="167">SUM(BY37:BY56)+BY32</f>
        <v>274036.82394063706</v>
      </c>
      <c r="BZ72" s="2">
        <f t="shared" si="167"/>
        <v>242874.50448346132</v>
      </c>
      <c r="CA72" s="38">
        <f>SUM(CA37:CA56)+CA32</f>
        <v>4681.7559999999594</v>
      </c>
      <c r="CB72" s="2">
        <f t="shared" ref="CB72:CJ72" si="168">SUM(CB37:CB56)+CB32</f>
        <v>3904.78599999996</v>
      </c>
      <c r="CC72" s="2">
        <f t="shared" si="168"/>
        <v>2740.93299999996</v>
      </c>
      <c r="CD72" s="2">
        <f t="shared" si="168"/>
        <v>1705.24</v>
      </c>
      <c r="CE72" s="2">
        <f t="shared" si="168"/>
        <v>1593.1</v>
      </c>
      <c r="CF72" s="2">
        <f t="shared" si="168"/>
        <v>1249.56</v>
      </c>
      <c r="CG72" s="2">
        <f t="shared" si="168"/>
        <v>1041.3000000000002</v>
      </c>
      <c r="CH72" s="2">
        <f t="shared" si="168"/>
        <v>833.04</v>
      </c>
      <c r="CI72" s="2">
        <f t="shared" si="168"/>
        <v>624.78</v>
      </c>
      <c r="CJ72" s="2">
        <f t="shared" si="168"/>
        <v>416.52</v>
      </c>
      <c r="CK72" s="2">
        <f t="shared" ref="CK72" si="169">SUM(CK37:CK56)+CK32</f>
        <v>208.25999999999971</v>
      </c>
      <c r="CL72" s="2">
        <f t="shared" ref="CL72:CM72" si="170">SUM(CL37:CL56)+CL32</f>
        <v>0</v>
      </c>
      <c r="CM72" s="2">
        <f t="shared" si="170"/>
        <v>0</v>
      </c>
      <c r="CN72" s="2">
        <f t="shared" ref="CN72:CO72" si="171">SUM(CN37:CN56)+CN32</f>
        <v>0</v>
      </c>
      <c r="CO72" s="2">
        <f t="shared" si="171"/>
        <v>0</v>
      </c>
      <c r="CP72" s="38">
        <f>SUM(CP37:CP56)+CP32</f>
        <v>551.15250806182496</v>
      </c>
      <c r="CQ72" s="2">
        <f t="shared" ref="CQ72:CY72" si="172">SUM(CQ37:CQ56)+CQ32</f>
        <v>545.64098298120496</v>
      </c>
      <c r="CR72" s="2">
        <f t="shared" si="172"/>
        <v>540.18457315139506</v>
      </c>
      <c r="CS72" s="2">
        <f t="shared" si="172"/>
        <v>534.78272741987996</v>
      </c>
      <c r="CT72" s="2">
        <f t="shared" si="172"/>
        <v>529.43490014567999</v>
      </c>
      <c r="CU72" s="2">
        <f t="shared" si="172"/>
        <v>524.14055114422501</v>
      </c>
      <c r="CV72" s="2">
        <f t="shared" si="172"/>
        <v>518.89914563278001</v>
      </c>
      <c r="CW72" s="2">
        <f t="shared" si="172"/>
        <v>513.71015417645503</v>
      </c>
      <c r="CX72" s="2">
        <f t="shared" si="172"/>
        <v>508.57305263468999</v>
      </c>
      <c r="CY72" s="2">
        <f t="shared" si="172"/>
        <v>503.48732210834498</v>
      </c>
      <c r="CZ72" s="2">
        <f t="shared" ref="CZ72" si="173">SUM(CZ37:CZ56)+CZ32</f>
        <v>498.45244888726</v>
      </c>
      <c r="DA72" s="2">
        <f t="shared" ref="DA72:DB72" si="174">SUM(DA37:DA56)+DA32</f>
        <v>493.46792439838703</v>
      </c>
      <c r="DB72" s="2">
        <f t="shared" si="174"/>
        <v>466.85669556244602</v>
      </c>
      <c r="DC72" s="2">
        <f t="shared" ref="DC72:DD72" si="175">SUM(DC37:DC56)+DC32</f>
        <v>440.51157901486403</v>
      </c>
      <c r="DD72" s="2">
        <f t="shared" si="175"/>
        <v>418.49752598602203</v>
      </c>
      <c r="DE72" s="38">
        <f>SUM(DE37:DE56)+DE32</f>
        <v>49.877612505463716</v>
      </c>
      <c r="DF72" s="2">
        <f t="shared" ref="DF72:DN72" si="176">SUM(DF37:DF56)+DF32</f>
        <v>53.625519241758575</v>
      </c>
      <c r="DG72" s="2">
        <f t="shared" si="176"/>
        <v>50.771447683117692</v>
      </c>
      <c r="DH72" s="2">
        <f t="shared" si="176"/>
        <v>36.811629114652263</v>
      </c>
      <c r="DI72" s="2">
        <f t="shared" si="176"/>
        <v>38.420758529482733</v>
      </c>
      <c r="DJ72" s="2">
        <f t="shared" si="176"/>
        <v>34.509082320123028</v>
      </c>
      <c r="DK72" s="2">
        <f t="shared" si="176"/>
        <v>30.263052800707037</v>
      </c>
      <c r="DL72" s="2">
        <f t="shared" si="176"/>
        <v>30.177547850053159</v>
      </c>
      <c r="DM72" s="2">
        <f t="shared" si="176"/>
        <v>33.840739843564791</v>
      </c>
      <c r="DN72" s="2">
        <f t="shared" si="176"/>
        <v>30.999165530034674</v>
      </c>
      <c r="DO72" s="2">
        <f t="shared" ref="DO72" si="177">SUM(DO37:DO56)+DO32</f>
        <v>33.717209180706462</v>
      </c>
      <c r="DP72" s="2">
        <f t="shared" ref="DP72:DQ72" si="178">SUM(DP37:DP56)+DP32</f>
        <v>25.273975215953421</v>
      </c>
      <c r="DQ72" s="2">
        <f t="shared" si="178"/>
        <v>25.395435950108457</v>
      </c>
      <c r="DR72" s="2">
        <f t="shared" ref="DR72:DS72" si="179">SUM(DR37:DR56)+DR32</f>
        <v>25.294965897002392</v>
      </c>
      <c r="DS72" s="2">
        <f t="shared" si="179"/>
        <v>25.739781525080172</v>
      </c>
      <c r="DT72" s="38">
        <f>SUM(DT37:DT56)+DT32</f>
        <v>17126.57924394642</v>
      </c>
      <c r="DU72" s="2">
        <f t="shared" ref="DU72:EC72" si="180">SUM(DU37:DU56)+DU32</f>
        <v>15521.448195411931</v>
      </c>
      <c r="DV72" s="2">
        <f t="shared" si="180"/>
        <v>15544.092075283035</v>
      </c>
      <c r="DW72" s="2">
        <f t="shared" si="180"/>
        <v>16063.426916866087</v>
      </c>
      <c r="DX72" s="2">
        <f t="shared" si="180"/>
        <v>15457.456831378975</v>
      </c>
      <c r="DY72" s="2">
        <f t="shared" si="180"/>
        <v>15730.579831991499</v>
      </c>
      <c r="DZ72" s="2">
        <f t="shared" si="180"/>
        <v>14566.236958536494</v>
      </c>
      <c r="EA72" s="2">
        <f t="shared" si="180"/>
        <v>13862.661274753606</v>
      </c>
      <c r="EB72" s="2">
        <f t="shared" si="180"/>
        <v>13282.766154091296</v>
      </c>
      <c r="EC72" s="2">
        <f t="shared" si="180"/>
        <v>12303.228492710976</v>
      </c>
      <c r="ED72" s="2">
        <f t="shared" ref="ED72" si="181">SUM(ED37:ED56)+ED32</f>
        <v>11580.513718433938</v>
      </c>
      <c r="EE72" s="2">
        <f t="shared" ref="EE72:EF72" si="182">SUM(EE37:EE56)+EE32</f>
        <v>10178.704851481101</v>
      </c>
      <c r="EF72" s="2">
        <f t="shared" si="182"/>
        <v>8739.0334232508649</v>
      </c>
      <c r="EG72" s="2">
        <f t="shared" ref="EG72:EH72" si="183">SUM(EG37:EG56)+EG32</f>
        <v>7882.1429729697302</v>
      </c>
      <c r="EH72" s="2">
        <f t="shared" si="183"/>
        <v>7459.5064245514368</v>
      </c>
      <c r="EI72" s="38">
        <f>SUM(EI37:EI56)+EI32</f>
        <v>26304.899685180972</v>
      </c>
      <c r="EJ72" s="2">
        <f t="shared" ref="EJ72:ER72" si="184">SUM(EJ37:EJ56)+EJ32</f>
        <v>23135.597347854757</v>
      </c>
      <c r="EK72" s="2">
        <f t="shared" si="184"/>
        <v>20836.904113616503</v>
      </c>
      <c r="EL72" s="2">
        <f t="shared" si="184"/>
        <v>19054.686839942402</v>
      </c>
      <c r="EM72" s="2">
        <f t="shared" si="184"/>
        <v>15462.711889138011</v>
      </c>
      <c r="EN72" s="2">
        <f t="shared" si="184"/>
        <v>14852.38521995629</v>
      </c>
      <c r="EO72" s="2">
        <f t="shared" si="184"/>
        <v>13365.857608079554</v>
      </c>
      <c r="EP72" s="2">
        <f t="shared" si="184"/>
        <v>12998.814962353757</v>
      </c>
      <c r="EQ72" s="2">
        <f t="shared" si="184"/>
        <v>12377.513038420602</v>
      </c>
      <c r="ER72" s="2">
        <f t="shared" si="184"/>
        <v>12550.626179201561</v>
      </c>
      <c r="ES72" s="2">
        <f t="shared" ref="ES72" si="185">SUM(ES37:ES56)+ES32</f>
        <v>11627.248213797535</v>
      </c>
      <c r="ET72" s="2">
        <f t="shared" ref="ET72:EU72" si="186">SUM(ET37:ET56)+ET32</f>
        <v>11303.652849322731</v>
      </c>
      <c r="EU72" s="2">
        <f t="shared" si="186"/>
        <v>10335.429818469145</v>
      </c>
      <c r="EV72" s="2">
        <f t="shared" ref="EV72:EW72" si="187">SUM(EV37:EV56)+EV32</f>
        <v>10199.196234433068</v>
      </c>
      <c r="EW72" s="2">
        <f t="shared" si="187"/>
        <v>10318.953746749055</v>
      </c>
      <c r="EX72" s="38">
        <f>SUM(EX37:EX56)+EX32</f>
        <v>517.64616254128123</v>
      </c>
      <c r="EY72" s="2">
        <f t="shared" ref="EY72:FG72" si="188">SUM(EY37:EY56)+EY32</f>
        <v>456.26334192420029</v>
      </c>
      <c r="EZ72" s="2">
        <f t="shared" si="188"/>
        <v>408.60318787806182</v>
      </c>
      <c r="FA72" s="2">
        <f t="shared" si="188"/>
        <v>353.57036093711991</v>
      </c>
      <c r="FB72" s="2">
        <f t="shared" si="188"/>
        <v>305.79806314453117</v>
      </c>
      <c r="FC72" s="2">
        <f t="shared" si="188"/>
        <v>274.66268698551136</v>
      </c>
      <c r="FD72" s="2">
        <f t="shared" si="188"/>
        <v>235.26990213762187</v>
      </c>
      <c r="FE72" s="2">
        <f t="shared" si="188"/>
        <v>230.8587191226303</v>
      </c>
      <c r="FF72" s="2">
        <f t="shared" si="188"/>
        <v>205.24612211919413</v>
      </c>
      <c r="FG72" s="2">
        <f t="shared" si="188"/>
        <v>228.99819174719573</v>
      </c>
      <c r="FH72" s="2">
        <f t="shared" ref="FH72" si="189">SUM(FH37:FH56)+FH32</f>
        <v>207.5883761211004</v>
      </c>
      <c r="FI72" s="2">
        <f t="shared" ref="FI72:FJ72" si="190">SUM(FI37:FI56)+FI32</f>
        <v>208.08660230959529</v>
      </c>
      <c r="FJ72" s="2">
        <f t="shared" si="190"/>
        <v>188.79727844758895</v>
      </c>
      <c r="FK72" s="2">
        <f t="shared" ref="FK72:FL72" si="191">SUM(FK37:FK56)+FK32</f>
        <v>191.74225731282598</v>
      </c>
      <c r="FL72" s="2">
        <f t="shared" si="191"/>
        <v>194.26882404008967</v>
      </c>
      <c r="FM72" s="38">
        <f>SUM(FM37:FM56)+FM32</f>
        <v>9915.6833804954003</v>
      </c>
      <c r="FN72" s="2">
        <f t="shared" ref="FN72:FV72" si="192">SUM(FN37:FN56)+FN32</f>
        <v>9165.0942073489496</v>
      </c>
      <c r="FO72" s="2">
        <f t="shared" si="192"/>
        <v>8404.0582534747227</v>
      </c>
      <c r="FP72" s="2">
        <f t="shared" si="192"/>
        <v>8047.6866593366467</v>
      </c>
      <c r="FQ72" s="2">
        <f t="shared" si="192"/>
        <v>6977.2483304138059</v>
      </c>
      <c r="FR72" s="2">
        <f t="shared" si="192"/>
        <v>6381.8800834264603</v>
      </c>
      <c r="FS72" s="2">
        <f t="shared" si="192"/>
        <v>5831.7973854622287</v>
      </c>
      <c r="FT72" s="2">
        <f t="shared" si="192"/>
        <v>5803.3561037736326</v>
      </c>
      <c r="FU72" s="2">
        <f t="shared" si="192"/>
        <v>5302.7711821249977</v>
      </c>
      <c r="FV72" s="2">
        <f t="shared" si="192"/>
        <v>5302.3883103333774</v>
      </c>
      <c r="FW72" s="2">
        <f t="shared" ref="FW72" si="193">SUM(FW37:FW56)+FW32</f>
        <v>5225.8191789973835</v>
      </c>
      <c r="FX72" s="2">
        <f t="shared" ref="FX72:FY72" si="194">SUM(FX37:FX56)+FX32</f>
        <v>4761.7452608534495</v>
      </c>
      <c r="FY72" s="2">
        <f t="shared" si="194"/>
        <v>4664.5881132645172</v>
      </c>
      <c r="FZ72" s="2">
        <f t="shared" ref="FZ72:GA72" si="195">SUM(FZ37:FZ56)+FZ32</f>
        <v>4560.8438898786217</v>
      </c>
      <c r="GA72" s="2">
        <f t="shared" si="195"/>
        <v>4756.4004141615442</v>
      </c>
      <c r="GB72" s="38">
        <f>SUM(GB37:GB56)+GB32</f>
        <v>3170.9896162008836</v>
      </c>
      <c r="GC72" s="2">
        <f t="shared" ref="GC72:GK72" si="196">SUM(GC37:GC56)+GC32</f>
        <v>3037.3442123315181</v>
      </c>
      <c r="GD72" s="2">
        <f t="shared" si="196"/>
        <v>2948.9152216910738</v>
      </c>
      <c r="GE72" s="2">
        <f t="shared" si="196"/>
        <v>3503.61537088267</v>
      </c>
      <c r="GF72" s="2">
        <f t="shared" si="196"/>
        <v>3127.4067456764096</v>
      </c>
      <c r="GG72" s="2">
        <f t="shared" si="196"/>
        <v>3528.3440363639002</v>
      </c>
      <c r="GH72" s="2">
        <f t="shared" si="196"/>
        <v>3138.8503300830653</v>
      </c>
      <c r="GI72" s="2">
        <f t="shared" si="196"/>
        <v>3178.3253373590469</v>
      </c>
      <c r="GJ72" s="2">
        <f t="shared" si="196"/>
        <v>3251.960453639208</v>
      </c>
      <c r="GK72" s="2">
        <f t="shared" si="196"/>
        <v>3285.002782838772</v>
      </c>
      <c r="GL72" s="2">
        <f t="shared" ref="GL72" si="197">SUM(GL37:GL56)+GL32</f>
        <v>3368.6532606705941</v>
      </c>
      <c r="GM72" s="2">
        <f t="shared" ref="GM72:GN72" si="198">SUM(GM37:GM56)+GM32</f>
        <v>3225.4873954926597</v>
      </c>
      <c r="GN72" s="2">
        <f t="shared" si="198"/>
        <v>2977.0609784429498</v>
      </c>
      <c r="GO72" s="2">
        <f t="shared" ref="GO72:GP72" si="199">SUM(GO37:GO56)+GO32</f>
        <v>2862.9652177796888</v>
      </c>
      <c r="GP72" s="2">
        <f t="shared" si="199"/>
        <v>2955.1389058276477</v>
      </c>
      <c r="GQ72" s="38">
        <f>SUM(GQ37:GQ56)+GQ32</f>
        <v>1128.6245642088309</v>
      </c>
      <c r="GR72" s="2">
        <f t="shared" ref="GR72:GZ72" si="200">SUM(GR37:GR56)+GR32</f>
        <v>1043.7051830497819</v>
      </c>
      <c r="GS72" s="2">
        <f t="shared" si="200"/>
        <v>1008.7224755771894</v>
      </c>
      <c r="GT72" s="2">
        <f t="shared" si="200"/>
        <v>1113.5074463072062</v>
      </c>
      <c r="GU72" s="2">
        <f t="shared" si="200"/>
        <v>1008.7079355763778</v>
      </c>
      <c r="GV72" s="2">
        <f t="shared" si="200"/>
        <v>1059.051736056088</v>
      </c>
      <c r="GW72" s="2">
        <f t="shared" si="200"/>
        <v>928.47204378658591</v>
      </c>
      <c r="GX72" s="2">
        <f t="shared" si="200"/>
        <v>906.87091979192758</v>
      </c>
      <c r="GY72" s="2">
        <f t="shared" si="200"/>
        <v>910.05471555842678</v>
      </c>
      <c r="GZ72" s="2">
        <f t="shared" si="200"/>
        <v>896.49585424898987</v>
      </c>
      <c r="HA72" s="2">
        <f t="shared" ref="HA72" si="201">SUM(HA37:HA56)+HA32</f>
        <v>898.71832355360402</v>
      </c>
      <c r="HB72" s="2">
        <f t="shared" ref="HB72:HC72" si="202">SUM(HB37:HB56)+HB32</f>
        <v>841.03817658382582</v>
      </c>
      <c r="HC72" s="2">
        <f t="shared" si="202"/>
        <v>771.10272721940396</v>
      </c>
      <c r="HD72" s="2">
        <f t="shared" ref="HD72:HE72" si="203">SUM(HD37:HD56)+HD32</f>
        <v>738.15908343476258</v>
      </c>
      <c r="HE72" s="2">
        <f t="shared" si="203"/>
        <v>745.87676007446908</v>
      </c>
      <c r="HF72" s="38">
        <f>SUM(HF37:HF56)+HF32</f>
        <v>5583.8800043746469</v>
      </c>
      <c r="HG72" s="2">
        <f t="shared" ref="HG72:HO72" si="204">SUM(HG37:HG56)+HG32</f>
        <v>5392.8113086360845</v>
      </c>
      <c r="HH72" s="2">
        <f t="shared" si="204"/>
        <v>5237.2314558521375</v>
      </c>
      <c r="HI72" s="2">
        <f t="shared" si="204"/>
        <v>6343.2489162924203</v>
      </c>
      <c r="HJ72" s="2">
        <f t="shared" si="204"/>
        <v>5627.5475982490507</v>
      </c>
      <c r="HK72" s="2">
        <f t="shared" si="204"/>
        <v>6466.0691114538658</v>
      </c>
      <c r="HL72" s="2">
        <f t="shared" si="204"/>
        <v>5755.2076556983538</v>
      </c>
      <c r="HM72" s="2">
        <f t="shared" si="204"/>
        <v>5867.4533216963846</v>
      </c>
      <c r="HN72" s="2">
        <f t="shared" si="204"/>
        <v>6025.015415547301</v>
      </c>
      <c r="HO72" s="2">
        <f t="shared" si="204"/>
        <v>6114.1300060549802</v>
      </c>
      <c r="HP72" s="2">
        <f t="shared" ref="HP72" si="205">SUM(HP37:HP56)+HP32</f>
        <v>6295.9429596583614</v>
      </c>
      <c r="HQ72" s="2">
        <f t="shared" ref="HQ72:HS72" si="206">SUM(HQ37:HQ56)+HQ32</f>
        <v>6050.9396666064749</v>
      </c>
      <c r="HR72" s="2">
        <f t="shared" ref="HR72:HT72" si="207">SUM(HR37:HR56)+HR32</f>
        <v>5592.1937617483909</v>
      </c>
      <c r="HS72" s="2">
        <f t="shared" si="206"/>
        <v>5380.2532869038259</v>
      </c>
      <c r="HT72" s="39">
        <f t="shared" si="207"/>
        <v>5572.8073115723573</v>
      </c>
      <c r="HU72" s="2"/>
      <c r="HV72" s="2"/>
      <c r="II72" s="17"/>
    </row>
    <row r="73" spans="1:243" ht="15" x14ac:dyDescent="0.25">
      <c r="A73" s="17"/>
      <c r="B73" s="25"/>
      <c r="C73" s="56" t="s">
        <v>73</v>
      </c>
      <c r="D73" s="38">
        <f>D57</f>
        <v>587.25267824906143</v>
      </c>
      <c r="E73" s="2">
        <f t="shared" ref="E73:Q73" si="208">E57</f>
        <v>556.2344593325256</v>
      </c>
      <c r="F73" s="2">
        <f t="shared" si="208"/>
        <v>574.24977315370552</v>
      </c>
      <c r="G73" s="2">
        <f t="shared" si="208"/>
        <v>512.19894046445449</v>
      </c>
      <c r="H73" s="2">
        <f t="shared" si="208"/>
        <v>521.77746992675077</v>
      </c>
      <c r="I73" s="2">
        <f t="shared" si="208"/>
        <v>455.96998223853643</v>
      </c>
      <c r="J73" s="2">
        <f t="shared" si="208"/>
        <v>427.11180525941938</v>
      </c>
      <c r="K73" s="2">
        <f t="shared" si="208"/>
        <v>421.3710993067578</v>
      </c>
      <c r="L73" s="2">
        <f t="shared" si="208"/>
        <v>412.32623291052175</v>
      </c>
      <c r="M73" s="2">
        <f t="shared" si="208"/>
        <v>394.99525101513831</v>
      </c>
      <c r="N73" s="2">
        <f t="shared" ref="N73" si="209">N57</f>
        <v>385.08320071104458</v>
      </c>
      <c r="O73" s="2">
        <f t="shared" si="208"/>
        <v>412.53723633184603</v>
      </c>
      <c r="P73" s="2">
        <f t="shared" si="208"/>
        <v>398.14218341591948</v>
      </c>
      <c r="Q73" s="2">
        <f t="shared" si="208"/>
        <v>393.2861458625419</v>
      </c>
      <c r="R73" s="2">
        <f t="shared" ref="R73" si="210">R57</f>
        <v>366.72105779371861</v>
      </c>
      <c r="S73" s="38">
        <f>S57</f>
        <v>570.57320726265164</v>
      </c>
      <c r="T73" s="2">
        <f t="shared" ref="T73:AF73" si="211">T57</f>
        <v>540.40291063632355</v>
      </c>
      <c r="U73" s="2">
        <f t="shared" si="211"/>
        <v>560.28772694672909</v>
      </c>
      <c r="V73" s="2">
        <f t="shared" si="211"/>
        <v>498.53446481330798</v>
      </c>
      <c r="W73" s="2">
        <f t="shared" si="211"/>
        <v>508.59906122121509</v>
      </c>
      <c r="X73" s="2">
        <f t="shared" si="211"/>
        <v>443.65787256724764</v>
      </c>
      <c r="Y73" s="2">
        <f t="shared" si="211"/>
        <v>415.76071985909527</v>
      </c>
      <c r="Z73" s="2">
        <f t="shared" si="211"/>
        <v>410.48425294915023</v>
      </c>
      <c r="AA73" s="2">
        <f t="shared" si="211"/>
        <v>400.97583355670037</v>
      </c>
      <c r="AB73" s="2">
        <f t="shared" si="211"/>
        <v>384.00944477717098</v>
      </c>
      <c r="AC73" s="2">
        <f t="shared" si="211"/>
        <v>375.42227728549449</v>
      </c>
      <c r="AD73" s="2">
        <f t="shared" si="211"/>
        <v>404.33336106973576</v>
      </c>
      <c r="AE73" s="2">
        <f t="shared" si="211"/>
        <v>390.32677338797498</v>
      </c>
      <c r="AF73" s="2">
        <f t="shared" si="211"/>
        <v>385.66393936234857</v>
      </c>
      <c r="AG73" s="2">
        <f t="shared" ref="AG73" si="212">AG57</f>
        <v>359.26980603109388</v>
      </c>
      <c r="AH73" s="38">
        <f>AH57</f>
        <v>153.73080882624916</v>
      </c>
      <c r="AI73" s="2">
        <f t="shared" ref="AI73:AT73" si="213">AI57</f>
        <v>155.80165034198626</v>
      </c>
      <c r="AJ73" s="2">
        <f t="shared" si="213"/>
        <v>148.84024927380025</v>
      </c>
      <c r="AK73" s="2">
        <f t="shared" si="213"/>
        <v>151.63897466094082</v>
      </c>
      <c r="AL73" s="2">
        <f t="shared" si="213"/>
        <v>136.67248327293933</v>
      </c>
      <c r="AM73" s="2">
        <f t="shared" si="213"/>
        <v>121.1004293072221</v>
      </c>
      <c r="AN73" s="2">
        <f t="shared" si="213"/>
        <v>120.84387800154055</v>
      </c>
      <c r="AO73" s="2">
        <f t="shared" si="213"/>
        <v>118.02681455631974</v>
      </c>
      <c r="AP73" s="2">
        <f t="shared" si="213"/>
        <v>117.82415024454117</v>
      </c>
      <c r="AQ73" s="2">
        <f t="shared" si="213"/>
        <v>89.237818500253567</v>
      </c>
      <c r="AR73" s="2">
        <f t="shared" si="213"/>
        <v>84.935594224437992</v>
      </c>
      <c r="AS73" s="2">
        <f t="shared" si="213"/>
        <v>76.998932616203021</v>
      </c>
      <c r="AT73" s="2">
        <f t="shared" si="213"/>
        <v>73.873608202395303</v>
      </c>
      <c r="AU73" s="2">
        <f t="shared" ref="AU73:AV73" si="214">AU57</f>
        <v>71.51487771897493</v>
      </c>
      <c r="AV73" s="2">
        <f t="shared" si="214"/>
        <v>68.599345615480388</v>
      </c>
      <c r="AW73" s="2">
        <f>AW57</f>
        <v>11.595222372660167</v>
      </c>
      <c r="AX73" s="2">
        <f t="shared" ref="AX73:BI73" si="215">AX57</f>
        <v>14.611168228666561</v>
      </c>
      <c r="AY73" s="2">
        <f t="shared" si="215"/>
        <v>13.148224922394968</v>
      </c>
      <c r="AZ73" s="2">
        <f t="shared" si="215"/>
        <v>13.616750525558606</v>
      </c>
      <c r="BA73" s="2">
        <f t="shared" si="215"/>
        <v>14.603072024153365</v>
      </c>
      <c r="BB73" s="2">
        <f t="shared" si="215"/>
        <v>14.427388529061718</v>
      </c>
      <c r="BC73" s="2">
        <f t="shared" si="215"/>
        <v>12.783850156616657</v>
      </c>
      <c r="BD73" s="2">
        <f t="shared" si="215"/>
        <v>13.441970241969045</v>
      </c>
      <c r="BE73" s="2">
        <f t="shared" si="215"/>
        <v>17.160616122572065</v>
      </c>
      <c r="BF73" s="2">
        <f t="shared" si="215"/>
        <v>17.74569011324429</v>
      </c>
      <c r="BG73" s="2">
        <f t="shared" si="215"/>
        <v>18.221421679274698</v>
      </c>
      <c r="BH73" s="2">
        <f t="shared" si="215"/>
        <v>15.507962128250851</v>
      </c>
      <c r="BI73" s="2">
        <f t="shared" si="215"/>
        <v>15.3576109307515</v>
      </c>
      <c r="BJ73" s="2">
        <f t="shared" ref="BJ73:BK73" si="216">BJ57</f>
        <v>16.011530717200671</v>
      </c>
      <c r="BK73" s="2">
        <f t="shared" si="216"/>
        <v>16.4233068491911</v>
      </c>
      <c r="BL73" s="38">
        <f>BL57</f>
        <v>9302.2744105192414</v>
      </c>
      <c r="BM73" s="2">
        <f t="shared" ref="BM73:BX73" si="217">BM57</f>
        <v>7597.1429060295422</v>
      </c>
      <c r="BN73" s="2">
        <f t="shared" si="217"/>
        <v>6310.2396228762382</v>
      </c>
      <c r="BO73" s="2">
        <f t="shared" si="217"/>
        <v>5810.1454713679541</v>
      </c>
      <c r="BP73" s="2">
        <f t="shared" si="217"/>
        <v>5481.7650874935107</v>
      </c>
      <c r="BQ73" s="2">
        <f t="shared" si="217"/>
        <v>5098.0396904852669</v>
      </c>
      <c r="BR73" s="2">
        <f t="shared" si="217"/>
        <v>4579.7365247776397</v>
      </c>
      <c r="BS73" s="2">
        <f t="shared" si="217"/>
        <v>4019.9734359082145</v>
      </c>
      <c r="BT73" s="2">
        <f t="shared" si="217"/>
        <v>3503.7598744923207</v>
      </c>
      <c r="BU73" s="2">
        <f t="shared" si="217"/>
        <v>3784.539439950438</v>
      </c>
      <c r="BV73" s="2">
        <f t="shared" si="217"/>
        <v>2454.0500422579198</v>
      </c>
      <c r="BW73" s="2">
        <f t="shared" si="217"/>
        <v>1938.2951848701825</v>
      </c>
      <c r="BX73" s="2">
        <f t="shared" si="217"/>
        <v>1677.1821016283661</v>
      </c>
      <c r="BY73" s="2">
        <f t="shared" ref="BY73:BZ73" si="218">BY57</f>
        <v>1376.7342840038236</v>
      </c>
      <c r="BZ73" s="2">
        <f t="shared" si="218"/>
        <v>1178.2937703559089</v>
      </c>
      <c r="CA73" s="38">
        <f>CA57</f>
        <v>0</v>
      </c>
      <c r="CB73" s="2">
        <f t="shared" ref="CB73:CM73" si="219">CB57</f>
        <v>0</v>
      </c>
      <c r="CC73" s="2">
        <f t="shared" si="219"/>
        <v>0</v>
      </c>
      <c r="CD73" s="2">
        <f t="shared" si="219"/>
        <v>0</v>
      </c>
      <c r="CE73" s="2">
        <f t="shared" si="219"/>
        <v>0</v>
      </c>
      <c r="CF73" s="2">
        <f t="shared" si="219"/>
        <v>0</v>
      </c>
      <c r="CG73" s="2">
        <f t="shared" si="219"/>
        <v>0</v>
      </c>
      <c r="CH73" s="2">
        <f t="shared" si="219"/>
        <v>0</v>
      </c>
      <c r="CI73" s="2">
        <f t="shared" si="219"/>
        <v>0</v>
      </c>
      <c r="CJ73" s="2">
        <f t="shared" si="219"/>
        <v>0</v>
      </c>
      <c r="CK73" s="2">
        <f t="shared" si="219"/>
        <v>0</v>
      </c>
      <c r="CL73" s="2">
        <f t="shared" si="219"/>
        <v>0</v>
      </c>
      <c r="CM73" s="2">
        <f t="shared" si="219"/>
        <v>0</v>
      </c>
      <c r="CN73" s="2">
        <f t="shared" ref="CN73:CO73" si="220">CN57</f>
        <v>0</v>
      </c>
      <c r="CO73" s="2">
        <f t="shared" si="220"/>
        <v>0</v>
      </c>
      <c r="CP73" s="38">
        <f>CP57</f>
        <v>0</v>
      </c>
      <c r="CQ73" s="2">
        <f t="shared" ref="CQ73:DB73" si="221">CQ57</f>
        <v>0</v>
      </c>
      <c r="CR73" s="2">
        <f t="shared" si="221"/>
        <v>0</v>
      </c>
      <c r="CS73" s="2">
        <f t="shared" si="221"/>
        <v>0</v>
      </c>
      <c r="CT73" s="2">
        <f t="shared" si="221"/>
        <v>0</v>
      </c>
      <c r="CU73" s="2">
        <f t="shared" si="221"/>
        <v>0</v>
      </c>
      <c r="CV73" s="2">
        <f t="shared" si="221"/>
        <v>0</v>
      </c>
      <c r="CW73" s="2">
        <f t="shared" si="221"/>
        <v>0</v>
      </c>
      <c r="CX73" s="2">
        <f t="shared" si="221"/>
        <v>0</v>
      </c>
      <c r="CY73" s="2">
        <f t="shared" si="221"/>
        <v>0</v>
      </c>
      <c r="CZ73" s="2">
        <f t="shared" si="221"/>
        <v>0</v>
      </c>
      <c r="DA73" s="2">
        <f t="shared" si="221"/>
        <v>0</v>
      </c>
      <c r="DB73" s="2">
        <f t="shared" si="221"/>
        <v>0</v>
      </c>
      <c r="DC73" s="2">
        <f t="shared" ref="DC73:DD73" si="222">DC57</f>
        <v>0</v>
      </c>
      <c r="DD73" s="2">
        <f t="shared" si="222"/>
        <v>0</v>
      </c>
      <c r="DE73" s="38">
        <f>DE57</f>
        <v>62.164189787347524</v>
      </c>
      <c r="DF73" s="2">
        <f t="shared" ref="DF73:DQ73" si="223">DF57</f>
        <v>64.73087387238499</v>
      </c>
      <c r="DG73" s="2">
        <f t="shared" si="223"/>
        <v>61.070310723972206</v>
      </c>
      <c r="DH73" s="2">
        <f t="shared" si="223"/>
        <v>52.465545533514231</v>
      </c>
      <c r="DI73" s="2">
        <f t="shared" si="223"/>
        <v>57.953008350159685</v>
      </c>
      <c r="DJ73" s="2">
        <f t="shared" si="223"/>
        <v>40.250002813448198</v>
      </c>
      <c r="DK73" s="2">
        <f t="shared" si="223"/>
        <v>31.875168914068919</v>
      </c>
      <c r="DL73" s="2">
        <f t="shared" si="223"/>
        <v>31.862587954313444</v>
      </c>
      <c r="DM73" s="2">
        <f t="shared" si="223"/>
        <v>39.820513423160236</v>
      </c>
      <c r="DN73" s="2">
        <f t="shared" si="223"/>
        <v>40.351058410546131</v>
      </c>
      <c r="DO73" s="2">
        <f t="shared" si="223"/>
        <v>40.322288256493486</v>
      </c>
      <c r="DP73" s="2">
        <f t="shared" si="223"/>
        <v>25.626840537479673</v>
      </c>
      <c r="DQ73" s="2">
        <f t="shared" si="223"/>
        <v>24.977122416483311</v>
      </c>
      <c r="DR73" s="2">
        <f t="shared" ref="DR73:DS73" si="224">DR57</f>
        <v>26.242759557081197</v>
      </c>
      <c r="DS73" s="2">
        <f t="shared" si="224"/>
        <v>25.448650876369111</v>
      </c>
      <c r="DT73" s="38">
        <f>DT57</f>
        <v>1811.6731517651701</v>
      </c>
      <c r="DU73" s="2">
        <f t="shared" ref="DU73:EF73" si="225">DU57</f>
        <v>1631.0944026241975</v>
      </c>
      <c r="DV73" s="2">
        <f t="shared" si="225"/>
        <v>1566.8815476243749</v>
      </c>
      <c r="DW73" s="2">
        <f t="shared" si="225"/>
        <v>1512.2558766041536</v>
      </c>
      <c r="DX73" s="2">
        <f t="shared" si="225"/>
        <v>1523.6545507927033</v>
      </c>
      <c r="DY73" s="2">
        <f t="shared" si="225"/>
        <v>1477.2231193080377</v>
      </c>
      <c r="DZ73" s="2">
        <f t="shared" si="225"/>
        <v>1408.4652870158764</v>
      </c>
      <c r="EA73" s="2">
        <f t="shared" si="225"/>
        <v>1377.1893308343986</v>
      </c>
      <c r="EB73" s="2">
        <f t="shared" si="225"/>
        <v>1370.4417563152115</v>
      </c>
      <c r="EC73" s="2">
        <f t="shared" si="225"/>
        <v>1292.9377538438912</v>
      </c>
      <c r="ED73" s="2">
        <f t="shared" si="225"/>
        <v>1234.7402744435308</v>
      </c>
      <c r="EE73" s="2">
        <f t="shared" si="225"/>
        <v>1125.6776268888916</v>
      </c>
      <c r="EF73" s="2">
        <f t="shared" si="225"/>
        <v>1056.8894946500427</v>
      </c>
      <c r="EG73" s="2">
        <f t="shared" ref="EG73:EH73" si="226">EG57</f>
        <v>1020.4053073629332</v>
      </c>
      <c r="EH73" s="2">
        <f t="shared" si="226"/>
        <v>985.47542719407295</v>
      </c>
      <c r="EI73" s="38">
        <f>EI57</f>
        <v>24755.192305616212</v>
      </c>
      <c r="EJ73" s="2">
        <f t="shared" ref="EJ73:EU73" si="227">EJ57</f>
        <v>23924.797784198643</v>
      </c>
      <c r="EK73" s="2">
        <f t="shared" si="227"/>
        <v>23600.086178774523</v>
      </c>
      <c r="EL73" s="2">
        <f t="shared" si="227"/>
        <v>23424.024629009462</v>
      </c>
      <c r="EM73" s="2">
        <f t="shared" si="227"/>
        <v>23492.097651861572</v>
      </c>
      <c r="EN73" s="2">
        <f t="shared" si="227"/>
        <v>23305.539479120987</v>
      </c>
      <c r="EO73" s="2">
        <f t="shared" si="227"/>
        <v>23119.653887412274</v>
      </c>
      <c r="EP73" s="2">
        <f t="shared" si="227"/>
        <v>23345.917259639609</v>
      </c>
      <c r="EQ73" s="2">
        <f t="shared" si="227"/>
        <v>23897.996479873269</v>
      </c>
      <c r="ER73" s="2">
        <f t="shared" si="227"/>
        <v>23961.391882264408</v>
      </c>
      <c r="ES73" s="2">
        <f t="shared" si="227"/>
        <v>23784.924523153219</v>
      </c>
      <c r="ET73" s="2">
        <f t="shared" si="227"/>
        <v>23226.126718328665</v>
      </c>
      <c r="EU73" s="2">
        <f t="shared" si="227"/>
        <v>22919.60247092781</v>
      </c>
      <c r="EV73" s="2">
        <f t="shared" ref="EV73:EW73" si="228">EV57</f>
        <v>22673.527962745859</v>
      </c>
      <c r="EW73" s="2">
        <f t="shared" si="228"/>
        <v>22405.924162534153</v>
      </c>
      <c r="EX73" s="38">
        <f>EX57</f>
        <v>52.557340638136004</v>
      </c>
      <c r="EY73" s="2">
        <f t="shared" ref="EY73:FJ73" si="229">EY57</f>
        <v>50.807387360867232</v>
      </c>
      <c r="EZ73" s="2">
        <f t="shared" si="229"/>
        <v>43.815921795136767</v>
      </c>
      <c r="FA73" s="2">
        <f t="shared" si="229"/>
        <v>37.833457409963103</v>
      </c>
      <c r="FB73" s="2">
        <f t="shared" si="229"/>
        <v>32.960305923046391</v>
      </c>
      <c r="FC73" s="2">
        <f t="shared" si="229"/>
        <v>27.798204875077307</v>
      </c>
      <c r="FD73" s="2">
        <f t="shared" si="229"/>
        <v>24.904658958612551</v>
      </c>
      <c r="FE73" s="2">
        <f t="shared" si="229"/>
        <v>28.871377180117342</v>
      </c>
      <c r="FF73" s="2">
        <f t="shared" si="229"/>
        <v>26.706343729004683</v>
      </c>
      <c r="FG73" s="2">
        <f t="shared" si="229"/>
        <v>24.230252794002915</v>
      </c>
      <c r="FH73" s="2">
        <f t="shared" si="229"/>
        <v>23.641975951845819</v>
      </c>
      <c r="FI73" s="2">
        <f t="shared" si="229"/>
        <v>21.871736155320175</v>
      </c>
      <c r="FJ73" s="2">
        <f t="shared" si="229"/>
        <v>20.606121270772285</v>
      </c>
      <c r="FK73" s="2">
        <f t="shared" ref="FK73:FL73" si="230">FK57</f>
        <v>19.677859037088545</v>
      </c>
      <c r="FL73" s="2">
        <f t="shared" si="230"/>
        <v>18.673415817559608</v>
      </c>
      <c r="FM73" s="38">
        <f>FM57</f>
        <v>2065.3747988660334</v>
      </c>
      <c r="FN73" s="2">
        <f t="shared" ref="FN73:FY73" si="231">FN57</f>
        <v>1928.0022880497688</v>
      </c>
      <c r="FO73" s="2">
        <f t="shared" si="231"/>
        <v>1803.6499661421678</v>
      </c>
      <c r="FP73" s="2">
        <f t="shared" si="231"/>
        <v>1654.3152436401599</v>
      </c>
      <c r="FQ73" s="2">
        <f t="shared" si="231"/>
        <v>1523.1006488579017</v>
      </c>
      <c r="FR73" s="2">
        <f t="shared" si="231"/>
        <v>1358.5154290421519</v>
      </c>
      <c r="FS73" s="2">
        <f t="shared" si="231"/>
        <v>1229.2945043382199</v>
      </c>
      <c r="FT73" s="2">
        <f t="shared" si="231"/>
        <v>1181.2913918092011</v>
      </c>
      <c r="FU73" s="2">
        <f t="shared" si="231"/>
        <v>1170.4386967206826</v>
      </c>
      <c r="FV73" s="2">
        <f t="shared" si="231"/>
        <v>1126.078139468596</v>
      </c>
      <c r="FW73" s="2">
        <f t="shared" si="231"/>
        <v>1066.3045936717954</v>
      </c>
      <c r="FX73" s="2">
        <f t="shared" si="231"/>
        <v>986.64659792024281</v>
      </c>
      <c r="FY73" s="2">
        <f t="shared" si="231"/>
        <v>938.71962565163903</v>
      </c>
      <c r="FZ73" s="2">
        <f t="shared" ref="FZ73:GA73" si="232">FZ57</f>
        <v>905.50172569001472</v>
      </c>
      <c r="GA73" s="2">
        <f t="shared" si="232"/>
        <v>876.51042023226739</v>
      </c>
      <c r="GB73" s="38">
        <f>GB57</f>
        <v>465.12585873579809</v>
      </c>
      <c r="GC73" s="2">
        <f t="shared" ref="GC73:GN73" si="233">GC57</f>
        <v>498.78358600907535</v>
      </c>
      <c r="GD73" s="2">
        <f t="shared" si="233"/>
        <v>481.06795513576265</v>
      </c>
      <c r="GE73" s="2">
        <f t="shared" si="233"/>
        <v>487.70099092587651</v>
      </c>
      <c r="GF73" s="2">
        <f t="shared" si="233"/>
        <v>483.75981753896377</v>
      </c>
      <c r="GG73" s="2">
        <f t="shared" si="233"/>
        <v>493.32905693370202</v>
      </c>
      <c r="GH73" s="2">
        <f t="shared" si="233"/>
        <v>436.82037231095819</v>
      </c>
      <c r="GI73" s="2">
        <f t="shared" si="233"/>
        <v>431.05613293279089</v>
      </c>
      <c r="GJ73" s="2">
        <f t="shared" si="233"/>
        <v>479.36910777096136</v>
      </c>
      <c r="GK73" s="2">
        <f t="shared" si="233"/>
        <v>479.95300840542939</v>
      </c>
      <c r="GL73" s="2">
        <f t="shared" si="233"/>
        <v>480.14497538176067</v>
      </c>
      <c r="GM73" s="2">
        <f t="shared" si="233"/>
        <v>437.1048909295335</v>
      </c>
      <c r="GN73" s="2">
        <f t="shared" si="233"/>
        <v>425.1000858254688</v>
      </c>
      <c r="GO73" s="2">
        <f t="shared" ref="GO73:GP73" si="234">GO57</f>
        <v>427.4071932180351</v>
      </c>
      <c r="GP73" s="2">
        <f t="shared" si="234"/>
        <v>415.44507923902256</v>
      </c>
      <c r="GQ73" s="38">
        <f>GQ57</f>
        <v>285.95078211894628</v>
      </c>
      <c r="GR73" s="2">
        <f t="shared" ref="GR73:HC73" si="235">GR57</f>
        <v>320.33804490158951</v>
      </c>
      <c r="GS73" s="2">
        <f t="shared" si="235"/>
        <v>312.88171198767679</v>
      </c>
      <c r="GT73" s="2">
        <f t="shared" si="235"/>
        <v>294.2341512397233</v>
      </c>
      <c r="GU73" s="2">
        <f t="shared" si="235"/>
        <v>307.7541853337629</v>
      </c>
      <c r="GV73" s="2">
        <f t="shared" si="235"/>
        <v>290.51111354110941</v>
      </c>
      <c r="GW73" s="2">
        <f t="shared" si="235"/>
        <v>256.7470170449796</v>
      </c>
      <c r="GX73" s="2">
        <f t="shared" si="235"/>
        <v>251.77847489629866</v>
      </c>
      <c r="GY73" s="2">
        <f t="shared" si="235"/>
        <v>297.62195411604228</v>
      </c>
      <c r="GZ73" s="2">
        <f t="shared" si="235"/>
        <v>298.79840874425122</v>
      </c>
      <c r="HA73" s="2">
        <f t="shared" si="235"/>
        <v>301.59838880018282</v>
      </c>
      <c r="HB73" s="2">
        <f t="shared" si="235"/>
        <v>265.66462826606443</v>
      </c>
      <c r="HC73" s="2">
        <f t="shared" si="235"/>
        <v>258.09736760118869</v>
      </c>
      <c r="HD73" s="2">
        <f t="shared" ref="HD73:HE73" si="236">HD57</f>
        <v>263.96799117680575</v>
      </c>
      <c r="HE73" s="2">
        <f t="shared" si="236"/>
        <v>251.73437690785374</v>
      </c>
      <c r="HF73" s="38">
        <f>HF57</f>
        <v>674.81478189927259</v>
      </c>
      <c r="HG73" s="2">
        <f t="shared" ref="HG73:HS73" si="237">HG57</f>
        <v>706.31325973934611</v>
      </c>
      <c r="HH73" s="2">
        <f t="shared" si="237"/>
        <v>675.97757449754727</v>
      </c>
      <c r="HI73" s="2">
        <f t="shared" si="237"/>
        <v>714.9915248320375</v>
      </c>
      <c r="HJ73" s="2">
        <f t="shared" si="237"/>
        <v>688.25311074478009</v>
      </c>
      <c r="HK73" s="2">
        <f t="shared" si="237"/>
        <v>731.99827995317776</v>
      </c>
      <c r="HL73" s="2">
        <f t="shared" si="237"/>
        <v>648.01169805805705</v>
      </c>
      <c r="HM73" s="2">
        <f t="shared" si="237"/>
        <v>641.30505107749252</v>
      </c>
      <c r="HN73" s="2">
        <f t="shared" si="237"/>
        <v>691.29973404932093</v>
      </c>
      <c r="HO73" s="2">
        <f t="shared" si="237"/>
        <v>691.19465895227086</v>
      </c>
      <c r="HP73" s="2">
        <f t="shared" si="237"/>
        <v>688.44099915179379</v>
      </c>
      <c r="HQ73" s="2">
        <f t="shared" si="237"/>
        <v>638.08142966776734</v>
      </c>
      <c r="HR73" s="2">
        <f t="shared" ref="HR73:HT73" si="238">HR57</f>
        <v>620.97841287296455</v>
      </c>
      <c r="HS73" s="2">
        <f t="shared" si="237"/>
        <v>618.81314556309371</v>
      </c>
      <c r="HT73" s="39">
        <f t="shared" si="238"/>
        <v>607.2418018204022</v>
      </c>
      <c r="HU73" s="2"/>
      <c r="HV73" s="2"/>
      <c r="II73" s="17"/>
    </row>
    <row r="74" spans="1:243" ht="15" x14ac:dyDescent="0.25">
      <c r="A74" s="17"/>
      <c r="B74" s="25"/>
      <c r="C74" s="57" t="s">
        <v>164</v>
      </c>
      <c r="D74" s="38">
        <f>D58+D59</f>
        <v>11446.823771318293</v>
      </c>
      <c r="E74" s="2">
        <f t="shared" ref="E74:Q74" si="239">E58+E59</f>
        <v>11402.796313645784</v>
      </c>
      <c r="F74" s="2">
        <f t="shared" si="239"/>
        <v>11195.753631492502</v>
      </c>
      <c r="G74" s="2">
        <f t="shared" si="239"/>
        <v>10454.44326190731</v>
      </c>
      <c r="H74" s="2">
        <f t="shared" si="239"/>
        <v>10062.441530773509</v>
      </c>
      <c r="I74" s="2">
        <f t="shared" si="239"/>
        <v>9968.9754165335653</v>
      </c>
      <c r="J74" s="2">
        <f t="shared" si="239"/>
        <v>9871.054553245589</v>
      </c>
      <c r="K74" s="2">
        <f t="shared" si="239"/>
        <v>10019.190309898251</v>
      </c>
      <c r="L74" s="2">
        <f t="shared" si="239"/>
        <v>9757.0084827383143</v>
      </c>
      <c r="M74" s="2">
        <f t="shared" si="239"/>
        <v>9601.786840284416</v>
      </c>
      <c r="N74" s="2">
        <f t="shared" ref="N74" si="240">N58+N59</f>
        <v>9230.0143238407945</v>
      </c>
      <c r="O74" s="2">
        <f t="shared" si="239"/>
        <v>8939.9064471107704</v>
      </c>
      <c r="P74" s="2">
        <f t="shared" si="239"/>
        <v>8344.9804332583553</v>
      </c>
      <c r="Q74" s="2">
        <f t="shared" si="239"/>
        <v>8358.8281861477953</v>
      </c>
      <c r="R74" s="2">
        <f t="shared" ref="R74" si="241">R58+R59</f>
        <v>7461.6048181323586</v>
      </c>
      <c r="S74" s="38">
        <f>S58+S59</f>
        <v>10922.179745123914</v>
      </c>
      <c r="T74" s="2">
        <f t="shared" ref="T74:AF74" si="242">T58+T59</f>
        <v>10880.197078949615</v>
      </c>
      <c r="U74" s="2">
        <f t="shared" si="242"/>
        <v>10693.757449229297</v>
      </c>
      <c r="V74" s="2">
        <f t="shared" si="242"/>
        <v>9977.6497574235291</v>
      </c>
      <c r="W74" s="2">
        <f t="shared" si="242"/>
        <v>9599.6653925822411</v>
      </c>
      <c r="X74" s="2">
        <f t="shared" si="242"/>
        <v>9511.8656455362307</v>
      </c>
      <c r="Y74" s="2">
        <f t="shared" si="242"/>
        <v>9423.8242871967359</v>
      </c>
      <c r="Z74" s="2">
        <f t="shared" si="242"/>
        <v>9582.0775810557607</v>
      </c>
      <c r="AA74" s="2">
        <f t="shared" si="242"/>
        <v>9321.5212752527441</v>
      </c>
      <c r="AB74" s="2">
        <f t="shared" si="242"/>
        <v>9182.5570630803359</v>
      </c>
      <c r="AC74" s="2">
        <f t="shared" si="242"/>
        <v>8838.2083729307378</v>
      </c>
      <c r="AD74" s="2">
        <f t="shared" si="242"/>
        <v>8563.0070801209677</v>
      </c>
      <c r="AE74" s="2">
        <f t="shared" si="242"/>
        <v>7985.8126704091073</v>
      </c>
      <c r="AF74" s="2">
        <f t="shared" si="242"/>
        <v>8010.5295827786549</v>
      </c>
      <c r="AG74" s="2">
        <f t="shared" ref="AG74" si="243">AG58+AG59</f>
        <v>7126.610694048878</v>
      </c>
      <c r="AH74" s="38">
        <f>AH58+AH59</f>
        <v>4427.3991743746756</v>
      </c>
      <c r="AI74" s="2">
        <f t="shared" ref="AI74:AT74" si="244">AI58+AI59</f>
        <v>4445.5191852476783</v>
      </c>
      <c r="AJ74" s="2">
        <f t="shared" si="244"/>
        <v>4289.0890827694921</v>
      </c>
      <c r="AK74" s="2">
        <f t="shared" si="244"/>
        <v>4098.9795023644574</v>
      </c>
      <c r="AL74" s="2">
        <f t="shared" si="244"/>
        <v>3687.536306478883</v>
      </c>
      <c r="AM74" s="2">
        <f t="shared" si="244"/>
        <v>3655.0917969811217</v>
      </c>
      <c r="AN74" s="2">
        <f t="shared" si="244"/>
        <v>3465.0998380094288</v>
      </c>
      <c r="AO74" s="2">
        <f t="shared" si="244"/>
        <v>3302.7029111923875</v>
      </c>
      <c r="AP74" s="2">
        <f t="shared" si="244"/>
        <v>3360.548084363892</v>
      </c>
      <c r="AQ74" s="2">
        <f t="shared" si="244"/>
        <v>3275.1570175099509</v>
      </c>
      <c r="AR74" s="2">
        <f t="shared" si="244"/>
        <v>2894.5839175879478</v>
      </c>
      <c r="AS74" s="2">
        <f t="shared" si="244"/>
        <v>2884.4195122910146</v>
      </c>
      <c r="AT74" s="2">
        <f t="shared" si="244"/>
        <v>2737.1773857489197</v>
      </c>
      <c r="AU74" s="2">
        <f t="shared" ref="AU74:AV74" si="245">AU58+AU59</f>
        <v>2764.343703012662</v>
      </c>
      <c r="AV74" s="2">
        <f t="shared" si="245"/>
        <v>2681.551269453958</v>
      </c>
      <c r="AW74" s="2">
        <f>AW58+AW59</f>
        <v>333.49642380723867</v>
      </c>
      <c r="AX74" s="2">
        <f t="shared" ref="AX74:BI74" si="246">AX58+AX59</f>
        <v>338.46491572803654</v>
      </c>
      <c r="AY74" s="2">
        <f t="shared" si="246"/>
        <v>331.53221953260942</v>
      </c>
      <c r="AZ74" s="2">
        <f t="shared" si="246"/>
        <v>313.16438389851169</v>
      </c>
      <c r="BA74" s="2">
        <f t="shared" si="246"/>
        <v>320.4320385281253</v>
      </c>
      <c r="BB74" s="2">
        <f t="shared" si="246"/>
        <v>316.31925299909369</v>
      </c>
      <c r="BC74" s="2">
        <f t="shared" si="246"/>
        <v>312.35176042527462</v>
      </c>
      <c r="BD74" s="2">
        <f t="shared" si="246"/>
        <v>326.19746328861771</v>
      </c>
      <c r="BE74" s="2">
        <f t="shared" si="246"/>
        <v>349.62369318782885</v>
      </c>
      <c r="BF74" s="2">
        <f t="shared" si="246"/>
        <v>361.52633555446948</v>
      </c>
      <c r="BG74" s="2">
        <f t="shared" si="246"/>
        <v>352.52384237076109</v>
      </c>
      <c r="BH74" s="2">
        <f t="shared" si="246"/>
        <v>358.75654585084675</v>
      </c>
      <c r="BI74" s="2">
        <f t="shared" si="246"/>
        <v>353.93514221875597</v>
      </c>
      <c r="BJ74" s="2">
        <f t="shared" ref="BJ74:BK74" si="247">BJ58+BJ59</f>
        <v>365.64080196548321</v>
      </c>
      <c r="BK74" s="2">
        <f t="shared" si="247"/>
        <v>359.69797120385874</v>
      </c>
      <c r="BL74" s="38">
        <f>BL58+BL59</f>
        <v>311749.14449490432</v>
      </c>
      <c r="BM74" s="2">
        <f t="shared" ref="BM74:BX74" si="248">BM58+BM59</f>
        <v>307885.85385831061</v>
      </c>
      <c r="BN74" s="2">
        <f t="shared" si="248"/>
        <v>293505.46519636683</v>
      </c>
      <c r="BO74" s="2">
        <f t="shared" si="248"/>
        <v>278498.73395704385</v>
      </c>
      <c r="BP74" s="2">
        <f t="shared" si="248"/>
        <v>274081.19649975846</v>
      </c>
      <c r="BQ74" s="2">
        <f t="shared" si="248"/>
        <v>270418.4580859589</v>
      </c>
      <c r="BR74" s="2">
        <f t="shared" si="248"/>
        <v>266915.35492626438</v>
      </c>
      <c r="BS74" s="2">
        <f t="shared" si="248"/>
        <v>257681.00940345891</v>
      </c>
      <c r="BT74" s="2">
        <f t="shared" si="248"/>
        <v>248233.00937596755</v>
      </c>
      <c r="BU74" s="2">
        <f t="shared" si="248"/>
        <v>231217.41446974111</v>
      </c>
      <c r="BV74" s="2">
        <f t="shared" si="248"/>
        <v>216840.3305404553</v>
      </c>
      <c r="BW74" s="2">
        <f t="shared" si="248"/>
        <v>200571.66807077639</v>
      </c>
      <c r="BX74" s="2">
        <f t="shared" si="248"/>
        <v>188267.12666474751</v>
      </c>
      <c r="BY74" s="2">
        <f t="shared" ref="BY74:BZ74" si="249">BY58+BY59</f>
        <v>173561.65558490108</v>
      </c>
      <c r="BZ74" s="2">
        <f t="shared" si="249"/>
        <v>164172.22864376748</v>
      </c>
      <c r="CA74" s="38">
        <f>CA58+CA59</f>
        <v>0</v>
      </c>
      <c r="CB74" s="2">
        <f t="shared" ref="CB74:CM74" si="250">CB58+CB59</f>
        <v>0</v>
      </c>
      <c r="CC74" s="2">
        <f t="shared" si="250"/>
        <v>0</v>
      </c>
      <c r="CD74" s="2">
        <f t="shared" si="250"/>
        <v>0</v>
      </c>
      <c r="CE74" s="2">
        <f t="shared" si="250"/>
        <v>0</v>
      </c>
      <c r="CF74" s="2">
        <f t="shared" si="250"/>
        <v>0</v>
      </c>
      <c r="CG74" s="2">
        <f t="shared" si="250"/>
        <v>0</v>
      </c>
      <c r="CH74" s="2">
        <f t="shared" si="250"/>
        <v>0</v>
      </c>
      <c r="CI74" s="2">
        <f t="shared" si="250"/>
        <v>0</v>
      </c>
      <c r="CJ74" s="2">
        <f t="shared" si="250"/>
        <v>0</v>
      </c>
      <c r="CK74" s="2">
        <f t="shared" si="250"/>
        <v>0</v>
      </c>
      <c r="CL74" s="2">
        <f t="shared" si="250"/>
        <v>0</v>
      </c>
      <c r="CM74" s="2">
        <f t="shared" si="250"/>
        <v>0</v>
      </c>
      <c r="CN74" s="2">
        <f t="shared" ref="CN74:CO74" si="251">CN58+CN59</f>
        <v>0</v>
      </c>
      <c r="CO74" s="2">
        <f t="shared" si="251"/>
        <v>0</v>
      </c>
      <c r="CP74" s="38">
        <f>CP58+CP59</f>
        <v>551.15250806182496</v>
      </c>
      <c r="CQ74" s="2">
        <f t="shared" ref="CQ74:DB74" si="252">CQ58+CQ59</f>
        <v>545.64098298120496</v>
      </c>
      <c r="CR74" s="2">
        <f t="shared" si="252"/>
        <v>540.18457315139506</v>
      </c>
      <c r="CS74" s="2">
        <f t="shared" si="252"/>
        <v>534.78272741987996</v>
      </c>
      <c r="CT74" s="2">
        <f t="shared" si="252"/>
        <v>529.43490014567999</v>
      </c>
      <c r="CU74" s="2">
        <f t="shared" si="252"/>
        <v>524.14055114422501</v>
      </c>
      <c r="CV74" s="2">
        <f t="shared" si="252"/>
        <v>518.89914563278001</v>
      </c>
      <c r="CW74" s="2">
        <f t="shared" si="252"/>
        <v>513.71015417645503</v>
      </c>
      <c r="CX74" s="2">
        <f t="shared" si="252"/>
        <v>508.57305263468999</v>
      </c>
      <c r="CY74" s="2">
        <f t="shared" si="252"/>
        <v>503.48732210834498</v>
      </c>
      <c r="CZ74" s="2">
        <f t="shared" si="252"/>
        <v>498.45244888726</v>
      </c>
      <c r="DA74" s="2">
        <f t="shared" si="252"/>
        <v>493.46792439838703</v>
      </c>
      <c r="DB74" s="2">
        <f t="shared" si="252"/>
        <v>466.85669556244602</v>
      </c>
      <c r="DC74" s="2">
        <f t="shared" ref="DC74:DD74" si="253">DC58+DC59</f>
        <v>440.51157901486403</v>
      </c>
      <c r="DD74" s="2">
        <f t="shared" si="253"/>
        <v>418.49752598602203</v>
      </c>
      <c r="DE74" s="38">
        <f>DE58+DE59</f>
        <v>738.54009749384011</v>
      </c>
      <c r="DF74" s="2">
        <f t="shared" ref="DF74:DQ74" si="254">DF58+DF59</f>
        <v>719.33714998000971</v>
      </c>
      <c r="DG74" s="2">
        <f t="shared" si="254"/>
        <v>690.45327682669347</v>
      </c>
      <c r="DH74" s="2">
        <f t="shared" si="254"/>
        <v>647.63041682132985</v>
      </c>
      <c r="DI74" s="2">
        <f t="shared" si="254"/>
        <v>623.52759257507103</v>
      </c>
      <c r="DJ74" s="2">
        <f t="shared" si="254"/>
        <v>610.85968466680856</v>
      </c>
      <c r="DK74" s="2">
        <f t="shared" si="254"/>
        <v>572.6023933051415</v>
      </c>
      <c r="DL74" s="2">
        <f t="shared" si="254"/>
        <v>552.91877572351268</v>
      </c>
      <c r="DM74" s="2">
        <f t="shared" si="254"/>
        <v>547.4886850216086</v>
      </c>
      <c r="DN74" s="2">
        <f t="shared" si="254"/>
        <v>537.20783322859495</v>
      </c>
      <c r="DO74" s="2">
        <f t="shared" si="254"/>
        <v>479.51915133075607</v>
      </c>
      <c r="DP74" s="2">
        <f t="shared" si="254"/>
        <v>478.89776287747782</v>
      </c>
      <c r="DQ74" s="2">
        <f t="shared" si="254"/>
        <v>465.61603943066467</v>
      </c>
      <c r="DR74" s="2">
        <f t="shared" ref="DR74:DS74" si="255">DR58+DR59</f>
        <v>478.72332378586322</v>
      </c>
      <c r="DS74" s="2">
        <f t="shared" si="255"/>
        <v>479.61964347844042</v>
      </c>
      <c r="DT74" s="38">
        <f>DT58+DT59</f>
        <v>27346.560784997768</v>
      </c>
      <c r="DU74" s="2">
        <f t="shared" ref="DU74:EF74" si="256">DU58+DU59</f>
        <v>26626.684641581785</v>
      </c>
      <c r="DV74" s="2">
        <f t="shared" si="256"/>
        <v>26274.066187407047</v>
      </c>
      <c r="DW74" s="2">
        <f t="shared" si="256"/>
        <v>24540.920605031028</v>
      </c>
      <c r="DX74" s="2">
        <f t="shared" si="256"/>
        <v>25413.948081087856</v>
      </c>
      <c r="DY74" s="2">
        <f t="shared" si="256"/>
        <v>25951.918814429049</v>
      </c>
      <c r="DZ74" s="2">
        <f t="shared" si="256"/>
        <v>26660.608426840528</v>
      </c>
      <c r="EA74" s="2">
        <f t="shared" si="256"/>
        <v>27178.807331557091</v>
      </c>
      <c r="EB74" s="2">
        <f t="shared" si="256"/>
        <v>27728.847740971563</v>
      </c>
      <c r="EC74" s="2">
        <f t="shared" si="256"/>
        <v>26997.20324562247</v>
      </c>
      <c r="ED74" s="2">
        <f t="shared" si="256"/>
        <v>25712.967653476793</v>
      </c>
      <c r="EE74" s="2">
        <f t="shared" si="256"/>
        <v>23762.923564711684</v>
      </c>
      <c r="EF74" s="2">
        <f t="shared" si="256"/>
        <v>21685.746180867194</v>
      </c>
      <c r="EG74" s="2">
        <f t="shared" ref="EG74:EH74" si="257">EG58+EG59</f>
        <v>21081.913034729438</v>
      </c>
      <c r="EH74" s="2">
        <f t="shared" si="257"/>
        <v>20028.928413512691</v>
      </c>
      <c r="EI74" s="38">
        <f>EI58+EI59</f>
        <v>282833.41704255721</v>
      </c>
      <c r="EJ74" s="2">
        <f t="shared" ref="EJ74:EU74" si="258">EJ58+EJ59</f>
        <v>277331.89033171453</v>
      </c>
      <c r="EK74" s="2">
        <f t="shared" si="258"/>
        <v>265563.63936556119</v>
      </c>
      <c r="EL74" s="2">
        <f t="shared" si="258"/>
        <v>249546.37736391096</v>
      </c>
      <c r="EM74" s="2">
        <f t="shared" si="258"/>
        <v>227752.32654296627</v>
      </c>
      <c r="EN74" s="2">
        <f t="shared" si="258"/>
        <v>223641.44272320374</v>
      </c>
      <c r="EO74" s="2">
        <f t="shared" si="258"/>
        <v>214179.04590459459</v>
      </c>
      <c r="EP74" s="2">
        <f t="shared" si="258"/>
        <v>204870.58633407755</v>
      </c>
      <c r="EQ74" s="2">
        <f t="shared" si="258"/>
        <v>207226.45537608498</v>
      </c>
      <c r="ER74" s="2">
        <f t="shared" si="258"/>
        <v>200371.26200917616</v>
      </c>
      <c r="ES74" s="2">
        <f t="shared" si="258"/>
        <v>181999.17137186159</v>
      </c>
      <c r="ET74" s="2">
        <f t="shared" si="258"/>
        <v>178066.00169159213</v>
      </c>
      <c r="EU74" s="2">
        <f t="shared" si="258"/>
        <v>167228.0447618647</v>
      </c>
      <c r="EV74" s="2">
        <f t="shared" ref="EV74:EW74" si="259">EV58+EV59</f>
        <v>165607.69115325325</v>
      </c>
      <c r="EW74" s="2">
        <f t="shared" si="259"/>
        <v>161522.18297547716</v>
      </c>
      <c r="EX74" s="38">
        <f>EX58+EX59</f>
        <v>3613.1155307282306</v>
      </c>
      <c r="EY74" s="2">
        <f t="shared" ref="EY74:FJ74" si="260">EY58+EY59</f>
        <v>3441.2220497736967</v>
      </c>
      <c r="EZ74" s="2">
        <f t="shared" si="260"/>
        <v>3233.6882507380988</v>
      </c>
      <c r="FA74" s="2">
        <f t="shared" si="260"/>
        <v>2811.7233978399372</v>
      </c>
      <c r="FB74" s="2">
        <f t="shared" si="260"/>
        <v>2756.1132813005779</v>
      </c>
      <c r="FC74" s="2">
        <f t="shared" si="260"/>
        <v>2562.425514686006</v>
      </c>
      <c r="FD74" s="2">
        <f t="shared" si="260"/>
        <v>2396.3669782345023</v>
      </c>
      <c r="FE74" s="2">
        <f t="shared" si="260"/>
        <v>2207.3410970560726</v>
      </c>
      <c r="FF74" s="2">
        <f t="shared" si="260"/>
        <v>2099.9695430382972</v>
      </c>
      <c r="FG74" s="2">
        <f t="shared" si="260"/>
        <v>1982.1685971659906</v>
      </c>
      <c r="FH74" s="2">
        <f t="shared" si="260"/>
        <v>1827.8998593810727</v>
      </c>
      <c r="FI74" s="2">
        <f t="shared" si="260"/>
        <v>1711.2281777558694</v>
      </c>
      <c r="FJ74" s="2">
        <f t="shared" si="260"/>
        <v>1561.5884414325762</v>
      </c>
      <c r="FK74" s="2">
        <f t="shared" ref="FK74:FL74" si="261">FK58+FK59</f>
        <v>1514.8753256618807</v>
      </c>
      <c r="FL74" s="2">
        <f t="shared" si="261"/>
        <v>1474.2873626491414</v>
      </c>
      <c r="FM74" s="38">
        <f>FM58+FM59</f>
        <v>70523.636294272728</v>
      </c>
      <c r="FN74" s="2">
        <f t="shared" ref="FN74:FY74" si="262">FN58+FN59</f>
        <v>68538.262658405278</v>
      </c>
      <c r="FO74" s="2">
        <f t="shared" si="262"/>
        <v>66789.637469312278</v>
      </c>
      <c r="FP74" s="2">
        <f t="shared" si="262"/>
        <v>64287.997728523413</v>
      </c>
      <c r="FQ74" s="2">
        <f t="shared" si="262"/>
        <v>58749.921376131468</v>
      </c>
      <c r="FR74" s="2">
        <f t="shared" si="262"/>
        <v>55584.237243265408</v>
      </c>
      <c r="FS74" s="2">
        <f t="shared" si="262"/>
        <v>53274.038450276974</v>
      </c>
      <c r="FT74" s="2">
        <f t="shared" si="262"/>
        <v>53054.823834194125</v>
      </c>
      <c r="FU74" s="2">
        <f t="shared" si="262"/>
        <v>50584.170235665268</v>
      </c>
      <c r="FV74" s="2">
        <f t="shared" si="262"/>
        <v>48161.146793139524</v>
      </c>
      <c r="FW74" s="2">
        <f t="shared" si="262"/>
        <v>45901.230963633127</v>
      </c>
      <c r="FX74" s="2">
        <f t="shared" si="262"/>
        <v>45265.851872825944</v>
      </c>
      <c r="FY74" s="2">
        <f t="shared" si="262"/>
        <v>44823.233903611035</v>
      </c>
      <c r="FZ74" s="2">
        <f t="shared" ref="FZ74:GA74" si="263">FZ58+FZ59</f>
        <v>41806.215795818556</v>
      </c>
      <c r="GA74" s="2">
        <f t="shared" si="263"/>
        <v>40608.102984111989</v>
      </c>
      <c r="GB74" s="38">
        <f>GB58+GB59</f>
        <v>18668.360970074435</v>
      </c>
      <c r="GC74" s="2">
        <f t="shared" ref="GC74:GN74" si="264">GC58+GC59</f>
        <v>18828.897360228493</v>
      </c>
      <c r="GD74" s="2">
        <f t="shared" si="264"/>
        <v>18347.043628346983</v>
      </c>
      <c r="GE74" s="2">
        <f t="shared" si="264"/>
        <v>19060.782403820514</v>
      </c>
      <c r="GF74" s="2">
        <f t="shared" si="264"/>
        <v>17360.402906196381</v>
      </c>
      <c r="GG74" s="2">
        <f t="shared" si="264"/>
        <v>18379.819782718707</v>
      </c>
      <c r="GH74" s="2">
        <f t="shared" si="264"/>
        <v>17000.683096684999</v>
      </c>
      <c r="GI74" s="2">
        <f t="shared" si="264"/>
        <v>16961.310945380126</v>
      </c>
      <c r="GJ74" s="2">
        <f t="shared" si="264"/>
        <v>17235.737070873631</v>
      </c>
      <c r="GK74" s="2">
        <f t="shared" si="264"/>
        <v>17260.097730034013</v>
      </c>
      <c r="GL74" s="2">
        <f t="shared" si="264"/>
        <v>16390.547539866649</v>
      </c>
      <c r="GM74" s="2">
        <f t="shared" si="264"/>
        <v>16100.618216985311</v>
      </c>
      <c r="GN74" s="2">
        <f t="shared" si="264"/>
        <v>15401.913307403505</v>
      </c>
      <c r="GO74" s="2">
        <f t="shared" ref="GO74:GP74" si="265">GO58+GO59</f>
        <v>15685.357570375938</v>
      </c>
      <c r="GP74" s="2">
        <f t="shared" si="265"/>
        <v>15466.30722110621</v>
      </c>
      <c r="GQ74" s="38">
        <f>GQ58+GQ59</f>
        <v>11746.806436556037</v>
      </c>
      <c r="GR74" s="2">
        <f t="shared" ref="GR74:HC74" si="266">GR58+GR59</f>
        <v>11981.78892587729</v>
      </c>
      <c r="GS74" s="2">
        <f t="shared" si="266"/>
        <v>11658.355495950958</v>
      </c>
      <c r="GT74" s="2">
        <f t="shared" si="266"/>
        <v>11602.250118854163</v>
      </c>
      <c r="GU74" s="2">
        <f t="shared" si="266"/>
        <v>10728.432791913996</v>
      </c>
      <c r="GV74" s="2">
        <f t="shared" si="266"/>
        <v>10688.144623853625</v>
      </c>
      <c r="GW74" s="2">
        <f t="shared" si="266"/>
        <v>9851.0487792964977</v>
      </c>
      <c r="GX74" s="2">
        <f t="shared" si="266"/>
        <v>9608.2031112168024</v>
      </c>
      <c r="GY74" s="2">
        <f t="shared" si="266"/>
        <v>9590.9461631760769</v>
      </c>
      <c r="GZ74" s="2">
        <f t="shared" si="266"/>
        <v>9445.1336729333598</v>
      </c>
      <c r="HA74" s="2">
        <f t="shared" si="266"/>
        <v>8483.1598417319601</v>
      </c>
      <c r="HB74" s="2">
        <f t="shared" si="266"/>
        <v>8372.3652151612932</v>
      </c>
      <c r="HC74" s="2">
        <f t="shared" si="266"/>
        <v>7982.5535362346509</v>
      </c>
      <c r="HD74" s="2">
        <f t="shared" ref="HD74:HE74" si="267">HD58+HD59</f>
        <v>8151.5864573256986</v>
      </c>
      <c r="HE74" s="2">
        <f t="shared" si="267"/>
        <v>7878.7253229975076</v>
      </c>
      <c r="HF74" s="38">
        <f>HF58+HF59</f>
        <v>26411.899629456188</v>
      </c>
      <c r="HG74" s="2">
        <f t="shared" ref="HG74:HS74" si="268">HG58+HG59</f>
        <v>26487.122981782461</v>
      </c>
      <c r="HH74" s="2">
        <f t="shared" si="268"/>
        <v>25808.578066122634</v>
      </c>
      <c r="HI74" s="2">
        <f t="shared" si="268"/>
        <v>27502.719580325105</v>
      </c>
      <c r="HJ74" s="2">
        <f t="shared" si="268"/>
        <v>24811.42229788901</v>
      </c>
      <c r="HK74" s="2">
        <f t="shared" si="268"/>
        <v>27152.701407949146</v>
      </c>
      <c r="HL74" s="2">
        <f t="shared" si="268"/>
        <v>25113.255566332769</v>
      </c>
      <c r="HM74" s="2">
        <f t="shared" si="268"/>
        <v>25336.669424519398</v>
      </c>
      <c r="HN74" s="2">
        <f t="shared" si="268"/>
        <v>25964.158835161099</v>
      </c>
      <c r="HO74" s="2">
        <f t="shared" si="268"/>
        <v>26202.908404732563</v>
      </c>
      <c r="HP74" s="2">
        <f t="shared" si="268"/>
        <v>25495.217051904143</v>
      </c>
      <c r="HQ74" s="2">
        <f t="shared" si="268"/>
        <v>24993.02415832935</v>
      </c>
      <c r="HR74" s="2">
        <f t="shared" ref="HR74:HT74" si="269">HR58+HR59</f>
        <v>23958.887510248449</v>
      </c>
      <c r="HS74" s="2">
        <f t="shared" si="268"/>
        <v>24378.347267065834</v>
      </c>
      <c r="HT74" s="39">
        <f t="shared" si="269"/>
        <v>24197.37924438727</v>
      </c>
      <c r="HU74" s="2"/>
      <c r="HV74" s="2"/>
      <c r="II74" s="17"/>
    </row>
    <row r="75" spans="1:243" ht="15" x14ac:dyDescent="0.25">
      <c r="A75" s="17"/>
      <c r="B75" s="25"/>
      <c r="C75" s="58" t="s">
        <v>85</v>
      </c>
      <c r="D75" s="40">
        <f>SUM(D66:D74)</f>
        <v>67717.3912720847</v>
      </c>
      <c r="E75" s="41">
        <f t="shared" ref="E75:P75" si="270">SUM(E66:E74)</f>
        <v>62277.440891930128</v>
      </c>
      <c r="F75" s="41">
        <f t="shared" si="270"/>
        <v>68399.515908096364</v>
      </c>
      <c r="G75" s="41">
        <f t="shared" si="270"/>
        <v>63038.315623160473</v>
      </c>
      <c r="H75" s="41">
        <f t="shared" si="270"/>
        <v>59484.612598078274</v>
      </c>
      <c r="I75" s="41">
        <f t="shared" si="270"/>
        <v>58076.111754123893</v>
      </c>
      <c r="J75" s="41">
        <f t="shared" si="270"/>
        <v>56563.955117091675</v>
      </c>
      <c r="K75" s="41">
        <f t="shared" si="270"/>
        <v>57086.71627153975</v>
      </c>
      <c r="L75" s="41">
        <f t="shared" si="270"/>
        <v>58024.947486807621</v>
      </c>
      <c r="M75" s="41">
        <f t="shared" si="270"/>
        <v>56508.015557691877</v>
      </c>
      <c r="N75" s="41">
        <f t="shared" ref="N75" si="271">SUM(N66:N74)</f>
        <v>55635.150551618019</v>
      </c>
      <c r="O75" s="41">
        <f t="shared" si="270"/>
        <v>54183.589195577515</v>
      </c>
      <c r="P75" s="41">
        <f t="shared" si="270"/>
        <v>48613.090333459753</v>
      </c>
      <c r="Q75" s="41">
        <f>SUM(Q66:Q74)</f>
        <v>50746.846991191152</v>
      </c>
      <c r="R75" s="41">
        <f t="shared" ref="R75" si="272">SUM(R66:R74)</f>
        <v>49273.923269478772</v>
      </c>
      <c r="S75" s="40">
        <f>SUM(S66:S74)</f>
        <v>56109.174833301091</v>
      </c>
      <c r="T75" s="41">
        <f t="shared" ref="T75:AF75" si="273">SUM(T66:T74)</f>
        <v>51293.728202581566</v>
      </c>
      <c r="U75" s="41">
        <f t="shared" si="273"/>
        <v>57304.061782603916</v>
      </c>
      <c r="V75" s="41">
        <f t="shared" si="273"/>
        <v>52402.728385188908</v>
      </c>
      <c r="W75" s="41">
        <f t="shared" si="273"/>
        <v>49251.707975522979</v>
      </c>
      <c r="X75" s="41">
        <f t="shared" si="273"/>
        <v>47965.809298584856</v>
      </c>
      <c r="Y75" s="41">
        <f t="shared" si="273"/>
        <v>46465.641681015397</v>
      </c>
      <c r="Z75" s="41">
        <f t="shared" si="273"/>
        <v>47105.660041512136</v>
      </c>
      <c r="AA75" s="41">
        <f t="shared" si="273"/>
        <v>48131.276772036945</v>
      </c>
      <c r="AB75" s="41">
        <f t="shared" si="273"/>
        <v>46573.975039394863</v>
      </c>
      <c r="AC75" s="41">
        <f t="shared" si="273"/>
        <v>46078.473022154503</v>
      </c>
      <c r="AD75" s="41">
        <f t="shared" si="273"/>
        <v>44767.376723063928</v>
      </c>
      <c r="AE75" s="41">
        <f t="shared" si="273"/>
        <v>39289.443119341675</v>
      </c>
      <c r="AF75" s="41">
        <f t="shared" si="273"/>
        <v>41630.144879684594</v>
      </c>
      <c r="AG75" s="41">
        <f t="shared" ref="AG75" si="274">SUM(AG66:AG74)</f>
        <v>40191.441586355089</v>
      </c>
      <c r="AH75" s="40">
        <f>SUM(AH66:AH74)</f>
        <v>219661.12772230347</v>
      </c>
      <c r="AI75" s="41">
        <f t="shared" ref="AI75:AT75" si="275">SUM(AI66:AI74)</f>
        <v>213320.79418497902</v>
      </c>
      <c r="AJ75" s="41">
        <f t="shared" si="275"/>
        <v>208873.77693192975</v>
      </c>
      <c r="AK75" s="41">
        <f t="shared" si="275"/>
        <v>202791.34981183187</v>
      </c>
      <c r="AL75" s="41">
        <f t="shared" si="275"/>
        <v>195562.40868051947</v>
      </c>
      <c r="AM75" s="41">
        <f t="shared" si="275"/>
        <v>191805.39818280053</v>
      </c>
      <c r="AN75" s="41">
        <f t="shared" si="275"/>
        <v>185957.20468303666</v>
      </c>
      <c r="AO75" s="41">
        <f t="shared" si="275"/>
        <v>181169.39612888923</v>
      </c>
      <c r="AP75" s="41">
        <f t="shared" si="275"/>
        <v>177950.83745764801</v>
      </c>
      <c r="AQ75" s="41">
        <f t="shared" si="275"/>
        <v>176563.76649604124</v>
      </c>
      <c r="AR75" s="41">
        <f t="shared" si="275"/>
        <v>172590.37093382035</v>
      </c>
      <c r="AS75" s="41">
        <f t="shared" si="275"/>
        <v>167281.13426574101</v>
      </c>
      <c r="AT75" s="41">
        <f t="shared" si="275"/>
        <v>163913.65283812647</v>
      </c>
      <c r="AU75" s="41">
        <f t="shared" ref="AU75:AV75" si="276">SUM(AU66:AU74)</f>
        <v>161766.09194671633</v>
      </c>
      <c r="AV75" s="41">
        <f t="shared" si="276"/>
        <v>160287.88225299004</v>
      </c>
      <c r="AW75" s="41">
        <f>SUM(AW66:AW74)</f>
        <v>15014.927416967537</v>
      </c>
      <c r="AX75" s="41">
        <f t="shared" ref="AX75:BI75" si="277">SUM(AX66:AX74)</f>
        <v>14376.304668249013</v>
      </c>
      <c r="AY75" s="41">
        <f t="shared" si="277"/>
        <v>14900.384703504045</v>
      </c>
      <c r="AZ75" s="41">
        <f t="shared" si="277"/>
        <v>13840.420584141708</v>
      </c>
      <c r="BA75" s="41">
        <f t="shared" si="277"/>
        <v>13617.536508893172</v>
      </c>
      <c r="BB75" s="41">
        <f t="shared" si="277"/>
        <v>13722.188884523734</v>
      </c>
      <c r="BC75" s="41">
        <f t="shared" si="277"/>
        <v>14080.047700533041</v>
      </c>
      <c r="BD75" s="41">
        <f t="shared" si="277"/>
        <v>14201.637291303512</v>
      </c>
      <c r="BE75" s="41">
        <f t="shared" si="277"/>
        <v>14140.934131713089</v>
      </c>
      <c r="BF75" s="41">
        <f t="shared" si="277"/>
        <v>14599.292813881773</v>
      </c>
      <c r="BG75" s="41">
        <f t="shared" si="277"/>
        <v>13766.920443376916</v>
      </c>
      <c r="BH75" s="41">
        <f t="shared" si="277"/>
        <v>14021.122111423927</v>
      </c>
      <c r="BI75" s="41">
        <f t="shared" si="277"/>
        <v>14145.769449206455</v>
      </c>
      <c r="BJ75" s="41">
        <f t="shared" ref="BJ75:BK75" si="278">SUM(BJ66:BJ74)</f>
        <v>13786.373472377465</v>
      </c>
      <c r="BK75" s="41">
        <f t="shared" si="278"/>
        <v>13999.765352993054</v>
      </c>
      <c r="BL75" s="40">
        <f>SUM(BL66:BL74)</f>
        <v>1087453.3018110222</v>
      </c>
      <c r="BM75" s="41">
        <f t="shared" ref="BM75:BX75" si="279">SUM(BM66:BM74)</f>
        <v>1084068.5075665689</v>
      </c>
      <c r="BN75" s="41">
        <f t="shared" si="279"/>
        <v>1063738.0106359385</v>
      </c>
      <c r="BO75" s="41">
        <f t="shared" si="279"/>
        <v>1038909.9064939133</v>
      </c>
      <c r="BP75" s="41">
        <f t="shared" si="279"/>
        <v>1022805.0832864554</v>
      </c>
      <c r="BQ75" s="41">
        <f t="shared" si="279"/>
        <v>1013805.5957373218</v>
      </c>
      <c r="BR75" s="41">
        <f t="shared" si="279"/>
        <v>1039126.7435921939</v>
      </c>
      <c r="BS75" s="41">
        <f t="shared" si="279"/>
        <v>1058418.2270495575</v>
      </c>
      <c r="BT75" s="41">
        <f t="shared" si="279"/>
        <v>1076357.3234191171</v>
      </c>
      <c r="BU75" s="41">
        <f t="shared" si="279"/>
        <v>1041275.602955817</v>
      </c>
      <c r="BV75" s="41">
        <f t="shared" si="279"/>
        <v>986246.86308149633</v>
      </c>
      <c r="BW75" s="41">
        <f t="shared" si="279"/>
        <v>937002.24179049022</v>
      </c>
      <c r="BX75" s="41">
        <f t="shared" si="279"/>
        <v>888569.98582940898</v>
      </c>
      <c r="BY75" s="41">
        <f t="shared" ref="BY75:BZ75" si="280">SUM(BY66:BY74)</f>
        <v>849500.7250215403</v>
      </c>
      <c r="BZ75" s="41">
        <f t="shared" si="280"/>
        <v>811515.77087528352</v>
      </c>
      <c r="CA75" s="40">
        <f>SUM(CA66:CA74)</f>
        <v>316205.71912456694</v>
      </c>
      <c r="CB75" s="41">
        <f t="shared" ref="CB75:CM75" si="281">SUM(CB66:CB74)</f>
        <v>44780.057558626955</v>
      </c>
      <c r="CC75" s="41">
        <f t="shared" si="281"/>
        <v>169244.38117181198</v>
      </c>
      <c r="CD75" s="41">
        <f t="shared" si="281"/>
        <v>193666.62294370998</v>
      </c>
      <c r="CE75" s="41">
        <f t="shared" si="281"/>
        <v>70942.200679743008</v>
      </c>
      <c r="CF75" s="41">
        <f t="shared" si="281"/>
        <v>46216.017452384993</v>
      </c>
      <c r="CG75" s="41">
        <f t="shared" si="281"/>
        <v>73885.169665593014</v>
      </c>
      <c r="CH75" s="41">
        <f t="shared" si="281"/>
        <v>31693.523564079002</v>
      </c>
      <c r="CI75" s="41">
        <f t="shared" si="281"/>
        <v>28114.9169565339</v>
      </c>
      <c r="CJ75" s="41">
        <f t="shared" si="281"/>
        <v>32949.489675684999</v>
      </c>
      <c r="CK75" s="41">
        <f t="shared" si="281"/>
        <v>55671.161103820203</v>
      </c>
      <c r="CL75" s="41">
        <f t="shared" si="281"/>
        <v>44425.9480307505</v>
      </c>
      <c r="CM75" s="41">
        <f t="shared" si="281"/>
        <v>58653.468247828103</v>
      </c>
      <c r="CN75" s="41">
        <f t="shared" ref="CN75:CO75" si="282">SUM(CN66:CN74)</f>
        <v>44749.4939952239</v>
      </c>
      <c r="CO75" s="41">
        <f t="shared" si="282"/>
        <v>34433.1778374844</v>
      </c>
      <c r="CP75" s="40">
        <f>SUM(CP66:CP74)</f>
        <v>75090.076127127657</v>
      </c>
      <c r="CQ75" s="41">
        <f t="shared" ref="CQ75:DB75" si="283">SUM(CQ66:CQ74)</f>
        <v>72161.149957983609</v>
      </c>
      <c r="CR75" s="41">
        <f t="shared" si="283"/>
        <v>65404.033162078587</v>
      </c>
      <c r="CS75" s="41">
        <f t="shared" si="283"/>
        <v>57141.459005092256</v>
      </c>
      <c r="CT75" s="41">
        <f t="shared" si="283"/>
        <v>54762.720677832753</v>
      </c>
      <c r="CU75" s="41">
        <f t="shared" si="283"/>
        <v>43349.63883215026</v>
      </c>
      <c r="CV75" s="41">
        <f t="shared" si="283"/>
        <v>47287.151052171954</v>
      </c>
      <c r="CW75" s="41">
        <f t="shared" si="283"/>
        <v>54767.505609685017</v>
      </c>
      <c r="CX75" s="41">
        <f t="shared" si="283"/>
        <v>59227.480676934472</v>
      </c>
      <c r="CY75" s="41">
        <f t="shared" si="283"/>
        <v>47217.368097650091</v>
      </c>
      <c r="CZ75" s="41">
        <f t="shared" si="283"/>
        <v>33995.201636345228</v>
      </c>
      <c r="DA75" s="41">
        <f t="shared" si="283"/>
        <v>35315.163724245664</v>
      </c>
      <c r="DB75" s="41">
        <f t="shared" si="283"/>
        <v>38212.576533608699</v>
      </c>
      <c r="DC75" s="41">
        <f t="shared" ref="DC75:DD75" si="284">SUM(DC66:DC74)</f>
        <v>39612.347801687625</v>
      </c>
      <c r="DD75" s="41">
        <f t="shared" si="284"/>
        <v>38534.212784005045</v>
      </c>
      <c r="DE75" s="40">
        <f>SUM(DE66:DE74)</f>
        <v>57353.864679688333</v>
      </c>
      <c r="DF75" s="41">
        <f t="shared" ref="DF75:DQ75" si="285">SUM(DF66:DF74)</f>
        <v>50951.371624470332</v>
      </c>
      <c r="DG75" s="41">
        <f t="shared" si="285"/>
        <v>46984.386690045962</v>
      </c>
      <c r="DH75" s="41">
        <f t="shared" si="285"/>
        <v>35041.686790249893</v>
      </c>
      <c r="DI75" s="41">
        <f t="shared" si="285"/>
        <v>31427.591483110809</v>
      </c>
      <c r="DJ75" s="41">
        <f t="shared" si="285"/>
        <v>36261.566759486202</v>
      </c>
      <c r="DK75" s="41">
        <f t="shared" si="285"/>
        <v>34324.744213599137</v>
      </c>
      <c r="DL75" s="41">
        <f t="shared" si="285"/>
        <v>32028.435979342321</v>
      </c>
      <c r="DM75" s="41">
        <f t="shared" si="285"/>
        <v>43733.861649793791</v>
      </c>
      <c r="DN75" s="41">
        <f t="shared" si="285"/>
        <v>41867.852517955129</v>
      </c>
      <c r="DO75" s="41">
        <f t="shared" si="285"/>
        <v>34748.060636793241</v>
      </c>
      <c r="DP75" s="41">
        <f t="shared" si="285"/>
        <v>35011.789831049973</v>
      </c>
      <c r="DQ75" s="41">
        <f t="shared" si="285"/>
        <v>20754.041886137384</v>
      </c>
      <c r="DR75" s="41">
        <f t="shared" ref="DR75:DS75" si="286">SUM(DR66:DR74)</f>
        <v>20700.850774647082</v>
      </c>
      <c r="DS75" s="41">
        <f t="shared" si="286"/>
        <v>20310.029086707473</v>
      </c>
      <c r="DT75" s="40">
        <f>SUM(DT66:DT74)</f>
        <v>260667.83686913078</v>
      </c>
      <c r="DU75" s="41">
        <f t="shared" ref="DU75:EF75" si="287">SUM(DU66:DU74)</f>
        <v>234510.69241769734</v>
      </c>
      <c r="DV75" s="41">
        <f t="shared" si="287"/>
        <v>237316.35824724709</v>
      </c>
      <c r="DW75" s="41">
        <f t="shared" si="287"/>
        <v>206592.69164049622</v>
      </c>
      <c r="DX75" s="41">
        <f t="shared" si="287"/>
        <v>186584.37448040268</v>
      </c>
      <c r="DY75" s="41">
        <f t="shared" si="287"/>
        <v>189768.18502169734</v>
      </c>
      <c r="DZ75" s="41">
        <f t="shared" si="287"/>
        <v>189119.87786042204</v>
      </c>
      <c r="EA75" s="41">
        <f t="shared" si="287"/>
        <v>189909.32613651193</v>
      </c>
      <c r="EB75" s="41">
        <f t="shared" si="287"/>
        <v>199601.12945370574</v>
      </c>
      <c r="EC75" s="41">
        <f t="shared" si="287"/>
        <v>187757.31920151418</v>
      </c>
      <c r="ED75" s="41">
        <f t="shared" si="287"/>
        <v>185175.48966669809</v>
      </c>
      <c r="EE75" s="41">
        <f t="shared" si="287"/>
        <v>176885.63768730397</v>
      </c>
      <c r="EF75" s="41">
        <f t="shared" si="287"/>
        <v>154924.79540077524</v>
      </c>
      <c r="EG75" s="87">
        <f t="shared" ref="EG75:EH75" si="288">SUM(EG66:EG74)</f>
        <v>149195.89656274393</v>
      </c>
      <c r="EH75" s="41">
        <f t="shared" si="288"/>
        <v>150012.13160253744</v>
      </c>
      <c r="EI75" s="40">
        <f>SUM(EI66:EI74)</f>
        <v>441248.2472841604</v>
      </c>
      <c r="EJ75" s="41">
        <f t="shared" ref="EJ75:EU75" si="289">SUM(EJ66:EJ74)</f>
        <v>423860.41177768563</v>
      </c>
      <c r="EK75" s="41">
        <f t="shared" si="289"/>
        <v>414124.66639299836</v>
      </c>
      <c r="EL75" s="41">
        <f t="shared" si="289"/>
        <v>394975.00973976159</v>
      </c>
      <c r="EM75" s="41">
        <f t="shared" si="289"/>
        <v>368957.79404327553</v>
      </c>
      <c r="EN75" s="41">
        <f t="shared" si="289"/>
        <v>363390.68961005856</v>
      </c>
      <c r="EO75" s="41">
        <f t="shared" si="289"/>
        <v>352984.90137955046</v>
      </c>
      <c r="EP75" s="41">
        <f t="shared" si="289"/>
        <v>340984.28835447575</v>
      </c>
      <c r="EQ75" s="41">
        <f t="shared" si="289"/>
        <v>345751.82306468138</v>
      </c>
      <c r="ER75" s="41">
        <f t="shared" si="289"/>
        <v>338606.23723754298</v>
      </c>
      <c r="ES75" s="41">
        <f t="shared" si="289"/>
        <v>318127.00280236942</v>
      </c>
      <c r="ET75" s="41">
        <f t="shared" si="289"/>
        <v>310873.45687337557</v>
      </c>
      <c r="EU75" s="41">
        <f t="shared" si="289"/>
        <v>290502.60437032412</v>
      </c>
      <c r="EV75" s="87">
        <f t="shared" ref="EV75:EW75" si="290">SUM(EV66:EV74)</f>
        <v>285919.31821446645</v>
      </c>
      <c r="EW75" s="41">
        <f t="shared" si="290"/>
        <v>283606.47288361454</v>
      </c>
      <c r="EX75" s="40">
        <f>SUM(EX66:EX74)</f>
        <v>56631.27465591397</v>
      </c>
      <c r="EY75" s="41">
        <f t="shared" ref="EY75:FJ75" si="291">SUM(EY66:EY74)</f>
        <v>53798.034695675538</v>
      </c>
      <c r="EZ75" s="41">
        <f t="shared" si="291"/>
        <v>54358.603134933459</v>
      </c>
      <c r="FA75" s="41">
        <f t="shared" si="291"/>
        <v>53994.591119854573</v>
      </c>
      <c r="FB75" s="41">
        <f t="shared" si="291"/>
        <v>52863.000948866254</v>
      </c>
      <c r="FC75" s="41">
        <f t="shared" si="291"/>
        <v>53781.319351303107</v>
      </c>
      <c r="FD75" s="41">
        <f t="shared" si="291"/>
        <v>53717.194935422303</v>
      </c>
      <c r="FE75" s="41">
        <f t="shared" si="291"/>
        <v>53783.261518722364</v>
      </c>
      <c r="FF75" s="41">
        <f t="shared" si="291"/>
        <v>52512.5017180621</v>
      </c>
      <c r="FG75" s="41">
        <f t="shared" si="291"/>
        <v>52713.724060088825</v>
      </c>
      <c r="FH75" s="41">
        <f t="shared" si="291"/>
        <v>52531.466921636282</v>
      </c>
      <c r="FI75" s="41">
        <f t="shared" si="291"/>
        <v>51920.393133618905</v>
      </c>
      <c r="FJ75" s="41">
        <f t="shared" si="291"/>
        <v>52137.620525583065</v>
      </c>
      <c r="FK75" s="41">
        <f t="shared" ref="FK75:FL75" si="292">SUM(FK66:FK74)</f>
        <v>51164.100025516978</v>
      </c>
      <c r="FL75" s="41">
        <f t="shared" si="292"/>
        <v>51240.076009835968</v>
      </c>
      <c r="FM75" s="40">
        <f>SUM(FM66:FM74)</f>
        <v>197037.4108090818</v>
      </c>
      <c r="FN75" s="41">
        <f t="shared" ref="FN75:FY75" si="293">SUM(FN66:FN74)</f>
        <v>181440.71547412776</v>
      </c>
      <c r="FO75" s="41">
        <f t="shared" si="293"/>
        <v>178104.58811907057</v>
      </c>
      <c r="FP75" s="41">
        <f t="shared" si="293"/>
        <v>175659.48099225594</v>
      </c>
      <c r="FQ75" s="41">
        <f t="shared" si="293"/>
        <v>167834.45090263608</v>
      </c>
      <c r="FR75" s="41">
        <f t="shared" si="293"/>
        <v>160510.27528161497</v>
      </c>
      <c r="FS75" s="41">
        <f t="shared" si="293"/>
        <v>156905.91000412602</v>
      </c>
      <c r="FT75" s="41">
        <f t="shared" si="293"/>
        <v>158352.97712833979</v>
      </c>
      <c r="FU75" s="41">
        <f t="shared" si="293"/>
        <v>151725.33980562229</v>
      </c>
      <c r="FV75" s="41">
        <f t="shared" si="293"/>
        <v>144166.09499693743</v>
      </c>
      <c r="FW75" s="41">
        <f t="shared" si="293"/>
        <v>139839.93669381007</v>
      </c>
      <c r="FX75" s="41">
        <f t="shared" si="293"/>
        <v>140356.59294724077</v>
      </c>
      <c r="FY75" s="41">
        <f t="shared" si="293"/>
        <v>138782.52396759304</v>
      </c>
      <c r="FZ75" s="41">
        <f t="shared" ref="FZ75:GA75" si="294">SUM(FZ66:FZ74)</f>
        <v>134762.55652132153</v>
      </c>
      <c r="GA75" s="41">
        <f t="shared" si="294"/>
        <v>133398.3787915236</v>
      </c>
      <c r="GB75" s="40">
        <f>SUM(GB66:GB74)</f>
        <v>79385.444218782126</v>
      </c>
      <c r="GC75" s="41">
        <f t="shared" ref="GC75:GN75" si="295">SUM(GC66:GC74)</f>
        <v>75832.529500071643</v>
      </c>
      <c r="GD75" s="41">
        <f t="shared" si="295"/>
        <v>74237.109150922246</v>
      </c>
      <c r="GE75" s="41">
        <f t="shared" si="295"/>
        <v>73054.95414998944</v>
      </c>
      <c r="GF75" s="41">
        <f t="shared" si="295"/>
        <v>68478.335062663886</v>
      </c>
      <c r="GG75" s="41">
        <f t="shared" si="295"/>
        <v>70737.478165412787</v>
      </c>
      <c r="GH75" s="41">
        <f t="shared" si="295"/>
        <v>66605.372949652519</v>
      </c>
      <c r="GI75" s="41">
        <f t="shared" si="295"/>
        <v>48561.290341721295</v>
      </c>
      <c r="GJ75" s="41">
        <f t="shared" si="295"/>
        <v>50842.929359696485</v>
      </c>
      <c r="GK75" s="41">
        <f t="shared" si="295"/>
        <v>51182.256128239751</v>
      </c>
      <c r="GL75" s="41">
        <f t="shared" si="295"/>
        <v>50473.097187119172</v>
      </c>
      <c r="GM75" s="41">
        <f t="shared" si="295"/>
        <v>48758.114898438522</v>
      </c>
      <c r="GN75" s="41">
        <f t="shared" si="295"/>
        <v>45630.102512645928</v>
      </c>
      <c r="GO75" s="41">
        <f t="shared" ref="GO75:GP75" si="296">SUM(GO66:GO74)</f>
        <v>44954.332291789848</v>
      </c>
      <c r="GP75" s="41">
        <f t="shared" si="296"/>
        <v>45107.849628877986</v>
      </c>
      <c r="GQ75" s="40">
        <f>SUM(GQ66:GQ74)</f>
        <v>36245.981354434443</v>
      </c>
      <c r="GR75" s="41">
        <f t="shared" ref="GR75:HC75" si="297">SUM(GR66:GR74)</f>
        <v>33794.083726473975</v>
      </c>
      <c r="GS75" s="41">
        <f t="shared" si="297"/>
        <v>33288.807468469022</v>
      </c>
      <c r="GT75" s="41">
        <f t="shared" si="297"/>
        <v>30664.377386370899</v>
      </c>
      <c r="GU75" s="41">
        <f t="shared" si="297"/>
        <v>28315.297211024619</v>
      </c>
      <c r="GV75" s="41">
        <f t="shared" si="297"/>
        <v>28563.896600133114</v>
      </c>
      <c r="GW75" s="41">
        <f t="shared" si="297"/>
        <v>25588.944765602362</v>
      </c>
      <c r="GX75" s="41">
        <f t="shared" si="297"/>
        <v>22809.981834888669</v>
      </c>
      <c r="GY75" s="41">
        <f t="shared" si="297"/>
        <v>24378.628318064981</v>
      </c>
      <c r="GZ75" s="41">
        <f t="shared" si="297"/>
        <v>24297.884009472211</v>
      </c>
      <c r="HA75" s="41">
        <f t="shared" si="297"/>
        <v>23482.914146776362</v>
      </c>
      <c r="HB75" s="41">
        <f t="shared" si="297"/>
        <v>22129.541414553692</v>
      </c>
      <c r="HC75" s="41">
        <f t="shared" si="297"/>
        <v>19896.94176694184</v>
      </c>
      <c r="HD75" s="41">
        <f t="shared" ref="HD75:HE75" si="298">SUM(HD66:HD74)</f>
        <v>18830.910753562122</v>
      </c>
      <c r="HE75" s="41">
        <f t="shared" si="298"/>
        <v>18882.42499622142</v>
      </c>
      <c r="HF75" s="40">
        <f>SUM(HF66:HF74)</f>
        <v>162242.91820309666</v>
      </c>
      <c r="HG75" s="41">
        <f t="shared" ref="HG75:HS75" si="299">SUM(HG66:HG74)</f>
        <v>157070.13862714852</v>
      </c>
      <c r="HH75" s="41">
        <f t="shared" si="299"/>
        <v>152543.19740254621</v>
      </c>
      <c r="HI75" s="41">
        <f t="shared" si="299"/>
        <v>154210.57017811137</v>
      </c>
      <c r="HJ75" s="41">
        <f t="shared" si="299"/>
        <v>146740.80067918691</v>
      </c>
      <c r="HK75" s="41">
        <f t="shared" si="299"/>
        <v>151534.74880025629</v>
      </c>
      <c r="HL75" s="41">
        <f t="shared" si="299"/>
        <v>146084.85756825315</v>
      </c>
      <c r="HM75" s="41">
        <f t="shared" si="299"/>
        <v>88136.346522974942</v>
      </c>
      <c r="HN75" s="41">
        <f t="shared" si="299"/>
        <v>91577.151830825809</v>
      </c>
      <c r="HO75" s="41">
        <f t="shared" si="299"/>
        <v>92675.010022305447</v>
      </c>
      <c r="HP75" s="41">
        <f t="shared" si="299"/>
        <v>91961.630965532735</v>
      </c>
      <c r="HQ75" s="41">
        <f t="shared" si="299"/>
        <v>89891.741568171608</v>
      </c>
      <c r="HR75" s="41">
        <f t="shared" ref="HR75:HT75" si="300">SUM(HR66:HR74)</f>
        <v>85987.42885173831</v>
      </c>
      <c r="HS75" s="41">
        <f t="shared" si="299"/>
        <v>86207.536567004834</v>
      </c>
      <c r="HT75" s="42">
        <f t="shared" si="300"/>
        <v>86371.044017549517</v>
      </c>
      <c r="HU75" s="87"/>
      <c r="HV75" s="87"/>
      <c r="II75" s="17"/>
    </row>
    <row r="76" spans="1:243" ht="15" x14ac:dyDescent="0.25"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</row>
    <row r="77" spans="1:243" ht="15" x14ac:dyDescent="0.25"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88"/>
      <c r="AI77" s="88"/>
      <c r="AJ77" s="88"/>
      <c r="AK77" s="88"/>
      <c r="AL77" s="88"/>
      <c r="AM77" s="88"/>
      <c r="AN77" s="88"/>
      <c r="AO77" s="88"/>
      <c r="AP77" s="88"/>
      <c r="AQ77" s="88"/>
      <c r="AR77" s="88"/>
      <c r="AS77" s="88"/>
      <c r="AT77" s="88"/>
      <c r="AU77" s="88"/>
      <c r="AV77" s="88"/>
      <c r="AW77" s="88"/>
      <c r="AX77" s="88"/>
      <c r="AY77" s="88"/>
      <c r="AZ77" s="88"/>
      <c r="BA77" s="88"/>
      <c r="BB77" s="88"/>
      <c r="BC77" s="88"/>
      <c r="BD77" s="88"/>
      <c r="BE77" s="88"/>
      <c r="BF77" s="88"/>
      <c r="BG77" s="88"/>
      <c r="BH77" s="88"/>
      <c r="BI77" s="88"/>
      <c r="BJ77" s="88"/>
      <c r="BK77" s="88"/>
      <c r="BL77" s="88"/>
      <c r="BM77" s="88"/>
      <c r="BN77" s="88"/>
      <c r="BO77" s="88"/>
      <c r="BP77" s="88"/>
      <c r="BQ77" s="88"/>
      <c r="BR77" s="88"/>
      <c r="BS77" s="88"/>
      <c r="BT77" s="88"/>
      <c r="BU77" s="88"/>
      <c r="BV77" s="88"/>
      <c r="BW77" s="88"/>
      <c r="BX77" s="88"/>
      <c r="BY77" s="88"/>
      <c r="BZ77" s="88"/>
      <c r="CA77" s="88"/>
      <c r="CB77" s="88"/>
      <c r="CC77" s="88"/>
      <c r="CD77" s="88"/>
      <c r="CE77" s="88"/>
      <c r="CF77" s="88"/>
      <c r="CG77" s="88"/>
      <c r="CH77" s="88"/>
      <c r="CI77" s="88"/>
      <c r="CJ77" s="88"/>
      <c r="CK77" s="88"/>
      <c r="CL77" s="88"/>
      <c r="CM77" s="88"/>
      <c r="CN77" s="88"/>
      <c r="CO77" s="88"/>
      <c r="CP77" s="88"/>
      <c r="CQ77" s="88"/>
      <c r="CR77" s="88"/>
      <c r="CS77" s="88"/>
      <c r="CT77" s="88"/>
      <c r="CU77" s="88"/>
      <c r="CV77" s="88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8"/>
      <c r="FX77" s="88"/>
      <c r="FY77" s="88"/>
      <c r="FZ77" s="88"/>
      <c r="GA77" s="88"/>
      <c r="GB77" s="88"/>
      <c r="GC77" s="88"/>
      <c r="GD77" s="88"/>
      <c r="GE77" s="88"/>
      <c r="GF77" s="88"/>
      <c r="GG77" s="88"/>
      <c r="GH77" s="88"/>
      <c r="GI77" s="88"/>
      <c r="GJ77" s="88"/>
      <c r="GK77" s="88"/>
      <c r="GL77" s="88"/>
      <c r="GM77" s="88"/>
      <c r="GN77" s="88"/>
      <c r="GO77" s="88"/>
      <c r="GP77" s="88"/>
      <c r="GQ77" s="88"/>
      <c r="GR77" s="88"/>
      <c r="GS77" s="88"/>
      <c r="GT77" s="88"/>
      <c r="GU77" s="88"/>
      <c r="GV77" s="88"/>
      <c r="GW77" s="88"/>
      <c r="GX77" s="88"/>
      <c r="GY77" s="88"/>
      <c r="GZ77" s="88"/>
      <c r="HA77" s="88"/>
      <c r="HB77" s="88"/>
      <c r="HC77" s="88"/>
      <c r="HD77" s="88"/>
      <c r="HE77" s="88"/>
      <c r="HF77" s="88"/>
      <c r="HG77" s="88"/>
      <c r="HH77" s="88"/>
      <c r="HI77" s="88"/>
      <c r="HJ77" s="88"/>
      <c r="HK77" s="88"/>
      <c r="HL77" s="88"/>
      <c r="HM77" s="88"/>
      <c r="HN77" s="88"/>
      <c r="HO77" s="88"/>
      <c r="HP77" s="88"/>
      <c r="HQ77" s="88"/>
      <c r="HR77" s="88"/>
      <c r="HS77" s="88"/>
      <c r="HT77" s="88"/>
      <c r="HU77" s="88"/>
      <c r="HV77" s="88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</row>
    <row r="78" spans="1:243" ht="15" x14ac:dyDescent="0.25"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17"/>
      <c r="IC78" s="17"/>
      <c r="ID78" s="17"/>
      <c r="IE78" s="17"/>
      <c r="IF78" s="17"/>
      <c r="IG78" s="17"/>
      <c r="IH78" s="17"/>
      <c r="II78" s="17"/>
    </row>
    <row r="79" spans="1:243" ht="15" x14ac:dyDescent="0.25">
      <c r="A79" s="3"/>
      <c r="B79" s="21"/>
      <c r="C79" s="21"/>
      <c r="D79" s="88"/>
      <c r="E79" s="88"/>
      <c r="F79" s="88"/>
      <c r="G79" s="88"/>
      <c r="H79" s="88"/>
      <c r="I79" s="89"/>
      <c r="J79" s="17"/>
      <c r="K79" s="17"/>
      <c r="L79" s="17"/>
      <c r="M79" s="17"/>
      <c r="N79" s="17"/>
      <c r="O79" s="17"/>
      <c r="P79" s="17"/>
      <c r="Q79" s="17"/>
      <c r="R79" s="17"/>
      <c r="S79" s="88"/>
      <c r="T79" s="88"/>
      <c r="U79" s="88"/>
      <c r="V79" s="88"/>
      <c r="W79" s="88"/>
      <c r="X79" s="89"/>
      <c r="Y79" s="17"/>
      <c r="Z79" s="17"/>
      <c r="AA79" s="17"/>
      <c r="AB79" s="17"/>
      <c r="AC79" s="17"/>
      <c r="AD79" s="17"/>
      <c r="AE79" s="17"/>
      <c r="AF79" s="17"/>
      <c r="AG79" s="17"/>
      <c r="AH79" s="88"/>
      <c r="AI79" s="88"/>
      <c r="AJ79" s="88"/>
      <c r="AK79" s="88"/>
      <c r="AL79" s="88"/>
      <c r="AM79" s="88"/>
      <c r="AN79" s="89"/>
      <c r="AO79" s="17"/>
      <c r="AP79" s="17"/>
      <c r="AQ79" s="17"/>
      <c r="AR79" s="17"/>
      <c r="AS79" s="17"/>
      <c r="AT79" s="17"/>
      <c r="AU79" s="17"/>
      <c r="AV79" s="17"/>
      <c r="AW79" s="88"/>
      <c r="AX79" s="88"/>
      <c r="AY79" s="88"/>
      <c r="AZ79" s="88"/>
      <c r="BA79" s="88"/>
      <c r="BB79" s="89"/>
      <c r="BC79" s="89"/>
      <c r="BD79" s="17"/>
      <c r="BE79" s="17"/>
      <c r="BF79" s="17"/>
      <c r="BG79" s="17"/>
      <c r="BH79" s="17"/>
      <c r="BI79" s="17"/>
      <c r="BJ79" s="17"/>
      <c r="BK79" s="17"/>
      <c r="BL79" s="88"/>
      <c r="BM79" s="88"/>
      <c r="BN79" s="88"/>
      <c r="BO79" s="88"/>
      <c r="BP79" s="88"/>
      <c r="BQ79" s="89"/>
      <c r="BR79" s="89"/>
      <c r="BS79" s="17"/>
      <c r="BT79" s="17"/>
      <c r="BU79" s="17"/>
      <c r="BV79" s="17"/>
      <c r="BW79" s="17"/>
      <c r="BX79" s="17"/>
      <c r="BY79" s="17"/>
      <c r="BZ79" s="17"/>
      <c r="CA79" s="88"/>
      <c r="CB79" s="88"/>
      <c r="CC79" s="88"/>
      <c r="CD79" s="88"/>
      <c r="CE79" s="88"/>
      <c r="CF79" s="88"/>
      <c r="CG79" s="89"/>
      <c r="CH79" s="17"/>
      <c r="CI79" s="17"/>
      <c r="CJ79" s="17"/>
      <c r="CK79" s="17"/>
      <c r="CL79" s="17"/>
      <c r="CM79" s="17"/>
      <c r="CN79" s="17"/>
      <c r="CO79" s="17"/>
      <c r="CP79" s="88"/>
      <c r="CQ79" s="88"/>
      <c r="CR79" s="88"/>
      <c r="CS79" s="88"/>
      <c r="CT79" s="88"/>
      <c r="CU79" s="88"/>
      <c r="CV79" s="89"/>
      <c r="CW79" s="17"/>
      <c r="CX79" s="17"/>
      <c r="CY79" s="17"/>
      <c r="CZ79" s="17"/>
      <c r="DA79" s="17"/>
      <c r="DB79" s="17"/>
      <c r="DC79" s="17"/>
      <c r="DD79" s="17"/>
      <c r="DE79" s="88"/>
      <c r="DF79" s="88"/>
      <c r="DG79" s="88"/>
      <c r="DH79" s="88"/>
      <c r="DI79" s="88"/>
      <c r="DJ79" s="89"/>
      <c r="DK79" s="17"/>
      <c r="DL79" s="17"/>
      <c r="DM79" s="17"/>
      <c r="DN79" s="17"/>
      <c r="DO79" s="17"/>
      <c r="DP79" s="17"/>
      <c r="DQ79" s="17"/>
      <c r="DR79" s="17"/>
      <c r="DS79" s="17"/>
      <c r="DT79" s="88"/>
      <c r="DU79" s="88"/>
      <c r="DV79" s="88"/>
      <c r="DW79" s="88"/>
      <c r="DX79" s="88"/>
      <c r="DY79" s="88"/>
      <c r="DZ79" s="89"/>
      <c r="EA79" s="17"/>
      <c r="EB79" s="17"/>
      <c r="EC79" s="17"/>
      <c r="ED79" s="17"/>
      <c r="EE79" s="17"/>
      <c r="EF79" s="17"/>
      <c r="EG79" s="17"/>
      <c r="EH79" s="17"/>
      <c r="EI79" s="88"/>
      <c r="EJ79" s="88"/>
      <c r="EK79" s="88"/>
      <c r="EL79" s="88"/>
      <c r="EM79" s="88"/>
      <c r="EN79" s="89"/>
      <c r="EO79" s="89"/>
      <c r="EP79" s="17"/>
      <c r="EQ79" s="17"/>
      <c r="ER79" s="17"/>
      <c r="ES79" s="17"/>
      <c r="ET79" s="17"/>
      <c r="EU79" s="17"/>
      <c r="EV79" s="17"/>
      <c r="EW79" s="17"/>
      <c r="EX79" s="88"/>
      <c r="EY79" s="88"/>
      <c r="EZ79" s="88"/>
      <c r="FA79" s="88"/>
      <c r="FB79" s="88"/>
      <c r="FC79" s="89"/>
      <c r="FD79" s="89"/>
      <c r="FE79" s="17"/>
      <c r="FF79" s="17"/>
      <c r="FG79" s="17"/>
      <c r="FH79" s="17"/>
      <c r="FI79" s="17"/>
      <c r="FJ79" s="17"/>
      <c r="FK79" s="17"/>
      <c r="FL79" s="17"/>
      <c r="FM79" s="88"/>
      <c r="FN79" s="88"/>
      <c r="FO79" s="88"/>
      <c r="FP79" s="88"/>
      <c r="FQ79" s="88"/>
      <c r="FR79" s="89"/>
      <c r="FS79" s="89"/>
      <c r="FT79" s="17"/>
      <c r="FU79" s="17"/>
      <c r="FV79" s="17"/>
      <c r="FW79" s="17"/>
      <c r="FX79" s="17"/>
      <c r="FY79" s="17"/>
      <c r="FZ79" s="17"/>
      <c r="GA79" s="17"/>
      <c r="GB79" s="88"/>
      <c r="GC79" s="88"/>
      <c r="GD79" s="88"/>
      <c r="GE79" s="88"/>
      <c r="GF79" s="88"/>
      <c r="GG79" s="88"/>
      <c r="GH79" s="89"/>
      <c r="GI79" s="89"/>
      <c r="GJ79" s="17"/>
      <c r="GK79" s="17"/>
      <c r="GL79" s="17"/>
      <c r="GM79" s="17"/>
      <c r="GN79" s="17"/>
      <c r="GO79" s="17"/>
      <c r="GP79" s="17"/>
      <c r="GQ79" s="88"/>
      <c r="GR79" s="88"/>
      <c r="GS79" s="88"/>
      <c r="GT79" s="88"/>
      <c r="GU79" s="88"/>
      <c r="GV79" s="88"/>
      <c r="GW79" s="89"/>
      <c r="GX79" s="89"/>
      <c r="GY79" s="17"/>
      <c r="GZ79" s="17"/>
      <c r="HA79" s="17"/>
      <c r="HB79" s="17"/>
      <c r="HC79" s="17"/>
      <c r="HD79" s="17"/>
      <c r="HE79" s="17"/>
      <c r="HF79" s="88"/>
      <c r="HG79" s="88"/>
      <c r="HH79" s="88"/>
      <c r="HI79" s="88"/>
      <c r="HJ79" s="88"/>
      <c r="HK79" s="88"/>
      <c r="HL79" s="89"/>
      <c r="HM79" s="17"/>
      <c r="HN79" s="17"/>
      <c r="HO79" s="17"/>
      <c r="HP79" s="17"/>
      <c r="HQ79" s="17"/>
      <c r="HR79" s="17"/>
      <c r="HS79" s="17"/>
      <c r="HT79" s="17"/>
      <c r="HU79" s="17"/>
      <c r="HV79" s="17"/>
      <c r="HW79" s="17"/>
      <c r="HX79" s="17"/>
      <c r="HY79" s="17"/>
      <c r="HZ79" s="17"/>
      <c r="IA79" s="17"/>
      <c r="IB79" s="17"/>
      <c r="IC79" s="17"/>
      <c r="ID79" s="17"/>
      <c r="IE79" s="17"/>
      <c r="IF79" s="17"/>
      <c r="IG79" s="17"/>
      <c r="IH79" s="17"/>
      <c r="II79" s="17"/>
    </row>
    <row r="80" spans="1:243" ht="15" x14ac:dyDescent="0.25">
      <c r="A80" s="3"/>
      <c r="B80" s="21"/>
      <c r="C80" s="21"/>
      <c r="D80" s="17"/>
      <c r="E80" s="79"/>
      <c r="F80" s="79"/>
      <c r="G80" s="79"/>
      <c r="H80" s="79"/>
      <c r="I80" s="79"/>
      <c r="J80" s="87"/>
      <c r="K80" s="87"/>
      <c r="L80" s="87"/>
      <c r="M80" s="87"/>
      <c r="N80" s="87"/>
      <c r="O80" s="87"/>
      <c r="P80" s="87"/>
      <c r="Q80" s="87"/>
      <c r="R80" s="87"/>
      <c r="S80" s="17"/>
      <c r="T80" s="79"/>
      <c r="U80" s="79"/>
      <c r="V80" s="79"/>
      <c r="W80" s="79"/>
      <c r="X80" s="79"/>
      <c r="Y80" s="87"/>
      <c r="Z80" s="87"/>
      <c r="AA80" s="87"/>
      <c r="AB80" s="87"/>
      <c r="AC80" s="87"/>
      <c r="AD80" s="87"/>
      <c r="AE80" s="87"/>
      <c r="AF80" s="87"/>
      <c r="AG80" s="87"/>
      <c r="AH80" s="17"/>
      <c r="AI80" s="79"/>
      <c r="AJ80" s="79"/>
      <c r="AK80" s="79"/>
      <c r="AL80" s="79"/>
      <c r="AM80" s="79"/>
      <c r="AN80" s="79"/>
      <c r="AO80" s="87"/>
      <c r="AP80" s="87"/>
      <c r="AQ80" s="87"/>
      <c r="AR80" s="87"/>
      <c r="AS80" s="87"/>
      <c r="AT80" s="87"/>
      <c r="AU80" s="87"/>
      <c r="AV80" s="87"/>
      <c r="AW80" s="17"/>
      <c r="AX80" s="79"/>
      <c r="AY80" s="79"/>
      <c r="AZ80" s="79"/>
      <c r="BA80" s="79"/>
      <c r="BB80" s="79"/>
      <c r="BC80" s="79"/>
      <c r="BD80" s="87"/>
      <c r="BE80" s="87"/>
      <c r="BF80" s="87"/>
      <c r="BG80" s="87"/>
      <c r="BH80" s="87"/>
      <c r="BI80" s="87"/>
      <c r="BJ80" s="87"/>
      <c r="BK80" s="87"/>
      <c r="BL80" s="17"/>
      <c r="BM80" s="79"/>
      <c r="BN80" s="79"/>
      <c r="BO80" s="79"/>
      <c r="BP80" s="79"/>
      <c r="BQ80" s="79"/>
      <c r="BR80" s="79"/>
      <c r="BS80" s="87"/>
      <c r="BT80" s="87"/>
      <c r="BU80" s="87"/>
      <c r="BV80" s="87"/>
      <c r="BW80" s="87"/>
      <c r="BX80" s="87"/>
      <c r="BY80" s="87"/>
      <c r="BZ80" s="87"/>
      <c r="CA80" s="17"/>
      <c r="CB80" s="79"/>
      <c r="CC80" s="79"/>
      <c r="CD80" s="79"/>
      <c r="CE80" s="79"/>
      <c r="CF80" s="79"/>
      <c r="CG80" s="79"/>
      <c r="CH80" s="87"/>
      <c r="CI80" s="87"/>
      <c r="CJ80" s="87"/>
      <c r="CK80" s="87"/>
      <c r="CL80" s="87"/>
      <c r="CM80" s="87"/>
      <c r="CN80" s="87"/>
      <c r="CO80" s="87"/>
      <c r="CP80" s="17"/>
      <c r="CQ80" s="79"/>
      <c r="CR80" s="79"/>
      <c r="CS80" s="79"/>
      <c r="CT80" s="79"/>
      <c r="CU80" s="79"/>
      <c r="CV80" s="79"/>
      <c r="CW80" s="87"/>
      <c r="CX80" s="87"/>
      <c r="CY80" s="87"/>
      <c r="CZ80" s="87"/>
      <c r="DA80" s="87"/>
      <c r="DB80" s="87"/>
      <c r="DC80" s="87"/>
      <c r="DD80" s="87"/>
      <c r="DE80" s="17"/>
      <c r="DF80" s="79"/>
      <c r="DG80" s="79"/>
      <c r="DH80" s="79"/>
      <c r="DI80" s="79"/>
      <c r="DJ80" s="79"/>
      <c r="DK80" s="87"/>
      <c r="DL80" s="87"/>
      <c r="DM80" s="87"/>
      <c r="DN80" s="87"/>
      <c r="DO80" s="87"/>
      <c r="DP80" s="87"/>
      <c r="DQ80" s="87"/>
      <c r="DR80" s="87"/>
      <c r="DS80" s="87"/>
      <c r="DT80" s="17"/>
      <c r="DU80" s="79"/>
      <c r="DV80" s="79"/>
      <c r="DW80" s="79"/>
      <c r="DX80" s="79"/>
      <c r="DY80" s="79"/>
      <c r="DZ80" s="79"/>
      <c r="EA80" s="87"/>
      <c r="EB80" s="87"/>
      <c r="EC80" s="87"/>
      <c r="ED80" s="87"/>
      <c r="EE80" s="87"/>
      <c r="EF80" s="87"/>
      <c r="EG80" s="87"/>
      <c r="EH80" s="87"/>
      <c r="EI80" s="17"/>
      <c r="EJ80" s="79"/>
      <c r="EK80" s="79"/>
      <c r="EL80" s="79"/>
      <c r="EM80" s="79"/>
      <c r="EN80" s="79"/>
      <c r="EO80" s="79"/>
      <c r="EP80" s="87"/>
      <c r="EQ80" s="87"/>
      <c r="ER80" s="87"/>
      <c r="ES80" s="87"/>
      <c r="ET80" s="87"/>
      <c r="EU80" s="87"/>
      <c r="EV80" s="87"/>
      <c r="EW80" s="87"/>
      <c r="EX80" s="17"/>
      <c r="EY80" s="79"/>
      <c r="EZ80" s="79"/>
      <c r="FA80" s="79"/>
      <c r="FB80" s="79"/>
      <c r="FC80" s="79"/>
      <c r="FD80" s="79"/>
      <c r="FE80" s="87"/>
      <c r="FF80" s="87"/>
      <c r="FG80" s="87"/>
      <c r="FH80" s="87"/>
      <c r="FI80" s="87"/>
      <c r="FJ80" s="87"/>
      <c r="FK80" s="87"/>
      <c r="FL80" s="87"/>
      <c r="FM80" s="17"/>
      <c r="FN80" s="79"/>
      <c r="FO80" s="79"/>
      <c r="FP80" s="79"/>
      <c r="FQ80" s="79"/>
      <c r="FR80" s="79"/>
      <c r="FS80" s="79"/>
      <c r="FT80" s="87"/>
      <c r="FU80" s="87"/>
      <c r="FV80" s="87"/>
      <c r="FW80" s="87"/>
      <c r="FX80" s="87"/>
      <c r="FY80" s="87"/>
      <c r="FZ80" s="87"/>
      <c r="GA80" s="87"/>
      <c r="GB80" s="17"/>
      <c r="GC80" s="79"/>
      <c r="GD80" s="79"/>
      <c r="GE80" s="79"/>
      <c r="GF80" s="79"/>
      <c r="GG80" s="79"/>
      <c r="GH80" s="79"/>
      <c r="GI80" s="79"/>
      <c r="GJ80" s="87"/>
      <c r="GK80" s="87"/>
      <c r="GL80" s="87"/>
      <c r="GM80" s="87"/>
      <c r="GN80" s="87"/>
      <c r="GO80" s="87"/>
      <c r="GP80" s="87"/>
      <c r="GQ80" s="17"/>
      <c r="GR80" s="79"/>
      <c r="GS80" s="79"/>
      <c r="GT80" s="79"/>
      <c r="GU80" s="79"/>
      <c r="GV80" s="79"/>
      <c r="GW80" s="79"/>
      <c r="GX80" s="79"/>
      <c r="GY80" s="87"/>
      <c r="GZ80" s="87"/>
      <c r="HA80" s="87"/>
      <c r="HB80" s="87"/>
      <c r="HC80" s="87"/>
      <c r="HD80" s="87"/>
      <c r="HE80" s="87"/>
      <c r="HF80" s="17"/>
      <c r="HG80" s="79"/>
      <c r="HH80" s="79"/>
      <c r="HI80" s="79"/>
      <c r="HJ80" s="79"/>
      <c r="HK80" s="79"/>
      <c r="HL80" s="79"/>
      <c r="HM80" s="87"/>
      <c r="HN80" s="87"/>
      <c r="HO80" s="87"/>
      <c r="HP80" s="87"/>
      <c r="HQ80" s="87"/>
      <c r="HR80" s="87"/>
      <c r="HS80" s="87"/>
      <c r="HT80" s="87"/>
      <c r="HU80" s="87"/>
      <c r="HV80" s="87"/>
      <c r="HW80" s="17"/>
      <c r="HX80" s="17"/>
      <c r="HY80" s="17"/>
      <c r="HZ80" s="17"/>
      <c r="IA80" s="17"/>
      <c r="IB80" s="17"/>
      <c r="IC80" s="17"/>
      <c r="ID80" s="17"/>
      <c r="IE80" s="17"/>
      <c r="IF80" s="17"/>
      <c r="IG80" s="17"/>
      <c r="IH80" s="17"/>
      <c r="II80" s="17"/>
    </row>
    <row r="81" spans="1:243" ht="15" x14ac:dyDescent="0.25">
      <c r="A81" s="17"/>
      <c r="B81" s="25"/>
      <c r="C81" s="25"/>
      <c r="D81" s="76"/>
      <c r="E81" s="3"/>
      <c r="F81" s="3"/>
      <c r="G81" s="3"/>
      <c r="H81" s="3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76"/>
      <c r="T81" s="3"/>
      <c r="U81" s="3"/>
      <c r="V81" s="3"/>
      <c r="W81" s="3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76"/>
      <c r="AI81" s="3"/>
      <c r="AJ81" s="3"/>
      <c r="AK81" s="3"/>
      <c r="AL81" s="3"/>
      <c r="AM81" s="3"/>
      <c r="AN81" s="89"/>
      <c r="AO81" s="89"/>
      <c r="AP81" s="89"/>
      <c r="AQ81" s="89"/>
      <c r="AR81" s="89"/>
      <c r="AS81" s="89"/>
      <c r="AT81" s="89"/>
      <c r="AU81" s="89"/>
      <c r="AV81" s="89"/>
      <c r="AW81" s="76"/>
      <c r="AX81" s="3"/>
      <c r="AY81" s="3"/>
      <c r="AZ81" s="3"/>
      <c r="BA81" s="3"/>
      <c r="BB81" s="89"/>
      <c r="BC81" s="89"/>
      <c r="BD81" s="89"/>
      <c r="BE81" s="89"/>
      <c r="BF81" s="89"/>
      <c r="BG81" s="89"/>
      <c r="BH81" s="89"/>
      <c r="BI81" s="89"/>
      <c r="BJ81" s="89"/>
      <c r="BK81" s="89"/>
      <c r="BL81" s="76"/>
      <c r="BM81" s="3"/>
      <c r="BN81" s="3"/>
      <c r="BO81" s="3"/>
      <c r="BP81" s="3"/>
      <c r="BQ81" s="89"/>
      <c r="BR81" s="89"/>
      <c r="BS81" s="89"/>
      <c r="BT81" s="89"/>
      <c r="BU81" s="89"/>
      <c r="BV81" s="89"/>
      <c r="BW81" s="89"/>
      <c r="BX81" s="89"/>
      <c r="BY81" s="89"/>
      <c r="BZ81" s="89"/>
      <c r="CA81" s="76"/>
      <c r="CB81" s="3"/>
      <c r="CC81" s="3"/>
      <c r="CD81" s="3"/>
      <c r="CE81" s="3"/>
      <c r="CF81" s="3"/>
      <c r="CG81" s="89"/>
      <c r="CH81" s="89"/>
      <c r="CI81" s="89"/>
      <c r="CJ81" s="89"/>
      <c r="CK81" s="89"/>
      <c r="CL81" s="89"/>
      <c r="CM81" s="89"/>
      <c r="CN81" s="89"/>
      <c r="CO81" s="89"/>
      <c r="CP81" s="76"/>
      <c r="CQ81" s="3"/>
      <c r="CR81" s="3"/>
      <c r="CS81" s="3"/>
      <c r="CT81" s="3"/>
      <c r="CU81" s="3"/>
      <c r="CV81" s="89"/>
      <c r="CW81" s="89"/>
      <c r="CX81" s="89"/>
      <c r="CY81" s="89"/>
      <c r="CZ81" s="89"/>
      <c r="DA81" s="89"/>
      <c r="DB81" s="89"/>
      <c r="DC81" s="89"/>
      <c r="DD81" s="89"/>
      <c r="DE81" s="76"/>
      <c r="DF81" s="3"/>
      <c r="DG81" s="3"/>
      <c r="DH81" s="3"/>
      <c r="DI81" s="3"/>
      <c r="DJ81" s="89"/>
      <c r="DK81" s="89"/>
      <c r="DL81" s="89"/>
      <c r="DM81" s="89"/>
      <c r="DN81" s="89"/>
      <c r="DO81" s="89"/>
      <c r="DP81" s="89"/>
      <c r="DQ81" s="89"/>
      <c r="DR81" s="89"/>
      <c r="DS81" s="89"/>
      <c r="DT81" s="76"/>
      <c r="DU81" s="3"/>
      <c r="DV81" s="3"/>
      <c r="DW81" s="3"/>
      <c r="DX81" s="3"/>
      <c r="DY81" s="3"/>
      <c r="DZ81" s="89"/>
      <c r="EA81" s="89"/>
      <c r="EB81" s="89"/>
      <c r="EC81" s="89"/>
      <c r="ED81" s="89"/>
      <c r="EE81" s="89"/>
      <c r="EF81" s="89"/>
      <c r="EG81" s="89"/>
      <c r="EH81" s="89"/>
      <c r="EI81" s="76"/>
      <c r="EJ81" s="3"/>
      <c r="EK81" s="3"/>
      <c r="EL81" s="3"/>
      <c r="EM81" s="3"/>
      <c r="EN81" s="89"/>
      <c r="EO81" s="89"/>
      <c r="EP81" s="89"/>
      <c r="EQ81" s="89"/>
      <c r="ER81" s="89"/>
      <c r="ES81" s="89"/>
      <c r="ET81" s="89"/>
      <c r="EU81" s="89"/>
      <c r="EV81" s="89"/>
      <c r="EW81" s="89"/>
      <c r="EX81" s="76"/>
      <c r="EY81" s="3"/>
      <c r="EZ81" s="3"/>
      <c r="FA81" s="3"/>
      <c r="FB81" s="3"/>
      <c r="FC81" s="89"/>
      <c r="FD81" s="89"/>
      <c r="FE81" s="89"/>
      <c r="FF81" s="89"/>
      <c r="FG81" s="89"/>
      <c r="FH81" s="89"/>
      <c r="FI81" s="89"/>
      <c r="FJ81" s="89"/>
      <c r="FK81" s="89"/>
      <c r="FL81" s="89"/>
      <c r="FM81" s="76"/>
      <c r="FN81" s="3"/>
      <c r="FO81" s="3"/>
      <c r="FP81" s="3"/>
      <c r="FQ81" s="3"/>
      <c r="FR81" s="89"/>
      <c r="FS81" s="89"/>
      <c r="FT81" s="89"/>
      <c r="FU81" s="89"/>
      <c r="FV81" s="89"/>
      <c r="FW81" s="89"/>
      <c r="FX81" s="89"/>
      <c r="FY81" s="89"/>
      <c r="FZ81" s="89"/>
      <c r="GA81" s="89"/>
      <c r="GB81" s="76"/>
      <c r="GC81" s="3"/>
      <c r="GD81" s="3"/>
      <c r="GE81" s="3"/>
      <c r="GF81" s="3"/>
      <c r="GG81" s="3"/>
      <c r="GH81" s="89"/>
      <c r="GI81" s="89"/>
      <c r="GJ81" s="89"/>
      <c r="GK81" s="89"/>
      <c r="GL81" s="89"/>
      <c r="GM81" s="89"/>
      <c r="GN81" s="89"/>
      <c r="GO81" s="89"/>
      <c r="GP81" s="89"/>
      <c r="GQ81" s="76"/>
      <c r="GR81" s="3"/>
      <c r="GS81" s="3"/>
      <c r="GT81" s="3"/>
      <c r="GU81" s="3"/>
      <c r="GV81" s="3"/>
      <c r="GW81" s="89"/>
      <c r="GX81" s="89"/>
      <c r="GY81" s="89"/>
      <c r="GZ81" s="89"/>
      <c r="HA81" s="89"/>
      <c r="HB81" s="89"/>
      <c r="HC81" s="89"/>
      <c r="HD81" s="89"/>
      <c r="HE81" s="89"/>
      <c r="HF81" s="76"/>
      <c r="HG81" s="3"/>
      <c r="HH81" s="3"/>
      <c r="HI81" s="3"/>
      <c r="HJ81" s="3"/>
      <c r="HK81" s="3"/>
      <c r="HL81" s="89"/>
      <c r="HM81" s="89"/>
      <c r="HN81" s="89"/>
      <c r="HO81" s="89"/>
      <c r="HP81" s="89"/>
      <c r="HQ81" s="89"/>
      <c r="HR81" s="89"/>
      <c r="HS81" s="89"/>
      <c r="HT81" s="89"/>
      <c r="HU81" s="89"/>
      <c r="HV81" s="89"/>
      <c r="HW81" s="17"/>
      <c r="HX81" s="17"/>
      <c r="HY81" s="17"/>
      <c r="HZ81" s="17"/>
      <c r="IA81" s="17"/>
      <c r="IB81" s="17"/>
      <c r="IC81" s="17"/>
      <c r="ID81" s="17"/>
      <c r="IE81" s="17"/>
      <c r="IF81" s="17"/>
      <c r="IG81" s="17"/>
      <c r="IH81" s="17"/>
      <c r="II81" s="17"/>
    </row>
    <row r="82" spans="1:243" ht="15" x14ac:dyDescent="0.25">
      <c r="A82" s="17"/>
      <c r="B82" s="25"/>
      <c r="C82" s="25"/>
      <c r="D82" s="76"/>
      <c r="E82" s="3"/>
      <c r="F82" s="3"/>
      <c r="G82" s="3"/>
      <c r="H82" s="3"/>
      <c r="I82" s="3"/>
      <c r="J82" s="87"/>
      <c r="K82" s="87"/>
      <c r="L82" s="87"/>
      <c r="M82" s="87"/>
      <c r="N82" s="87"/>
      <c r="O82" s="87"/>
      <c r="P82" s="87"/>
      <c r="Q82" s="87"/>
      <c r="R82" s="87"/>
      <c r="S82" s="76"/>
      <c r="T82" s="3"/>
      <c r="U82" s="3"/>
      <c r="V82" s="3"/>
      <c r="W82" s="3"/>
      <c r="X82" s="3"/>
      <c r="Y82" s="87"/>
      <c r="Z82" s="87"/>
      <c r="AA82" s="87"/>
      <c r="AB82" s="87"/>
      <c r="AC82" s="87"/>
      <c r="AD82" s="87"/>
      <c r="AE82" s="87"/>
      <c r="AF82" s="87"/>
      <c r="AG82" s="87"/>
      <c r="AH82" s="76"/>
      <c r="AI82" s="3"/>
      <c r="AJ82" s="3"/>
      <c r="AK82" s="3"/>
      <c r="AL82" s="3"/>
      <c r="AM82" s="3"/>
      <c r="AN82" s="3"/>
      <c r="AO82" s="87"/>
      <c r="AP82" s="87"/>
      <c r="AQ82" s="87"/>
      <c r="AR82" s="87"/>
      <c r="AS82" s="87"/>
      <c r="AT82" s="87"/>
      <c r="AU82" s="87"/>
      <c r="AV82" s="87"/>
      <c r="AW82" s="76"/>
      <c r="AX82" s="3"/>
      <c r="AY82" s="3"/>
      <c r="AZ82" s="3"/>
      <c r="BA82" s="3"/>
      <c r="BB82" s="3"/>
      <c r="BC82" s="3"/>
      <c r="BD82" s="87"/>
      <c r="BE82" s="87"/>
      <c r="BF82" s="87"/>
      <c r="BG82" s="87"/>
      <c r="BH82" s="87"/>
      <c r="BI82" s="87"/>
      <c r="BJ82" s="87"/>
      <c r="BK82" s="87"/>
      <c r="BL82" s="76"/>
      <c r="BM82" s="3"/>
      <c r="BN82" s="3"/>
      <c r="BO82" s="3"/>
      <c r="BP82" s="3"/>
      <c r="BQ82" s="3"/>
      <c r="BR82" s="3"/>
      <c r="BS82" s="87"/>
      <c r="BT82" s="87"/>
      <c r="BU82" s="87"/>
      <c r="BV82" s="87"/>
      <c r="BW82" s="87"/>
      <c r="BX82" s="87"/>
      <c r="BY82" s="87"/>
      <c r="BZ82" s="87"/>
      <c r="CA82" s="76"/>
      <c r="CB82" s="3"/>
      <c r="CC82" s="3"/>
      <c r="CD82" s="3"/>
      <c r="CE82" s="3"/>
      <c r="CF82" s="3"/>
      <c r="CG82" s="3"/>
      <c r="CH82" s="87"/>
      <c r="CI82" s="87"/>
      <c r="CJ82" s="87"/>
      <c r="CK82" s="87"/>
      <c r="CL82" s="87"/>
      <c r="CM82" s="87"/>
      <c r="CN82" s="87"/>
      <c r="CO82" s="87"/>
      <c r="CP82" s="76"/>
      <c r="CQ82" s="3"/>
      <c r="CR82" s="3"/>
      <c r="CS82" s="3"/>
      <c r="CT82" s="3"/>
      <c r="CU82" s="3"/>
      <c r="CV82" s="3"/>
      <c r="CW82" s="87"/>
      <c r="CX82" s="87"/>
      <c r="CY82" s="87"/>
      <c r="CZ82" s="87"/>
      <c r="DA82" s="87"/>
      <c r="DB82" s="87"/>
      <c r="DC82" s="87"/>
      <c r="DD82" s="87"/>
      <c r="DE82" s="76"/>
      <c r="DF82" s="3"/>
      <c r="DG82" s="3"/>
      <c r="DH82" s="3"/>
      <c r="DI82" s="3"/>
      <c r="DJ82" s="3"/>
      <c r="DK82" s="87"/>
      <c r="DL82" s="87"/>
      <c r="DM82" s="87"/>
      <c r="DN82" s="87"/>
      <c r="DO82" s="87"/>
      <c r="DP82" s="87"/>
      <c r="DQ82" s="87"/>
      <c r="DR82" s="87"/>
      <c r="DS82" s="87"/>
      <c r="DT82" s="76"/>
      <c r="DU82" s="3"/>
      <c r="DV82" s="3"/>
      <c r="DW82" s="3"/>
      <c r="DX82" s="3"/>
      <c r="DY82" s="3"/>
      <c r="DZ82" s="3"/>
      <c r="EA82" s="87"/>
      <c r="EB82" s="87"/>
      <c r="EC82" s="87"/>
      <c r="ED82" s="87"/>
      <c r="EE82" s="87"/>
      <c r="EF82" s="87"/>
      <c r="EG82" s="87"/>
      <c r="EH82" s="87"/>
      <c r="EI82" s="76"/>
      <c r="EJ82" s="3"/>
      <c r="EK82" s="3"/>
      <c r="EL82" s="3"/>
      <c r="EM82" s="3"/>
      <c r="EN82" s="3"/>
      <c r="EO82" s="3"/>
      <c r="EP82" s="87"/>
      <c r="EQ82" s="87"/>
      <c r="ER82" s="87"/>
      <c r="ES82" s="87"/>
      <c r="ET82" s="87"/>
      <c r="EU82" s="87"/>
      <c r="EV82" s="87"/>
      <c r="EW82" s="87"/>
      <c r="EX82" s="76"/>
      <c r="EY82" s="3"/>
      <c r="EZ82" s="3"/>
      <c r="FA82" s="3"/>
      <c r="FB82" s="3"/>
      <c r="FC82" s="3"/>
      <c r="FD82" s="3"/>
      <c r="FE82" s="87"/>
      <c r="FF82" s="87"/>
      <c r="FG82" s="87"/>
      <c r="FH82" s="87"/>
      <c r="FI82" s="87"/>
      <c r="FJ82" s="87"/>
      <c r="FK82" s="87"/>
      <c r="FL82" s="87"/>
      <c r="FM82" s="76"/>
      <c r="FN82" s="3"/>
      <c r="FO82" s="3"/>
      <c r="FP82" s="3"/>
      <c r="FQ82" s="3"/>
      <c r="FR82" s="3"/>
      <c r="FS82" s="3"/>
      <c r="FT82" s="87"/>
      <c r="FU82" s="87"/>
      <c r="FV82" s="87"/>
      <c r="FW82" s="87"/>
      <c r="FX82" s="87"/>
      <c r="FY82" s="87"/>
      <c r="FZ82" s="87"/>
      <c r="GA82" s="87"/>
      <c r="GB82" s="76"/>
      <c r="GC82" s="3"/>
      <c r="GD82" s="3"/>
      <c r="GE82" s="3"/>
      <c r="GF82" s="3"/>
      <c r="GG82" s="3"/>
      <c r="GH82" s="3"/>
      <c r="GI82" s="3"/>
      <c r="GJ82" s="87"/>
      <c r="GK82" s="87"/>
      <c r="GL82" s="87"/>
      <c r="GM82" s="87"/>
      <c r="GN82" s="87"/>
      <c r="GO82" s="87"/>
      <c r="GP82" s="87"/>
      <c r="GQ82" s="76"/>
      <c r="GR82" s="3"/>
      <c r="GS82" s="3"/>
      <c r="GT82" s="3"/>
      <c r="GU82" s="3"/>
      <c r="GV82" s="3"/>
      <c r="GW82" s="3"/>
      <c r="GX82" s="3"/>
      <c r="GY82" s="87"/>
      <c r="GZ82" s="87"/>
      <c r="HA82" s="87"/>
      <c r="HB82" s="87"/>
      <c r="HC82" s="87"/>
      <c r="HD82" s="87"/>
      <c r="HE82" s="87"/>
      <c r="HF82" s="76"/>
      <c r="HG82" s="3"/>
      <c r="HH82" s="3"/>
      <c r="HI82" s="3"/>
      <c r="HJ82" s="3"/>
      <c r="HK82" s="3"/>
      <c r="HL82" s="3"/>
      <c r="HM82" s="87"/>
      <c r="HN82" s="87"/>
      <c r="HO82" s="87"/>
      <c r="HP82" s="87"/>
      <c r="HQ82" s="87"/>
      <c r="HR82" s="87"/>
      <c r="HS82" s="87"/>
      <c r="HT82" s="87"/>
      <c r="HU82" s="87"/>
      <c r="HV82" s="87"/>
      <c r="HW82" s="17"/>
      <c r="HX82" s="17"/>
      <c r="HY82" s="17"/>
      <c r="HZ82" s="17"/>
      <c r="IA82" s="17"/>
      <c r="IB82" s="17"/>
      <c r="IC82" s="17"/>
      <c r="ID82" s="17"/>
      <c r="IE82" s="17"/>
      <c r="IF82" s="17"/>
      <c r="IG82" s="17"/>
      <c r="IH82" s="17"/>
      <c r="II82" s="17"/>
    </row>
    <row r="83" spans="1:243" ht="15" x14ac:dyDescent="0.25">
      <c r="A83" s="17"/>
      <c r="B83" s="179" t="s">
        <v>158</v>
      </c>
      <c r="C83" s="23" t="s">
        <v>297</v>
      </c>
      <c r="D83" s="76"/>
      <c r="E83" s="3"/>
      <c r="F83" s="3"/>
      <c r="G83" s="3"/>
      <c r="H83" s="3"/>
      <c r="I83" s="3"/>
      <c r="J83" s="87"/>
      <c r="K83" s="87"/>
      <c r="L83" s="87"/>
      <c r="M83" s="87"/>
      <c r="N83" s="87"/>
      <c r="O83" s="87"/>
      <c r="P83" s="87"/>
      <c r="Q83" s="87"/>
      <c r="R83" s="87"/>
      <c r="S83" s="76"/>
      <c r="T83" s="3"/>
      <c r="U83" s="3"/>
      <c r="V83" s="3"/>
      <c r="W83" s="3"/>
      <c r="X83" s="3"/>
      <c r="Y83" s="87"/>
      <c r="Z83" s="87"/>
      <c r="AA83" s="87"/>
      <c r="AB83" s="87"/>
      <c r="AC83" s="87"/>
      <c r="AD83" s="87"/>
      <c r="AE83" s="87"/>
      <c r="AF83" s="87"/>
      <c r="AG83" s="87"/>
      <c r="AH83" s="76"/>
      <c r="AI83" s="3"/>
      <c r="AJ83" s="3"/>
      <c r="AK83" s="3"/>
      <c r="AL83" s="3"/>
      <c r="AM83" s="3"/>
      <c r="AN83" s="3"/>
      <c r="AO83" s="87"/>
      <c r="AP83" s="87"/>
      <c r="AQ83" s="87"/>
      <c r="AR83" s="87"/>
      <c r="AS83" s="87"/>
      <c r="AT83" s="87"/>
      <c r="AU83" s="87"/>
      <c r="AV83" s="87"/>
      <c r="AW83" s="76"/>
      <c r="AX83" s="3"/>
      <c r="AY83" s="3"/>
      <c r="AZ83" s="3"/>
      <c r="BA83" s="3"/>
      <c r="BB83" s="3"/>
      <c r="BC83" s="3"/>
      <c r="BD83" s="87"/>
      <c r="BE83" s="87"/>
      <c r="BF83" s="87"/>
      <c r="BG83" s="87"/>
      <c r="BH83" s="87"/>
      <c r="BI83" s="87"/>
      <c r="BJ83" s="87"/>
      <c r="BK83" s="87"/>
      <c r="BL83" s="76"/>
      <c r="BM83" s="3"/>
      <c r="BN83" s="3"/>
      <c r="BO83" s="3"/>
      <c r="BP83" s="3"/>
      <c r="BQ83" s="3"/>
      <c r="BR83" s="3"/>
      <c r="BS83" s="87"/>
      <c r="BT83" s="87"/>
      <c r="BU83" s="87"/>
      <c r="BV83" s="87"/>
      <c r="BW83" s="87"/>
      <c r="BX83" s="87"/>
      <c r="BY83" s="87"/>
      <c r="BZ83" s="87"/>
      <c r="CA83" s="76"/>
      <c r="CB83" s="3"/>
      <c r="CC83" s="3"/>
      <c r="CD83" s="3"/>
      <c r="CE83" s="3"/>
      <c r="CF83" s="3"/>
      <c r="CG83" s="3"/>
      <c r="CH83" s="87"/>
      <c r="CI83" s="87"/>
      <c r="CJ83" s="87"/>
      <c r="CK83" s="87"/>
      <c r="CL83" s="87"/>
      <c r="CM83" s="87"/>
      <c r="CN83" s="87"/>
      <c r="CO83" s="87"/>
      <c r="CP83" s="76"/>
      <c r="CQ83" s="3"/>
      <c r="CR83" s="3"/>
      <c r="CS83" s="3"/>
      <c r="CT83" s="3"/>
      <c r="CU83" s="3"/>
      <c r="CV83" s="3"/>
      <c r="CW83" s="87"/>
      <c r="CX83" s="87"/>
      <c r="CY83" s="87"/>
      <c r="CZ83" s="87"/>
      <c r="DA83" s="87"/>
      <c r="DB83" s="87"/>
      <c r="DC83" s="87"/>
      <c r="DD83" s="87"/>
      <c r="DE83" s="76"/>
      <c r="DF83" s="3"/>
      <c r="DG83" s="3"/>
      <c r="DH83" s="3"/>
      <c r="DI83" s="3"/>
      <c r="DJ83" s="3"/>
      <c r="DK83" s="87"/>
      <c r="DL83" s="87"/>
      <c r="DM83" s="87"/>
      <c r="DN83" s="87"/>
      <c r="DO83" s="87"/>
      <c r="DP83" s="87"/>
      <c r="DQ83" s="87"/>
      <c r="DR83" s="87"/>
      <c r="DS83" s="87"/>
      <c r="DT83" s="76"/>
      <c r="DU83" s="3"/>
      <c r="DV83" s="3"/>
      <c r="DW83" s="3"/>
      <c r="DX83" s="3"/>
      <c r="DY83" s="3"/>
      <c r="DZ83" s="3"/>
      <c r="EA83" s="87"/>
      <c r="EB83" s="87"/>
      <c r="EC83" s="87"/>
      <c r="ED83" s="87"/>
      <c r="EE83" s="87"/>
      <c r="EF83" s="87"/>
      <c r="EG83" s="87"/>
      <c r="EH83" s="87"/>
      <c r="EI83" s="76"/>
      <c r="EJ83" s="3"/>
      <c r="EK83" s="3"/>
      <c r="EL83" s="3"/>
      <c r="EM83" s="3"/>
      <c r="EN83" s="3"/>
      <c r="EO83" s="3"/>
      <c r="EP83" s="87"/>
      <c r="EQ83" s="87"/>
      <c r="ER83" s="87"/>
      <c r="ES83" s="87"/>
      <c r="ET83" s="87"/>
      <c r="EU83" s="87"/>
      <c r="EV83" s="87"/>
      <c r="EW83" s="87"/>
      <c r="EX83" s="76"/>
      <c r="EY83" s="3"/>
      <c r="EZ83" s="3"/>
      <c r="FA83" s="3"/>
      <c r="FB83" s="3"/>
      <c r="FC83" s="3"/>
      <c r="FD83" s="3"/>
      <c r="FE83" s="87"/>
      <c r="FF83" s="87"/>
      <c r="FG83" s="87"/>
      <c r="FH83" s="87"/>
      <c r="FI83" s="87"/>
      <c r="FJ83" s="87"/>
      <c r="FK83" s="87"/>
      <c r="FL83" s="87"/>
      <c r="FM83" s="76"/>
      <c r="FN83" s="3"/>
      <c r="FO83" s="3"/>
      <c r="FP83" s="3"/>
      <c r="FQ83" s="3"/>
      <c r="FR83" s="3"/>
      <c r="FS83" s="3"/>
      <c r="FT83" s="87"/>
      <c r="FU83" s="87"/>
      <c r="FV83" s="87"/>
      <c r="FW83" s="87"/>
      <c r="FX83" s="87"/>
      <c r="FY83" s="87"/>
      <c r="FZ83" s="87"/>
      <c r="GA83" s="87"/>
      <c r="GB83" s="76"/>
      <c r="GC83" s="3"/>
      <c r="GD83" s="3"/>
      <c r="GE83" s="3"/>
      <c r="GF83" s="3"/>
      <c r="GG83" s="3"/>
      <c r="GH83" s="3"/>
      <c r="GI83" s="3"/>
      <c r="GJ83" s="87"/>
      <c r="GK83" s="87"/>
      <c r="GL83" s="87"/>
      <c r="GM83" s="87"/>
      <c r="GN83" s="87"/>
      <c r="GO83" s="87"/>
      <c r="GP83" s="87"/>
      <c r="GQ83" s="76"/>
      <c r="GR83" s="3"/>
      <c r="GS83" s="3"/>
      <c r="GT83" s="3"/>
      <c r="GU83" s="3"/>
      <c r="GV83" s="3"/>
      <c r="GW83" s="3"/>
      <c r="GX83" s="3"/>
      <c r="GY83" s="87"/>
      <c r="GZ83" s="87"/>
      <c r="HA83" s="87"/>
      <c r="HB83" s="87"/>
      <c r="HC83" s="87"/>
      <c r="HD83" s="87"/>
      <c r="HE83" s="87"/>
      <c r="HF83" s="76"/>
      <c r="HG83" s="3"/>
      <c r="HH83" s="3"/>
      <c r="HI83" s="3"/>
      <c r="HJ83" s="3"/>
      <c r="HK83" s="3"/>
      <c r="HL83" s="3"/>
      <c r="HM83" s="87"/>
      <c r="HN83" s="87"/>
      <c r="HO83" s="87"/>
      <c r="HP83" s="87"/>
      <c r="HQ83" s="87"/>
      <c r="HR83" s="87"/>
      <c r="HS83" s="87"/>
      <c r="HT83" s="87"/>
      <c r="HU83" s="87"/>
      <c r="HV83" s="87"/>
      <c r="HW83" s="17"/>
      <c r="HX83" s="17"/>
      <c r="HY83" s="17"/>
      <c r="HZ83" s="17"/>
      <c r="IA83" s="17"/>
      <c r="IB83" s="17"/>
      <c r="IC83" s="17"/>
      <c r="ID83" s="17"/>
      <c r="IE83" s="17"/>
      <c r="IF83" s="17"/>
      <c r="IG83" s="17"/>
      <c r="IH83" s="17"/>
      <c r="II83" s="17"/>
    </row>
    <row r="84" spans="1:243" ht="15" x14ac:dyDescent="0.25">
      <c r="A84" s="17"/>
      <c r="B84" s="16"/>
      <c r="C84" s="20"/>
      <c r="D84" s="76"/>
      <c r="E84" s="3"/>
      <c r="F84" s="3"/>
      <c r="G84" s="3"/>
      <c r="H84" s="3"/>
      <c r="I84" s="3"/>
      <c r="J84" s="87"/>
      <c r="K84" s="87"/>
      <c r="L84" s="87"/>
      <c r="M84" s="87"/>
      <c r="N84" s="87"/>
      <c r="O84" s="87"/>
      <c r="P84" s="87"/>
      <c r="Q84" s="87"/>
      <c r="R84" s="87"/>
      <c r="S84" s="76"/>
      <c r="T84" s="3"/>
      <c r="U84" s="3"/>
      <c r="V84" s="3"/>
      <c r="W84" s="3"/>
      <c r="X84" s="3"/>
      <c r="Y84" s="87"/>
      <c r="Z84" s="87"/>
      <c r="AA84" s="87"/>
      <c r="AB84" s="87"/>
      <c r="AC84" s="87"/>
      <c r="AD84" s="87"/>
      <c r="AE84" s="87"/>
      <c r="AF84" s="87"/>
      <c r="AG84" s="87"/>
      <c r="AH84" s="76"/>
      <c r="AI84" s="3"/>
      <c r="AJ84" s="3"/>
      <c r="AK84" s="3"/>
      <c r="AL84" s="3"/>
      <c r="AM84" s="3"/>
      <c r="AN84" s="3"/>
      <c r="AO84" s="87"/>
      <c r="AP84" s="87"/>
      <c r="AQ84" s="87"/>
      <c r="AR84" s="87"/>
      <c r="AS84" s="87"/>
      <c r="AT84" s="87"/>
      <c r="AU84" s="87"/>
      <c r="AV84" s="87"/>
      <c r="AW84" s="76"/>
      <c r="AX84" s="3"/>
      <c r="AY84" s="3"/>
      <c r="AZ84" s="3"/>
      <c r="BA84" s="3"/>
      <c r="BB84" s="3"/>
      <c r="BC84" s="3"/>
      <c r="BD84" s="87"/>
      <c r="BE84" s="87"/>
      <c r="BF84" s="87"/>
      <c r="BG84" s="87"/>
      <c r="BH84" s="87"/>
      <c r="BI84" s="87"/>
      <c r="BJ84" s="87"/>
      <c r="BK84" s="87"/>
      <c r="BL84" s="76"/>
      <c r="BM84" s="3"/>
      <c r="BN84" s="3"/>
      <c r="BO84" s="3"/>
      <c r="BP84" s="3"/>
      <c r="BQ84" s="3"/>
      <c r="BR84" s="3"/>
      <c r="BS84" s="87"/>
      <c r="BT84" s="87"/>
      <c r="BU84" s="87"/>
      <c r="BV84" s="87"/>
      <c r="BW84" s="87"/>
      <c r="BX84" s="87"/>
      <c r="BY84" s="87"/>
      <c r="BZ84" s="87"/>
      <c r="CA84" s="76"/>
      <c r="CB84" s="3"/>
      <c r="CC84" s="3"/>
      <c r="CD84" s="3"/>
      <c r="CE84" s="3"/>
      <c r="CF84" s="3"/>
      <c r="CG84" s="3"/>
      <c r="CH84" s="87"/>
      <c r="CI84" s="87"/>
      <c r="CJ84" s="87"/>
      <c r="CK84" s="87"/>
      <c r="CL84" s="87"/>
      <c r="CM84" s="87"/>
      <c r="CN84" s="87"/>
      <c r="CO84" s="87"/>
      <c r="CP84" s="76"/>
      <c r="CQ84" s="3"/>
      <c r="CR84" s="3"/>
      <c r="CS84" s="3"/>
      <c r="CT84" s="3"/>
      <c r="CU84" s="3"/>
      <c r="CV84" s="3"/>
      <c r="CW84" s="87"/>
      <c r="CX84" s="87"/>
      <c r="CY84" s="87"/>
      <c r="CZ84" s="87"/>
      <c r="DA84" s="87"/>
      <c r="DB84" s="87"/>
      <c r="DC84" s="87"/>
      <c r="DD84" s="87"/>
      <c r="DE84" s="76"/>
      <c r="DF84" s="3"/>
      <c r="DG84" s="3"/>
      <c r="DH84" s="3"/>
      <c r="DI84" s="3"/>
      <c r="DJ84" s="3"/>
      <c r="DK84" s="87"/>
      <c r="DL84" s="87"/>
      <c r="DM84" s="87"/>
      <c r="DN84" s="87"/>
      <c r="DO84" s="87"/>
      <c r="DP84" s="87"/>
      <c r="DQ84" s="87"/>
      <c r="DR84" s="87"/>
      <c r="DS84" s="87"/>
      <c r="DT84" s="76"/>
      <c r="DU84" s="3"/>
      <c r="DV84" s="3"/>
      <c r="DW84" s="3"/>
      <c r="DX84" s="3"/>
      <c r="DY84" s="3"/>
      <c r="DZ84" s="3"/>
      <c r="EA84" s="87"/>
      <c r="EB84" s="87"/>
      <c r="EC84" s="87"/>
      <c r="ED84" s="87"/>
      <c r="EE84" s="87"/>
      <c r="EF84" s="87"/>
      <c r="EG84" s="87"/>
      <c r="EH84" s="87"/>
      <c r="EI84" s="76"/>
      <c r="EJ84" s="3"/>
      <c r="EK84" s="3"/>
      <c r="EL84" s="3"/>
      <c r="EM84" s="3"/>
      <c r="EN84" s="3"/>
      <c r="EO84" s="3"/>
      <c r="EP84" s="87"/>
      <c r="EQ84" s="87"/>
      <c r="ER84" s="87"/>
      <c r="ES84" s="87"/>
      <c r="ET84" s="87"/>
      <c r="EU84" s="87"/>
      <c r="EV84" s="87"/>
      <c r="EW84" s="87"/>
      <c r="EX84" s="76"/>
      <c r="EY84" s="3"/>
      <c r="EZ84" s="3"/>
      <c r="FA84" s="3"/>
      <c r="FB84" s="3"/>
      <c r="FC84" s="3"/>
      <c r="FD84" s="3"/>
      <c r="FE84" s="87"/>
      <c r="FF84" s="87"/>
      <c r="FG84" s="87"/>
      <c r="FH84" s="87"/>
      <c r="FI84" s="87"/>
      <c r="FJ84" s="87"/>
      <c r="FK84" s="87"/>
      <c r="FL84" s="87"/>
      <c r="FM84" s="76"/>
      <c r="FN84" s="3"/>
      <c r="FO84" s="3"/>
      <c r="FP84" s="3"/>
      <c r="FQ84" s="3"/>
      <c r="FR84" s="3"/>
      <c r="FS84" s="3"/>
      <c r="FT84" s="87"/>
      <c r="FU84" s="87"/>
      <c r="FV84" s="87"/>
      <c r="FW84" s="87"/>
      <c r="FX84" s="87"/>
      <c r="FY84" s="87"/>
      <c r="FZ84" s="87"/>
      <c r="GA84" s="87"/>
      <c r="GB84" s="76"/>
      <c r="GC84" s="3"/>
      <c r="GD84" s="3"/>
      <c r="GE84" s="3"/>
      <c r="GF84" s="3"/>
      <c r="GG84" s="3"/>
      <c r="GH84" s="3"/>
      <c r="GI84" s="3"/>
      <c r="GJ84" s="87"/>
      <c r="GK84" s="87"/>
      <c r="GL84" s="87"/>
      <c r="GM84" s="87"/>
      <c r="GN84" s="87"/>
      <c r="GO84" s="87"/>
      <c r="GP84" s="87"/>
      <c r="GQ84" s="76"/>
      <c r="GR84" s="3"/>
      <c r="GS84" s="3"/>
      <c r="GT84" s="3"/>
      <c r="GU84" s="3"/>
      <c r="GV84" s="3"/>
      <c r="GW84" s="3"/>
      <c r="GX84" s="3"/>
      <c r="GY84" s="87"/>
      <c r="GZ84" s="87"/>
      <c r="HA84" s="87"/>
      <c r="HB84" s="87"/>
      <c r="HC84" s="87"/>
      <c r="HD84" s="87"/>
      <c r="HE84" s="87"/>
      <c r="HF84" s="76"/>
      <c r="HG84" s="3"/>
      <c r="HH84" s="3"/>
      <c r="HI84" s="3"/>
      <c r="HJ84" s="3"/>
      <c r="HK84" s="3"/>
      <c r="HL84" s="3"/>
      <c r="HM84" s="87"/>
      <c r="HN84" s="87"/>
      <c r="HO84" s="87"/>
      <c r="HP84" s="87"/>
      <c r="HQ84" s="87"/>
      <c r="HR84" s="87"/>
      <c r="HS84" s="87"/>
      <c r="HT84" s="87"/>
      <c r="HU84" s="87"/>
      <c r="HV84" s="87"/>
      <c r="HW84" s="17"/>
      <c r="HX84" s="17"/>
      <c r="HY84" s="17"/>
      <c r="HZ84" s="17"/>
      <c r="IA84" s="17"/>
      <c r="IB84" s="17"/>
      <c r="IC84" s="17"/>
      <c r="ID84" s="17"/>
      <c r="IE84" s="17"/>
      <c r="IF84" s="17"/>
      <c r="IG84" s="17"/>
      <c r="IH84" s="17"/>
      <c r="II84" s="17"/>
    </row>
    <row r="85" spans="1:243" ht="15" x14ac:dyDescent="0.25">
      <c r="A85" s="17"/>
      <c r="B85" s="179" t="s">
        <v>159</v>
      </c>
      <c r="C85" s="22" t="s">
        <v>166</v>
      </c>
      <c r="D85" s="76"/>
      <c r="E85" s="3"/>
      <c r="F85" s="3"/>
      <c r="G85" s="3"/>
      <c r="H85" s="3"/>
      <c r="I85" s="3"/>
      <c r="J85" s="87"/>
      <c r="K85" s="87"/>
      <c r="L85" s="87"/>
      <c r="M85" s="87"/>
      <c r="N85" s="87"/>
      <c r="O85" s="87"/>
      <c r="P85" s="87"/>
      <c r="Q85" s="87"/>
      <c r="R85" s="87"/>
      <c r="S85" s="76"/>
      <c r="T85" s="3"/>
      <c r="U85" s="3"/>
      <c r="V85" s="3"/>
      <c r="W85" s="3"/>
      <c r="X85" s="3"/>
      <c r="Y85" s="87"/>
      <c r="Z85" s="87"/>
      <c r="AA85" s="87"/>
      <c r="AB85" s="87"/>
      <c r="AC85" s="87"/>
      <c r="AD85" s="87"/>
      <c r="AE85" s="87"/>
      <c r="AF85" s="87"/>
      <c r="AG85" s="87"/>
      <c r="AH85" s="76"/>
      <c r="AI85" s="3"/>
      <c r="AJ85" s="3"/>
      <c r="AK85" s="3"/>
      <c r="AL85" s="3"/>
      <c r="AM85" s="3"/>
      <c r="AN85" s="3"/>
      <c r="AO85" s="87"/>
      <c r="AP85" s="87"/>
      <c r="AQ85" s="87"/>
      <c r="AR85" s="87"/>
      <c r="AS85" s="87"/>
      <c r="AT85" s="87"/>
      <c r="AU85" s="87"/>
      <c r="AV85" s="87"/>
      <c r="AW85" s="76"/>
      <c r="AX85" s="3"/>
      <c r="AY85" s="3"/>
      <c r="AZ85" s="3"/>
      <c r="BA85" s="3"/>
      <c r="BB85" s="3"/>
      <c r="BC85" s="3"/>
      <c r="BD85" s="87"/>
      <c r="BE85" s="87"/>
      <c r="BF85" s="87"/>
      <c r="BG85" s="87"/>
      <c r="BH85" s="87"/>
      <c r="BI85" s="87"/>
      <c r="BJ85" s="87"/>
      <c r="BK85" s="87"/>
      <c r="BL85" s="76"/>
      <c r="BM85" s="3"/>
      <c r="BN85" s="3"/>
      <c r="BO85" s="3"/>
      <c r="BP85" s="3"/>
      <c r="BQ85" s="3"/>
      <c r="BR85" s="3"/>
      <c r="BS85" s="87"/>
      <c r="BT85" s="87"/>
      <c r="BU85" s="87"/>
      <c r="BV85" s="87"/>
      <c r="BW85" s="87"/>
      <c r="BX85" s="87"/>
      <c r="BY85" s="87"/>
      <c r="BZ85" s="87"/>
      <c r="CA85" s="76"/>
      <c r="CB85" s="3"/>
      <c r="CC85" s="3"/>
      <c r="CD85" s="3"/>
      <c r="CE85" s="3"/>
      <c r="CF85" s="3"/>
      <c r="CG85" s="3"/>
      <c r="CH85" s="87"/>
      <c r="CI85" s="87"/>
      <c r="CJ85" s="87"/>
      <c r="CK85" s="87"/>
      <c r="CL85" s="87"/>
      <c r="CM85" s="87"/>
      <c r="CN85" s="87"/>
      <c r="CO85" s="87"/>
      <c r="CP85" s="76"/>
      <c r="CQ85" s="3"/>
      <c r="CR85" s="3"/>
      <c r="CS85" s="3"/>
      <c r="CT85" s="3"/>
      <c r="CU85" s="3"/>
      <c r="CV85" s="3"/>
      <c r="CW85" s="87"/>
      <c r="CX85" s="87"/>
      <c r="CY85" s="87"/>
      <c r="CZ85" s="87"/>
      <c r="DA85" s="87"/>
      <c r="DB85" s="87"/>
      <c r="DC85" s="87"/>
      <c r="DD85" s="87"/>
      <c r="DE85" s="76"/>
      <c r="DF85" s="3"/>
      <c r="DG85" s="3"/>
      <c r="DH85" s="3"/>
      <c r="DI85" s="3"/>
      <c r="DJ85" s="3"/>
      <c r="DK85" s="87"/>
      <c r="DL85" s="87"/>
      <c r="DM85" s="87"/>
      <c r="DN85" s="87"/>
      <c r="DO85" s="87"/>
      <c r="DP85" s="87"/>
      <c r="DQ85" s="87"/>
      <c r="DR85" s="87"/>
      <c r="DS85" s="87"/>
      <c r="DT85" s="76"/>
      <c r="DU85" s="3"/>
      <c r="DV85" s="3"/>
      <c r="DW85" s="3"/>
      <c r="DX85" s="3"/>
      <c r="DY85" s="3"/>
      <c r="DZ85" s="3"/>
      <c r="EA85" s="87"/>
      <c r="EB85" s="87"/>
      <c r="EC85" s="87"/>
      <c r="ED85" s="87"/>
      <c r="EE85" s="87"/>
      <c r="EF85" s="87"/>
      <c r="EG85" s="87"/>
      <c r="EH85" s="87"/>
      <c r="EI85" s="76"/>
      <c r="EJ85" s="3"/>
      <c r="EK85" s="3"/>
      <c r="EL85" s="3"/>
      <c r="EM85" s="3"/>
      <c r="EN85" s="3"/>
      <c r="EO85" s="3"/>
      <c r="EP85" s="87"/>
      <c r="EQ85" s="87"/>
      <c r="ER85" s="87"/>
      <c r="ES85" s="87"/>
      <c r="ET85" s="87"/>
      <c r="EU85" s="87"/>
      <c r="EV85" s="87"/>
      <c r="EW85" s="87"/>
      <c r="EX85" s="76"/>
      <c r="EY85" s="3"/>
      <c r="EZ85" s="3"/>
      <c r="FA85" s="3"/>
      <c r="FB85" s="3"/>
      <c r="FC85" s="3"/>
      <c r="FD85" s="3"/>
      <c r="FE85" s="87"/>
      <c r="FF85" s="87"/>
      <c r="FG85" s="87"/>
      <c r="FH85" s="87"/>
      <c r="FI85" s="87"/>
      <c r="FJ85" s="87"/>
      <c r="FK85" s="87"/>
      <c r="FL85" s="87"/>
      <c r="FM85" s="76"/>
      <c r="FN85" s="3"/>
      <c r="FO85" s="3"/>
      <c r="FP85" s="3"/>
      <c r="FQ85" s="3"/>
      <c r="FR85" s="3"/>
      <c r="FS85" s="3"/>
      <c r="FT85" s="87"/>
      <c r="FU85" s="87"/>
      <c r="FV85" s="87"/>
      <c r="FW85" s="87"/>
      <c r="FX85" s="87"/>
      <c r="FY85" s="87"/>
      <c r="FZ85" s="87"/>
      <c r="GA85" s="87"/>
      <c r="GB85" s="76"/>
      <c r="GC85" s="3"/>
      <c r="GD85" s="3"/>
      <c r="GE85" s="3"/>
      <c r="GF85" s="3"/>
      <c r="GG85" s="3"/>
      <c r="GH85" s="3"/>
      <c r="GI85" s="3"/>
      <c r="GJ85" s="87"/>
      <c r="GK85" s="87"/>
      <c r="GL85" s="87"/>
      <c r="GM85" s="87"/>
      <c r="GN85" s="87"/>
      <c r="GO85" s="87"/>
      <c r="GP85" s="87"/>
      <c r="GQ85" s="76"/>
      <c r="GR85" s="3"/>
      <c r="GS85" s="3"/>
      <c r="GT85" s="3"/>
      <c r="GU85" s="3"/>
      <c r="GV85" s="3"/>
      <c r="GW85" s="3"/>
      <c r="GX85" s="3"/>
      <c r="GY85" s="87"/>
      <c r="GZ85" s="87"/>
      <c r="HA85" s="87"/>
      <c r="HB85" s="87"/>
      <c r="HC85" s="87"/>
      <c r="HD85" s="87"/>
      <c r="HE85" s="87"/>
      <c r="HF85" s="76"/>
      <c r="HG85" s="3"/>
      <c r="HH85" s="3"/>
      <c r="HI85" s="3"/>
      <c r="HJ85" s="3"/>
      <c r="HK85" s="3"/>
      <c r="HL85" s="3"/>
      <c r="HM85" s="87"/>
      <c r="HN85" s="87"/>
      <c r="HO85" s="87"/>
      <c r="HP85" s="87"/>
      <c r="HQ85" s="87"/>
      <c r="HR85" s="87"/>
      <c r="HS85" s="87"/>
      <c r="HT85" s="87"/>
      <c r="HU85" s="87"/>
      <c r="HV85" s="87"/>
      <c r="HW85" s="17"/>
      <c r="HX85" s="17"/>
      <c r="HY85" s="17"/>
      <c r="HZ85" s="17"/>
      <c r="IA85" s="17"/>
      <c r="IB85" s="17"/>
      <c r="IC85" s="17"/>
      <c r="ID85" s="17"/>
      <c r="IE85" s="17"/>
      <c r="IF85" s="17"/>
      <c r="IG85" s="17"/>
      <c r="IH85" s="17"/>
      <c r="II85" s="17"/>
    </row>
    <row r="86" spans="1:243" ht="15" x14ac:dyDescent="0.25">
      <c r="A86" s="17"/>
      <c r="B86" s="16"/>
      <c r="C86" s="20"/>
      <c r="D86" s="76"/>
      <c r="E86" s="3"/>
      <c r="F86" s="3"/>
      <c r="G86" s="3"/>
      <c r="H86" s="3"/>
      <c r="I86" s="3"/>
      <c r="J86" s="87"/>
      <c r="K86" s="87"/>
      <c r="L86" s="87"/>
      <c r="M86" s="87"/>
      <c r="N86" s="87"/>
      <c r="O86" s="87"/>
      <c r="P86" s="87"/>
      <c r="Q86" s="87"/>
      <c r="R86" s="87"/>
      <c r="S86" s="76"/>
      <c r="T86" s="3"/>
      <c r="U86" s="3"/>
      <c r="V86" s="3"/>
      <c r="W86" s="3"/>
      <c r="X86" s="3"/>
      <c r="Y86" s="87"/>
      <c r="Z86" s="87"/>
      <c r="AA86" s="87"/>
      <c r="AB86" s="87"/>
      <c r="AC86" s="87"/>
      <c r="AD86" s="87"/>
      <c r="AE86" s="87"/>
      <c r="AF86" s="87"/>
      <c r="AG86" s="87"/>
      <c r="AH86" s="76"/>
      <c r="AI86" s="3"/>
      <c r="AJ86" s="3"/>
      <c r="AK86" s="3"/>
      <c r="AL86" s="3"/>
      <c r="AM86" s="3"/>
      <c r="AN86" s="3"/>
      <c r="AO86" s="87"/>
      <c r="AP86" s="87"/>
      <c r="AQ86" s="87"/>
      <c r="AR86" s="87"/>
      <c r="AS86" s="87"/>
      <c r="AT86" s="87"/>
      <c r="AU86" s="87"/>
      <c r="AV86" s="87"/>
      <c r="AW86" s="76"/>
      <c r="AX86" s="3"/>
      <c r="AY86" s="3"/>
      <c r="AZ86" s="3"/>
      <c r="BA86" s="3"/>
      <c r="BB86" s="3"/>
      <c r="BC86" s="3"/>
      <c r="BD86" s="87"/>
      <c r="BE86" s="87"/>
      <c r="BF86" s="87"/>
      <c r="BG86" s="87"/>
      <c r="BH86" s="87"/>
      <c r="BI86" s="87"/>
      <c r="BJ86" s="87"/>
      <c r="BK86" s="87"/>
      <c r="BL86" s="76"/>
      <c r="BM86" s="3"/>
      <c r="BN86" s="3"/>
      <c r="BO86" s="3"/>
      <c r="BP86" s="3"/>
      <c r="BQ86" s="3"/>
      <c r="BR86" s="3"/>
      <c r="BS86" s="87"/>
      <c r="BT86" s="87"/>
      <c r="BU86" s="87"/>
      <c r="BV86" s="87"/>
      <c r="BW86" s="87"/>
      <c r="BX86" s="87"/>
      <c r="BY86" s="87"/>
      <c r="BZ86" s="87"/>
      <c r="CA86" s="76"/>
      <c r="CB86" s="3"/>
      <c r="CC86" s="3"/>
      <c r="CD86" s="3"/>
      <c r="CE86" s="3"/>
      <c r="CF86" s="3"/>
      <c r="CG86" s="3"/>
      <c r="CH86" s="87"/>
      <c r="CI86" s="87"/>
      <c r="CJ86" s="87"/>
      <c r="CK86" s="87"/>
      <c r="CL86" s="87"/>
      <c r="CM86" s="87"/>
      <c r="CN86" s="87"/>
      <c r="CO86" s="87"/>
      <c r="CP86" s="76"/>
      <c r="CQ86" s="3"/>
      <c r="CR86" s="3"/>
      <c r="CS86" s="3"/>
      <c r="CT86" s="3"/>
      <c r="CU86" s="3"/>
      <c r="CV86" s="3"/>
      <c r="CW86" s="87"/>
      <c r="CX86" s="87"/>
      <c r="CY86" s="87"/>
      <c r="CZ86" s="87"/>
      <c r="DA86" s="87"/>
      <c r="DB86" s="87"/>
      <c r="DC86" s="87"/>
      <c r="DD86" s="87"/>
      <c r="DE86" s="76"/>
      <c r="DF86" s="3"/>
      <c r="DG86" s="3"/>
      <c r="DH86" s="3"/>
      <c r="DI86" s="3"/>
      <c r="DJ86" s="3"/>
      <c r="DK86" s="87"/>
      <c r="DL86" s="87"/>
      <c r="DM86" s="87"/>
      <c r="DN86" s="87"/>
      <c r="DO86" s="87"/>
      <c r="DP86" s="87"/>
      <c r="DQ86" s="87"/>
      <c r="DR86" s="87"/>
      <c r="DS86" s="87"/>
      <c r="DT86" s="76"/>
      <c r="DU86" s="3"/>
      <c r="DV86" s="3"/>
      <c r="DW86" s="3"/>
      <c r="DX86" s="3"/>
      <c r="DY86" s="3"/>
      <c r="DZ86" s="3"/>
      <c r="EA86" s="87"/>
      <c r="EB86" s="87"/>
      <c r="EC86" s="87"/>
      <c r="ED86" s="87"/>
      <c r="EE86" s="87"/>
      <c r="EF86" s="87"/>
      <c r="EG86" s="87"/>
      <c r="EH86" s="87"/>
      <c r="EI86" s="76"/>
      <c r="EJ86" s="3"/>
      <c r="EK86" s="3"/>
      <c r="EL86" s="3"/>
      <c r="EM86" s="3"/>
      <c r="EN86" s="3"/>
      <c r="EO86" s="3"/>
      <c r="EP86" s="87"/>
      <c r="EQ86" s="87"/>
      <c r="ER86" s="87"/>
      <c r="ES86" s="87"/>
      <c r="ET86" s="87"/>
      <c r="EU86" s="87"/>
      <c r="EV86" s="87"/>
      <c r="EW86" s="87"/>
      <c r="EX86" s="76"/>
      <c r="EY86" s="3"/>
      <c r="EZ86" s="3"/>
      <c r="FA86" s="3"/>
      <c r="FB86" s="3"/>
      <c r="FC86" s="3"/>
      <c r="FD86" s="3"/>
      <c r="FE86" s="87"/>
      <c r="FF86" s="87"/>
      <c r="FG86" s="87"/>
      <c r="FH86" s="87"/>
      <c r="FI86" s="87"/>
      <c r="FJ86" s="87"/>
      <c r="FK86" s="87"/>
      <c r="FL86" s="87"/>
      <c r="FM86" s="76"/>
      <c r="FN86" s="3"/>
      <c r="FO86" s="3"/>
      <c r="FP86" s="3"/>
      <c r="FQ86" s="3"/>
      <c r="FR86" s="3"/>
      <c r="FS86" s="3"/>
      <c r="FT86" s="87"/>
      <c r="FU86" s="87"/>
      <c r="FV86" s="87"/>
      <c r="FW86" s="87"/>
      <c r="FX86" s="87"/>
      <c r="FY86" s="87"/>
      <c r="FZ86" s="87"/>
      <c r="GA86" s="87"/>
      <c r="GB86" s="76"/>
      <c r="GC86" s="3"/>
      <c r="GD86" s="3"/>
      <c r="GE86" s="3"/>
      <c r="GF86" s="3"/>
      <c r="GG86" s="3"/>
      <c r="GH86" s="3"/>
      <c r="GI86" s="3"/>
      <c r="GJ86" s="87"/>
      <c r="GK86" s="87"/>
      <c r="GL86" s="87"/>
      <c r="GM86" s="87"/>
      <c r="GN86" s="87"/>
      <c r="GO86" s="87"/>
      <c r="GP86" s="87"/>
      <c r="GQ86" s="76"/>
      <c r="GR86" s="3"/>
      <c r="GS86" s="3"/>
      <c r="GT86" s="3"/>
      <c r="GU86" s="3"/>
      <c r="GV86" s="3"/>
      <c r="GW86" s="3"/>
      <c r="GX86" s="3"/>
      <c r="GY86" s="87"/>
      <c r="GZ86" s="87"/>
      <c r="HA86" s="87"/>
      <c r="HB86" s="87"/>
      <c r="HC86" s="87"/>
      <c r="HD86" s="87"/>
      <c r="HE86" s="87"/>
      <c r="HF86" s="76"/>
      <c r="HG86" s="3"/>
      <c r="HH86" s="3"/>
      <c r="HI86" s="3"/>
      <c r="HJ86" s="3"/>
      <c r="HK86" s="3"/>
      <c r="HL86" s="3"/>
      <c r="HM86" s="87"/>
      <c r="HN86" s="87"/>
      <c r="HO86" s="87"/>
      <c r="HP86" s="87"/>
      <c r="HQ86" s="87"/>
      <c r="HR86" s="87"/>
      <c r="HS86" s="87"/>
      <c r="HT86" s="87"/>
      <c r="HU86" s="87"/>
      <c r="HV86" s="87"/>
      <c r="HW86" s="17"/>
      <c r="HX86" s="17"/>
      <c r="HY86" s="17"/>
      <c r="HZ86" s="17"/>
      <c r="IA86" s="17"/>
      <c r="IB86" s="17"/>
      <c r="IC86" s="17"/>
      <c r="ID86" s="17"/>
      <c r="IE86" s="17"/>
      <c r="IF86" s="17"/>
      <c r="IG86" s="17"/>
      <c r="IH86" s="17"/>
      <c r="II86" s="17"/>
    </row>
    <row r="87" spans="1:243" ht="15" x14ac:dyDescent="0.25">
      <c r="A87" s="17"/>
      <c r="B87" s="179" t="s">
        <v>160</v>
      </c>
      <c r="C87" s="22" t="s">
        <v>302</v>
      </c>
      <c r="D87" s="76"/>
      <c r="E87" s="3"/>
      <c r="F87" s="3"/>
      <c r="G87" s="3"/>
      <c r="H87" s="3"/>
      <c r="I87" s="3"/>
      <c r="J87" s="87"/>
      <c r="K87" s="87"/>
      <c r="L87" s="87"/>
      <c r="M87" s="87"/>
      <c r="N87" s="87"/>
      <c r="O87" s="87"/>
      <c r="P87" s="87"/>
      <c r="Q87" s="87"/>
      <c r="R87" s="87"/>
      <c r="S87" s="76"/>
      <c r="T87" s="3"/>
      <c r="U87" s="3"/>
      <c r="V87" s="3"/>
      <c r="W87" s="3"/>
      <c r="X87" s="3"/>
      <c r="Y87" s="87"/>
      <c r="Z87" s="87"/>
      <c r="AA87" s="87"/>
      <c r="AB87" s="87"/>
      <c r="AC87" s="87"/>
      <c r="AD87" s="87"/>
      <c r="AE87" s="87"/>
      <c r="AF87" s="87"/>
      <c r="AG87" s="87"/>
      <c r="AH87" s="76"/>
      <c r="AI87" s="3"/>
      <c r="AJ87" s="3"/>
      <c r="AK87" s="3"/>
      <c r="AL87" s="3"/>
      <c r="AM87" s="3"/>
      <c r="AN87" s="3"/>
      <c r="AO87" s="87"/>
      <c r="AP87" s="87"/>
      <c r="AQ87" s="87"/>
      <c r="AR87" s="87"/>
      <c r="AS87" s="87"/>
      <c r="AT87" s="87"/>
      <c r="AU87" s="87"/>
      <c r="AV87" s="87"/>
      <c r="AW87" s="76"/>
      <c r="AX87" s="3"/>
      <c r="AY87" s="3"/>
      <c r="AZ87" s="3"/>
      <c r="BA87" s="3"/>
      <c r="BB87" s="3"/>
      <c r="BC87" s="3"/>
      <c r="BD87" s="87"/>
      <c r="BE87" s="87"/>
      <c r="BF87" s="87"/>
      <c r="BG87" s="87"/>
      <c r="BH87" s="87"/>
      <c r="BI87" s="87"/>
      <c r="BJ87" s="87"/>
      <c r="BK87" s="87"/>
      <c r="BL87" s="76"/>
      <c r="BM87" s="3"/>
      <c r="BN87" s="3"/>
      <c r="BO87" s="3"/>
      <c r="BP87" s="3"/>
      <c r="BQ87" s="3"/>
      <c r="BR87" s="3"/>
      <c r="BS87" s="87"/>
      <c r="BT87" s="87"/>
      <c r="BU87" s="87"/>
      <c r="BV87" s="87"/>
      <c r="BW87" s="87"/>
      <c r="BX87" s="87"/>
      <c r="BY87" s="87"/>
      <c r="BZ87" s="87"/>
      <c r="CA87" s="76"/>
      <c r="CB87" s="3"/>
      <c r="CC87" s="3"/>
      <c r="CD87" s="3"/>
      <c r="CE87" s="3"/>
      <c r="CF87" s="3"/>
      <c r="CG87" s="3"/>
      <c r="CH87" s="87"/>
      <c r="CI87" s="87"/>
      <c r="CJ87" s="87"/>
      <c r="CK87" s="87"/>
      <c r="CL87" s="87"/>
      <c r="CM87" s="87"/>
      <c r="CN87" s="87"/>
      <c r="CO87" s="87"/>
      <c r="CP87" s="76"/>
      <c r="CQ87" s="3"/>
      <c r="CR87" s="3"/>
      <c r="CS87" s="3"/>
      <c r="CT87" s="3"/>
      <c r="CU87" s="3"/>
      <c r="CV87" s="3"/>
      <c r="CW87" s="87"/>
      <c r="CX87" s="87"/>
      <c r="CY87" s="87"/>
      <c r="CZ87" s="87"/>
      <c r="DA87" s="87"/>
      <c r="DB87" s="87"/>
      <c r="DC87" s="87"/>
      <c r="DD87" s="87"/>
      <c r="DE87" s="76"/>
      <c r="DF87" s="3"/>
      <c r="DG87" s="3"/>
      <c r="DH87" s="3"/>
      <c r="DI87" s="3"/>
      <c r="DJ87" s="3"/>
      <c r="DK87" s="87"/>
      <c r="DL87" s="87"/>
      <c r="DM87" s="87"/>
      <c r="DN87" s="87"/>
      <c r="DO87" s="87"/>
      <c r="DP87" s="87"/>
      <c r="DQ87" s="87"/>
      <c r="DR87" s="87"/>
      <c r="DS87" s="87"/>
      <c r="DT87" s="76"/>
      <c r="DU87" s="3"/>
      <c r="DV87" s="3"/>
      <c r="DW87" s="3"/>
      <c r="DX87" s="3"/>
      <c r="DY87" s="3"/>
      <c r="DZ87" s="3"/>
      <c r="EA87" s="87"/>
      <c r="EB87" s="87"/>
      <c r="EC87" s="87"/>
      <c r="ED87" s="87"/>
      <c r="EE87" s="87"/>
      <c r="EF87" s="87"/>
      <c r="EG87" s="87"/>
      <c r="EH87" s="87"/>
      <c r="EI87" s="76"/>
      <c r="EJ87" s="3"/>
      <c r="EK87" s="3"/>
      <c r="EL87" s="3"/>
      <c r="EM87" s="3"/>
      <c r="EN87" s="3"/>
      <c r="EO87" s="3"/>
      <c r="EP87" s="87"/>
      <c r="EQ87" s="87"/>
      <c r="ER87" s="87"/>
      <c r="ES87" s="87"/>
      <c r="ET87" s="87"/>
      <c r="EU87" s="87"/>
      <c r="EV87" s="87"/>
      <c r="EW87" s="87"/>
      <c r="EX87" s="76"/>
      <c r="EY87" s="3"/>
      <c r="EZ87" s="3"/>
      <c r="FA87" s="3"/>
      <c r="FB87" s="3"/>
      <c r="FC87" s="3"/>
      <c r="FD87" s="3"/>
      <c r="FE87" s="87"/>
      <c r="FF87" s="87"/>
      <c r="FG87" s="87"/>
      <c r="FH87" s="87"/>
      <c r="FI87" s="87"/>
      <c r="FJ87" s="87"/>
      <c r="FK87" s="87"/>
      <c r="FL87" s="87"/>
      <c r="FM87" s="76"/>
      <c r="FN87" s="3"/>
      <c r="FO87" s="3"/>
      <c r="FP87" s="3"/>
      <c r="FQ87" s="3"/>
      <c r="FR87" s="3"/>
      <c r="FS87" s="3"/>
      <c r="FT87" s="87"/>
      <c r="FU87" s="87"/>
      <c r="FV87" s="87"/>
      <c r="FW87" s="87"/>
      <c r="FX87" s="87"/>
      <c r="FY87" s="87"/>
      <c r="FZ87" s="87"/>
      <c r="GA87" s="87"/>
      <c r="GB87" s="76"/>
      <c r="GC87" s="3"/>
      <c r="GD87" s="3"/>
      <c r="GE87" s="3"/>
      <c r="GF87" s="3"/>
      <c r="GG87" s="3"/>
      <c r="GH87" s="3"/>
      <c r="GI87" s="3"/>
      <c r="GJ87" s="87"/>
      <c r="GK87" s="87"/>
      <c r="GL87" s="87"/>
      <c r="GM87" s="87"/>
      <c r="GN87" s="87"/>
      <c r="GO87" s="87"/>
      <c r="GP87" s="87"/>
      <c r="GQ87" s="76"/>
      <c r="GR87" s="3"/>
      <c r="GS87" s="3"/>
      <c r="GT87" s="3"/>
      <c r="GU87" s="3"/>
      <c r="GV87" s="3"/>
      <c r="GW87" s="3"/>
      <c r="GX87" s="3"/>
      <c r="GY87" s="87"/>
      <c r="GZ87" s="87"/>
      <c r="HA87" s="87"/>
      <c r="HB87" s="87"/>
      <c r="HC87" s="87"/>
      <c r="HD87" s="87"/>
      <c r="HE87" s="87"/>
      <c r="HF87" s="76"/>
      <c r="HG87" s="3"/>
      <c r="HH87" s="3"/>
      <c r="HI87" s="3"/>
      <c r="HJ87" s="3"/>
      <c r="HK87" s="3"/>
      <c r="HL87" s="3"/>
      <c r="HM87" s="87"/>
      <c r="HN87" s="87"/>
      <c r="HO87" s="87"/>
      <c r="HP87" s="87"/>
      <c r="HQ87" s="87"/>
      <c r="HR87" s="87"/>
      <c r="HS87" s="87"/>
      <c r="HT87" s="87"/>
      <c r="HU87" s="87"/>
      <c r="HV87" s="87"/>
    </row>
    <row r="88" spans="1:243" ht="15" x14ac:dyDescent="0.25">
      <c r="A88" s="17"/>
      <c r="B88" s="22"/>
      <c r="C88" s="22" t="s">
        <v>300</v>
      </c>
      <c r="D88" s="76"/>
      <c r="E88" s="3"/>
      <c r="F88" s="3"/>
      <c r="G88" s="3"/>
      <c r="H88" s="3"/>
      <c r="I88" s="3"/>
      <c r="J88" s="87"/>
      <c r="K88" s="87"/>
      <c r="L88" s="87"/>
      <c r="M88" s="87"/>
      <c r="N88" s="87"/>
      <c r="O88" s="87"/>
      <c r="P88" s="87"/>
      <c r="Q88" s="87"/>
      <c r="R88" s="87"/>
      <c r="S88" s="76"/>
      <c r="T88" s="3"/>
      <c r="U88" s="3"/>
      <c r="V88" s="3"/>
      <c r="W88" s="3"/>
      <c r="X88" s="3"/>
      <c r="Y88" s="87"/>
      <c r="Z88" s="87"/>
      <c r="AA88" s="87"/>
      <c r="AB88" s="87"/>
      <c r="AC88" s="87"/>
      <c r="AD88" s="87"/>
      <c r="AE88" s="87"/>
      <c r="AF88" s="87"/>
      <c r="AG88" s="87"/>
      <c r="AH88" s="76"/>
      <c r="AI88" s="3"/>
      <c r="AJ88" s="3"/>
      <c r="AK88" s="3"/>
      <c r="AL88" s="3"/>
      <c r="AM88" s="3"/>
      <c r="AN88" s="3"/>
      <c r="AO88" s="87"/>
      <c r="AP88" s="87"/>
      <c r="AQ88" s="87"/>
      <c r="AR88" s="87"/>
      <c r="AS88" s="87"/>
      <c r="AT88" s="87"/>
      <c r="AU88" s="87"/>
      <c r="AV88" s="87"/>
      <c r="AW88" s="76"/>
      <c r="AX88" s="3"/>
      <c r="AY88" s="3"/>
      <c r="AZ88" s="3"/>
      <c r="BA88" s="3"/>
      <c r="BB88" s="3"/>
      <c r="BC88" s="3"/>
      <c r="BD88" s="87"/>
      <c r="BE88" s="87"/>
      <c r="BF88" s="87"/>
      <c r="BG88" s="87"/>
      <c r="BH88" s="87"/>
      <c r="BI88" s="87"/>
      <c r="BJ88" s="87"/>
      <c r="BK88" s="87"/>
      <c r="BL88" s="76"/>
      <c r="BM88" s="3"/>
      <c r="BN88" s="3"/>
      <c r="BO88" s="3"/>
      <c r="BP88" s="3"/>
      <c r="BQ88" s="3"/>
      <c r="BR88" s="3"/>
      <c r="BS88" s="87"/>
      <c r="BT88" s="87"/>
      <c r="BU88" s="87"/>
      <c r="BV88" s="87"/>
      <c r="BW88" s="87"/>
      <c r="BX88" s="87"/>
      <c r="BY88" s="87"/>
      <c r="BZ88" s="87"/>
      <c r="CA88" s="76"/>
      <c r="CB88" s="3"/>
      <c r="CC88" s="3"/>
      <c r="CD88" s="3"/>
      <c r="CE88" s="3"/>
      <c r="CF88" s="3"/>
      <c r="CG88" s="3"/>
      <c r="CH88" s="87"/>
      <c r="CI88" s="87"/>
      <c r="CJ88" s="87"/>
      <c r="CK88" s="87"/>
      <c r="CL88" s="87"/>
      <c r="CM88" s="87"/>
      <c r="CN88" s="87"/>
      <c r="CO88" s="87"/>
      <c r="CP88" s="76"/>
      <c r="CQ88" s="3"/>
      <c r="CR88" s="3"/>
      <c r="CS88" s="3"/>
      <c r="CT88" s="3"/>
      <c r="CU88" s="3"/>
      <c r="CV88" s="3"/>
      <c r="CW88" s="87"/>
      <c r="CX88" s="87"/>
      <c r="CY88" s="87"/>
      <c r="CZ88" s="87"/>
      <c r="DA88" s="87"/>
      <c r="DB88" s="87"/>
      <c r="DC88" s="87"/>
      <c r="DD88" s="87"/>
      <c r="DE88" s="76"/>
      <c r="DF88" s="3"/>
      <c r="DG88" s="3"/>
      <c r="DH88" s="3"/>
      <c r="DI88" s="3"/>
      <c r="DJ88" s="3"/>
      <c r="DK88" s="87"/>
      <c r="DL88" s="87"/>
      <c r="DM88" s="87"/>
      <c r="DN88" s="87"/>
      <c r="DO88" s="87"/>
      <c r="DP88" s="87"/>
      <c r="DQ88" s="87"/>
      <c r="DR88" s="87"/>
      <c r="DS88" s="87"/>
      <c r="DT88" s="76"/>
      <c r="DU88" s="3"/>
      <c r="DV88" s="3"/>
      <c r="DW88" s="3"/>
      <c r="DX88" s="3"/>
      <c r="DY88" s="3"/>
      <c r="DZ88" s="3"/>
      <c r="EA88" s="87"/>
      <c r="EB88" s="87"/>
      <c r="EC88" s="87"/>
      <c r="ED88" s="87"/>
      <c r="EE88" s="87"/>
      <c r="EF88" s="87"/>
      <c r="EG88" s="87"/>
      <c r="EH88" s="87"/>
      <c r="EI88" s="76"/>
      <c r="EJ88" s="3"/>
      <c r="EK88" s="3"/>
      <c r="EL88" s="3"/>
      <c r="EM88" s="3"/>
      <c r="EN88" s="3"/>
      <c r="EO88" s="3"/>
      <c r="EP88" s="87"/>
      <c r="EQ88" s="87"/>
      <c r="ER88" s="87"/>
      <c r="ES88" s="87"/>
      <c r="ET88" s="87"/>
      <c r="EU88" s="87"/>
      <c r="EV88" s="87"/>
      <c r="EW88" s="87"/>
      <c r="EX88" s="76"/>
      <c r="EY88" s="3"/>
      <c r="EZ88" s="3"/>
      <c r="FA88" s="3"/>
      <c r="FB88" s="3"/>
      <c r="FC88" s="3"/>
      <c r="FD88" s="3"/>
      <c r="FE88" s="87"/>
      <c r="FF88" s="87"/>
      <c r="FG88" s="87"/>
      <c r="FH88" s="87"/>
      <c r="FI88" s="87"/>
      <c r="FJ88" s="87"/>
      <c r="FK88" s="87"/>
      <c r="FL88" s="87"/>
      <c r="FM88" s="76"/>
      <c r="FN88" s="3"/>
      <c r="FO88" s="3"/>
      <c r="FP88" s="3"/>
      <c r="FQ88" s="3"/>
      <c r="FR88" s="3"/>
      <c r="FS88" s="3"/>
      <c r="FT88" s="87"/>
      <c r="FU88" s="87"/>
      <c r="FV88" s="87"/>
      <c r="FW88" s="87"/>
      <c r="FX88" s="87"/>
      <c r="FY88" s="87"/>
      <c r="FZ88" s="87"/>
      <c r="GA88" s="87"/>
      <c r="GB88" s="76"/>
      <c r="GC88" s="3"/>
      <c r="GD88" s="3"/>
      <c r="GE88" s="3"/>
      <c r="GF88" s="3"/>
      <c r="GG88" s="3"/>
      <c r="GH88" s="3"/>
      <c r="GI88" s="3"/>
      <c r="GJ88" s="87"/>
      <c r="GK88" s="87"/>
      <c r="GL88" s="87"/>
      <c r="GM88" s="87"/>
      <c r="GN88" s="87"/>
      <c r="GO88" s="87"/>
      <c r="GP88" s="87"/>
      <c r="GQ88" s="76"/>
      <c r="GR88" s="3"/>
      <c r="GS88" s="3"/>
      <c r="GT88" s="3"/>
      <c r="GU88" s="3"/>
      <c r="GV88" s="3"/>
      <c r="GW88" s="3"/>
      <c r="GX88" s="3"/>
      <c r="GY88" s="87"/>
      <c r="GZ88" s="87"/>
      <c r="HA88" s="87"/>
      <c r="HB88" s="87"/>
      <c r="HC88" s="87"/>
      <c r="HD88" s="87"/>
      <c r="HE88" s="87"/>
      <c r="HF88" s="76"/>
      <c r="HG88" s="3"/>
      <c r="HH88" s="3"/>
      <c r="HI88" s="3"/>
      <c r="HJ88" s="3"/>
      <c r="HK88" s="3"/>
      <c r="HL88" s="3"/>
      <c r="HM88" s="87"/>
      <c r="HN88" s="87"/>
      <c r="HO88" s="87"/>
      <c r="HP88" s="87"/>
      <c r="HQ88" s="87"/>
      <c r="HR88" s="87"/>
      <c r="HS88" s="87"/>
      <c r="HT88" s="87"/>
      <c r="HU88" s="87"/>
      <c r="HV88" s="87"/>
    </row>
    <row r="89" spans="1:243" ht="15" x14ac:dyDescent="0.25">
      <c r="A89" s="17"/>
      <c r="B89" s="22"/>
      <c r="C89" s="22" t="s">
        <v>301</v>
      </c>
      <c r="D89" s="77"/>
      <c r="E89" s="3"/>
      <c r="F89" s="3"/>
      <c r="G89" s="3"/>
      <c r="H89" s="3"/>
      <c r="I89" s="3"/>
      <c r="J89" s="87"/>
      <c r="K89" s="87"/>
      <c r="L89" s="87"/>
      <c r="M89" s="87"/>
      <c r="N89" s="87"/>
      <c r="O89" s="87"/>
      <c r="P89" s="87"/>
      <c r="Q89" s="87"/>
      <c r="R89" s="87"/>
      <c r="S89" s="77"/>
      <c r="T89" s="3"/>
      <c r="U89" s="3"/>
      <c r="V89" s="3"/>
      <c r="W89" s="3"/>
      <c r="X89" s="3"/>
      <c r="Y89" s="87"/>
      <c r="Z89" s="87"/>
      <c r="AA89" s="87"/>
      <c r="AB89" s="87"/>
      <c r="AC89" s="87"/>
      <c r="AD89" s="87"/>
      <c r="AE89" s="87"/>
      <c r="AF89" s="87"/>
      <c r="AG89" s="87"/>
      <c r="AH89" s="77"/>
      <c r="AI89" s="3"/>
      <c r="AJ89" s="3"/>
      <c r="AK89" s="3"/>
      <c r="AL89" s="3"/>
      <c r="AM89" s="3"/>
      <c r="AN89" s="3"/>
      <c r="AO89" s="87"/>
      <c r="AP89" s="87"/>
      <c r="AQ89" s="87"/>
      <c r="AR89" s="87"/>
      <c r="AS89" s="87"/>
      <c r="AT89" s="87"/>
      <c r="AU89" s="87"/>
      <c r="AV89" s="87"/>
      <c r="AW89" s="77"/>
      <c r="AX89" s="3"/>
      <c r="AY89" s="3"/>
      <c r="AZ89" s="3"/>
      <c r="BA89" s="3"/>
      <c r="BB89" s="3"/>
      <c r="BC89" s="3"/>
      <c r="BD89" s="87"/>
      <c r="BE89" s="87"/>
      <c r="BF89" s="87"/>
      <c r="BG89" s="87"/>
      <c r="BH89" s="87"/>
      <c r="BI89" s="87"/>
      <c r="BJ89" s="87"/>
      <c r="BK89" s="87"/>
      <c r="BL89" s="77"/>
      <c r="BM89" s="3"/>
      <c r="BN89" s="3"/>
      <c r="BO89" s="3"/>
      <c r="BP89" s="3"/>
      <c r="BQ89" s="3"/>
      <c r="BR89" s="3"/>
      <c r="BS89" s="87"/>
      <c r="BT89" s="87"/>
      <c r="BU89" s="87"/>
      <c r="BV89" s="87"/>
      <c r="BW89" s="87"/>
      <c r="BX89" s="87"/>
      <c r="BY89" s="87"/>
      <c r="BZ89" s="87"/>
      <c r="CA89" s="77"/>
      <c r="CB89" s="3"/>
      <c r="CC89" s="3"/>
      <c r="CD89" s="3"/>
      <c r="CE89" s="3"/>
      <c r="CF89" s="3"/>
      <c r="CG89" s="3"/>
      <c r="CH89" s="87"/>
      <c r="CI89" s="87"/>
      <c r="CJ89" s="87"/>
      <c r="CK89" s="87"/>
      <c r="CL89" s="87"/>
      <c r="CM89" s="87"/>
      <c r="CN89" s="87"/>
      <c r="CO89" s="87"/>
      <c r="CP89" s="77"/>
      <c r="CQ89" s="3"/>
      <c r="CR89" s="3"/>
      <c r="CS89" s="3"/>
      <c r="CT89" s="3"/>
      <c r="CU89" s="3"/>
      <c r="CV89" s="3"/>
      <c r="CW89" s="87"/>
      <c r="CX89" s="87"/>
      <c r="CY89" s="87"/>
      <c r="CZ89" s="87"/>
      <c r="DA89" s="87"/>
      <c r="DB89" s="87"/>
      <c r="DC89" s="87"/>
      <c r="DD89" s="87"/>
      <c r="DE89" s="77"/>
      <c r="DF89" s="3"/>
      <c r="DG89" s="3"/>
      <c r="DH89" s="3"/>
      <c r="DI89" s="3"/>
      <c r="DJ89" s="3"/>
      <c r="DK89" s="87"/>
      <c r="DL89" s="87"/>
      <c r="DM89" s="87"/>
      <c r="DN89" s="87"/>
      <c r="DO89" s="87"/>
      <c r="DP89" s="87"/>
      <c r="DQ89" s="87"/>
      <c r="DR89" s="87"/>
      <c r="DS89" s="87"/>
      <c r="DT89" s="77"/>
      <c r="DU89" s="3"/>
      <c r="DV89" s="3"/>
      <c r="DW89" s="3"/>
      <c r="DX89" s="3"/>
      <c r="DY89" s="3"/>
      <c r="DZ89" s="3"/>
      <c r="EA89" s="87"/>
      <c r="EB89" s="87"/>
      <c r="EC89" s="87"/>
      <c r="ED89" s="87"/>
      <c r="EE89" s="87"/>
      <c r="EF89" s="87"/>
      <c r="EG89" s="87"/>
      <c r="EH89" s="87"/>
      <c r="EI89" s="77"/>
      <c r="EJ89" s="3"/>
      <c r="EK89" s="3"/>
      <c r="EL89" s="3"/>
      <c r="EM89" s="3"/>
      <c r="EN89" s="3"/>
      <c r="EO89" s="3"/>
      <c r="EP89" s="87"/>
      <c r="EQ89" s="87"/>
      <c r="ER89" s="87"/>
      <c r="ES89" s="87"/>
      <c r="ET89" s="87"/>
      <c r="EU89" s="87"/>
      <c r="EV89" s="87"/>
      <c r="EW89" s="87"/>
      <c r="EX89" s="77"/>
      <c r="EY89" s="3"/>
      <c r="EZ89" s="3"/>
      <c r="FA89" s="3"/>
      <c r="FB89" s="3"/>
      <c r="FC89" s="3"/>
      <c r="FD89" s="3"/>
      <c r="FE89" s="87"/>
      <c r="FF89" s="87"/>
      <c r="FG89" s="87"/>
      <c r="FH89" s="87"/>
      <c r="FI89" s="87"/>
      <c r="FJ89" s="87"/>
      <c r="FK89" s="87"/>
      <c r="FL89" s="87"/>
      <c r="FM89" s="77"/>
      <c r="FN89" s="3"/>
      <c r="FO89" s="3"/>
      <c r="FP89" s="3"/>
      <c r="FQ89" s="3"/>
      <c r="FR89" s="3"/>
      <c r="FS89" s="3"/>
      <c r="FT89" s="87"/>
      <c r="FU89" s="87"/>
      <c r="FV89" s="87"/>
      <c r="FW89" s="87"/>
      <c r="FX89" s="87"/>
      <c r="FY89" s="87"/>
      <c r="FZ89" s="87"/>
      <c r="GA89" s="87"/>
      <c r="GB89" s="77"/>
      <c r="GC89" s="3"/>
      <c r="GD89" s="3"/>
      <c r="GE89" s="3"/>
      <c r="GF89" s="3"/>
      <c r="GG89" s="3"/>
      <c r="GH89" s="3"/>
      <c r="GI89" s="3"/>
      <c r="GJ89" s="87"/>
      <c r="GK89" s="87"/>
      <c r="GL89" s="87"/>
      <c r="GM89" s="87"/>
      <c r="GN89" s="87"/>
      <c r="GO89" s="87"/>
      <c r="GP89" s="87"/>
      <c r="GQ89" s="77"/>
      <c r="GR89" s="3"/>
      <c r="GS89" s="3"/>
      <c r="GT89" s="3"/>
      <c r="GU89" s="3"/>
      <c r="GV89" s="3"/>
      <c r="GW89" s="3"/>
      <c r="GX89" s="3"/>
      <c r="GY89" s="87"/>
      <c r="GZ89" s="87"/>
      <c r="HA89" s="87"/>
      <c r="HB89" s="87"/>
      <c r="HC89" s="87"/>
      <c r="HD89" s="87"/>
      <c r="HE89" s="87"/>
      <c r="HF89" s="77"/>
      <c r="HG89" s="3"/>
      <c r="HH89" s="3"/>
      <c r="HI89" s="3"/>
      <c r="HJ89" s="3"/>
      <c r="HK89" s="3"/>
      <c r="HL89" s="3"/>
      <c r="HM89" s="87"/>
      <c r="HN89" s="87"/>
      <c r="HO89" s="87"/>
      <c r="HP89" s="87"/>
      <c r="HQ89" s="87"/>
      <c r="HR89" s="87"/>
      <c r="HS89" s="87"/>
      <c r="HT89" s="87"/>
      <c r="HU89" s="87"/>
      <c r="HV89" s="87"/>
    </row>
    <row r="90" spans="1:243" ht="15" x14ac:dyDescent="0.25">
      <c r="D90" s="78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78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78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78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78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78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78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78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78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78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78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78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78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78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78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</row>
    <row r="91" spans="1:243" ht="15" x14ac:dyDescent="0.25">
      <c r="D91" s="28"/>
      <c r="E91" s="28"/>
      <c r="F91" s="28"/>
      <c r="G91" s="28"/>
      <c r="H91" s="28"/>
      <c r="I91" s="28"/>
      <c r="J91" s="3"/>
      <c r="K91" s="3"/>
      <c r="L91" s="3"/>
      <c r="M91" s="3"/>
      <c r="N91" s="3"/>
      <c r="O91" s="3"/>
      <c r="P91" s="3"/>
      <c r="Q91" s="3"/>
      <c r="R91" s="3"/>
      <c r="S91" s="28"/>
      <c r="T91" s="28"/>
      <c r="U91" s="28"/>
      <c r="V91" s="28"/>
      <c r="W91" s="28"/>
      <c r="X91" s="28"/>
      <c r="Y91" s="3"/>
      <c r="Z91" s="3"/>
      <c r="AA91" s="3"/>
      <c r="AB91" s="3"/>
      <c r="AC91" s="3"/>
      <c r="AD91" s="3"/>
      <c r="AE91" s="3"/>
      <c r="AF91" s="3"/>
      <c r="AG91" s="3"/>
      <c r="AH91" s="28"/>
      <c r="AI91" s="28"/>
      <c r="AJ91" s="28"/>
      <c r="AK91" s="28"/>
      <c r="AL91" s="28"/>
      <c r="AM91" s="28"/>
      <c r="AN91" s="28"/>
      <c r="AO91" s="3"/>
      <c r="AP91" s="3"/>
      <c r="AQ91" s="3"/>
      <c r="AR91" s="3"/>
      <c r="AS91" s="3"/>
      <c r="AT91" s="3"/>
      <c r="AU91" s="3"/>
      <c r="AV91" s="3"/>
      <c r="AW91" s="28"/>
      <c r="AX91" s="28"/>
      <c r="AY91" s="28"/>
      <c r="AZ91" s="28"/>
      <c r="BA91" s="28"/>
      <c r="BB91" s="28"/>
      <c r="BC91" s="28"/>
      <c r="BD91" s="3"/>
      <c r="BE91" s="3"/>
      <c r="BF91" s="3"/>
      <c r="BG91" s="3"/>
      <c r="BH91" s="3"/>
      <c r="BI91" s="3"/>
      <c r="BJ91" s="3"/>
      <c r="BK91" s="3"/>
      <c r="BL91" s="28"/>
      <c r="BM91" s="28"/>
      <c r="BN91" s="28"/>
      <c r="BO91" s="28"/>
      <c r="BP91" s="28"/>
      <c r="BQ91" s="28"/>
      <c r="BR91" s="28"/>
      <c r="BS91" s="3"/>
      <c r="BT91" s="3"/>
      <c r="BU91" s="3"/>
      <c r="BV91" s="3"/>
      <c r="BW91" s="3"/>
      <c r="BX91" s="3"/>
      <c r="BY91" s="3"/>
      <c r="BZ91" s="3"/>
      <c r="CA91" s="28"/>
      <c r="CB91" s="28"/>
      <c r="CC91" s="28"/>
      <c r="CD91" s="28"/>
      <c r="CE91" s="28"/>
      <c r="CF91" s="28"/>
      <c r="CG91" s="28"/>
      <c r="CH91" s="3"/>
      <c r="CI91" s="3"/>
      <c r="CJ91" s="3"/>
      <c r="CK91" s="3"/>
      <c r="CL91" s="3"/>
      <c r="CM91" s="3"/>
      <c r="CN91" s="3"/>
      <c r="CO91" s="3"/>
      <c r="CP91" s="28"/>
      <c r="CQ91" s="28"/>
      <c r="CR91" s="28"/>
      <c r="CS91" s="28"/>
      <c r="CT91" s="28"/>
      <c r="CU91" s="28"/>
      <c r="CV91" s="28"/>
      <c r="CW91" s="3"/>
      <c r="CX91" s="3"/>
      <c r="CY91" s="3"/>
      <c r="CZ91" s="3"/>
      <c r="DA91" s="3"/>
      <c r="DB91" s="3"/>
      <c r="DC91" s="3"/>
      <c r="DD91" s="3"/>
      <c r="DE91" s="28"/>
      <c r="DF91" s="28"/>
      <c r="DG91" s="28"/>
      <c r="DH91" s="28"/>
      <c r="DI91" s="28"/>
      <c r="DJ91" s="28"/>
      <c r="DK91" s="3"/>
      <c r="DL91" s="3"/>
      <c r="DM91" s="3"/>
      <c r="DN91" s="3"/>
      <c r="DO91" s="3"/>
      <c r="DP91" s="3"/>
      <c r="DQ91" s="3"/>
      <c r="DR91" s="3"/>
      <c r="DS91" s="3"/>
      <c r="DT91" s="28"/>
      <c r="DU91" s="28"/>
      <c r="DV91" s="28"/>
      <c r="DW91" s="28"/>
      <c r="DX91" s="28"/>
      <c r="DY91" s="28"/>
      <c r="DZ91" s="28"/>
      <c r="EA91" s="3"/>
      <c r="EB91" s="3"/>
      <c r="EC91" s="3"/>
      <c r="ED91" s="3"/>
      <c r="EE91" s="3"/>
      <c r="EF91" s="3"/>
      <c r="EG91" s="3"/>
      <c r="EH91" s="3"/>
      <c r="EI91" s="28"/>
      <c r="EJ91" s="28"/>
      <c r="EK91" s="28"/>
      <c r="EL91" s="28"/>
      <c r="EM91" s="28"/>
      <c r="EN91" s="28"/>
      <c r="EO91" s="28"/>
      <c r="EP91" s="3"/>
      <c r="EQ91" s="3"/>
      <c r="ER91" s="3"/>
      <c r="ES91" s="3"/>
      <c r="ET91" s="3"/>
      <c r="EU91" s="3"/>
      <c r="EV91" s="3"/>
      <c r="EW91" s="3"/>
      <c r="EX91" s="28"/>
      <c r="EY91" s="28"/>
      <c r="EZ91" s="28"/>
      <c r="FA91" s="28"/>
      <c r="FB91" s="28"/>
      <c r="FC91" s="28"/>
      <c r="FD91" s="28"/>
      <c r="FE91" s="3"/>
      <c r="FF91" s="3"/>
      <c r="FG91" s="3"/>
      <c r="FH91" s="3"/>
      <c r="FI91" s="3"/>
      <c r="FJ91" s="3"/>
      <c r="FK91" s="3"/>
      <c r="FL91" s="3"/>
      <c r="FM91" s="28"/>
      <c r="FN91" s="28"/>
      <c r="FO91" s="28"/>
      <c r="FP91" s="28"/>
      <c r="FQ91" s="28"/>
      <c r="FR91" s="28"/>
      <c r="FS91" s="28"/>
      <c r="FT91" s="3"/>
      <c r="FU91" s="3"/>
      <c r="FV91" s="3"/>
      <c r="FW91" s="3"/>
      <c r="FX91" s="3"/>
      <c r="FY91" s="3"/>
      <c r="FZ91" s="3"/>
      <c r="GA91" s="3"/>
      <c r="GB91" s="28"/>
      <c r="GC91" s="28"/>
      <c r="GD91" s="28"/>
      <c r="GE91" s="28"/>
      <c r="GF91" s="28"/>
      <c r="GG91" s="28"/>
      <c r="GH91" s="28"/>
      <c r="GI91" s="28"/>
      <c r="GJ91" s="3"/>
      <c r="GK91" s="3"/>
      <c r="GL91" s="3"/>
      <c r="GM91" s="3"/>
      <c r="GN91" s="3"/>
      <c r="GO91" s="3"/>
      <c r="GP91" s="3"/>
      <c r="GQ91" s="28"/>
      <c r="GR91" s="28"/>
      <c r="GS91" s="28"/>
      <c r="GT91" s="28"/>
      <c r="GU91" s="28"/>
      <c r="GV91" s="28"/>
      <c r="GW91" s="28"/>
      <c r="GX91" s="28"/>
      <c r="GY91" s="3"/>
      <c r="GZ91" s="3"/>
      <c r="HA91" s="3"/>
      <c r="HB91" s="3"/>
      <c r="HC91" s="3"/>
      <c r="HD91" s="3"/>
      <c r="HE91" s="3"/>
      <c r="HF91" s="28"/>
      <c r="HG91" s="28"/>
      <c r="HH91" s="28"/>
      <c r="HI91" s="28"/>
      <c r="HJ91" s="28"/>
      <c r="HK91" s="28"/>
      <c r="HL91" s="28"/>
      <c r="HM91" s="3"/>
      <c r="HN91" s="3"/>
      <c r="HO91" s="3"/>
      <c r="HP91" s="3"/>
      <c r="HQ91" s="3"/>
      <c r="HR91" s="3"/>
      <c r="HS91" s="3"/>
      <c r="HT91" s="3"/>
      <c r="HU91" s="3"/>
      <c r="HV91" s="3"/>
    </row>
  </sheetData>
  <phoneticPr fontId="41" type="noConversion"/>
  <conditionalFormatting sqref="E90:R90 E82:I89 E81:H81">
    <cfRule type="colorScale" priority="2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X90:BK90 AX82:BC89 AX81:BA81">
    <cfRule type="colorScale" priority="1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T90:AG90 T82:X89 T81:W81">
    <cfRule type="colorScale" priority="1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I90:AV90 AI82:AN89 AI81:AM81">
    <cfRule type="colorScale" priority="1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M90:BZ90 BM82:BR89 BM81:BP81">
    <cfRule type="colorScale" priority="1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B90:CO90 CB82:CG89 CB81:CF81">
    <cfRule type="colorScale" priority="1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Q90:DD90 CQ82:CV89 CQ81:CU81">
    <cfRule type="colorScale" priority="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DF90:DS90 DF82:DJ89 DF81:DI81">
    <cfRule type="colorScale" priority="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DU90:EH90 DU82:DZ89 DU81:DY81">
    <cfRule type="colorScale" priority="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EJ90:EW90 EJ82:EO89 EJ81:EM81">
    <cfRule type="colorScale" priority="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EY90:FL90 EY82:FD89 EY81:FB81">
    <cfRule type="colorScale" priority="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FN90:GA90 FN82:FS89 FN81:FQ81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GC90:GP90 GC82:GI89 GC81:GG81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GR90:HE90 GR82:GX89 GR81:GV81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HG90:HV90 HG82:HL89 HG81:HK81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hyperlinks>
    <hyperlink ref="B1" location="'Innehåll-Content'!A1" display="Tillbaka till innehåll - Back to content" xr:uid="{00000000-0004-0000-08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T91"/>
  <sheetViews>
    <sheetView zoomScale="90" zoomScaleNormal="90" workbookViewId="0">
      <pane xSplit="3" ySplit="5" topLeftCell="D6" activePane="bottomRight" state="frozen"/>
      <selection activeCell="C74" sqref="C74"/>
      <selection pane="topRight" activeCell="C74" sqref="C74"/>
      <selection pane="bottomLeft" activeCell="C74" sqref="C74"/>
      <selection pane="bottomRight" activeCell="C3" sqref="C3"/>
    </sheetView>
  </sheetViews>
  <sheetFormatPr defaultRowHeight="15" x14ac:dyDescent="0.25"/>
  <cols>
    <col min="1" max="1" width="4.5703125" bestFit="1" customWidth="1"/>
    <col min="2" max="2" width="42.7109375" bestFit="1" customWidth="1"/>
    <col min="3" max="3" width="72.28515625" customWidth="1"/>
    <col min="4" max="4" width="7.28515625" bestFit="1" customWidth="1"/>
    <col min="5" max="8" width="7.7109375" bestFit="1" customWidth="1"/>
    <col min="9" max="9" width="7.5703125" customWidth="1"/>
    <col min="10" max="10" width="7.7109375" bestFit="1" customWidth="1"/>
    <col min="11" max="12" width="7.7109375" customWidth="1"/>
    <col min="13" max="16" width="7.7109375" style="28" customWidth="1"/>
    <col min="17" max="17" width="7.28515625" bestFit="1" customWidth="1"/>
    <col min="18" max="18" width="7.28515625" customWidth="1"/>
    <col min="19" max="19" width="7.7109375" bestFit="1" customWidth="1"/>
    <col min="20" max="20" width="7.7109375" customWidth="1"/>
    <col min="21" max="21" width="7.7109375" bestFit="1" customWidth="1"/>
    <col min="22" max="22" width="7.7109375" customWidth="1"/>
    <col min="23" max="23" width="7.7109375" bestFit="1" customWidth="1"/>
    <col min="24" max="24" width="7.7109375" customWidth="1"/>
    <col min="25" max="25" width="7.7109375" bestFit="1" customWidth="1"/>
    <col min="26" max="26" width="9.28515625" customWidth="1"/>
    <col min="27" max="27" width="7.7109375" bestFit="1" customWidth="1"/>
    <col min="28" max="30" width="7.7109375" style="28" customWidth="1"/>
    <col min="31" max="31" width="8.28515625" customWidth="1"/>
    <col min="32" max="32" width="8.140625" bestFit="1" customWidth="1"/>
    <col min="33" max="33" width="8.140625" customWidth="1"/>
    <col min="34" max="41" width="8.140625" bestFit="1" customWidth="1"/>
    <col min="42" max="44" width="8.140625" style="28" bestFit="1" customWidth="1"/>
    <col min="45" max="48" width="8.28515625" bestFit="1" customWidth="1"/>
    <col min="49" max="55" width="7" customWidth="1"/>
    <col min="56" max="59" width="7" style="28" customWidth="1"/>
    <col min="60" max="60" width="8.140625" customWidth="1"/>
    <col min="61" max="61" width="7.7109375" customWidth="1"/>
    <col min="62" max="63" width="7.42578125" customWidth="1"/>
    <col min="64" max="70" width="9.85546875" bestFit="1" customWidth="1"/>
    <col min="71" max="73" width="9.85546875" style="28" bestFit="1" customWidth="1"/>
    <col min="74" max="74" width="8.140625" style="28" customWidth="1"/>
    <col min="75" max="75" width="9.5703125" customWidth="1"/>
    <col min="76" max="76" width="8.7109375" customWidth="1"/>
    <col min="77" max="77" width="8.140625" bestFit="1" customWidth="1"/>
    <col min="78" max="78" width="8.140625" customWidth="1"/>
    <col min="79" max="79" width="8.140625" bestFit="1" customWidth="1"/>
    <col min="80" max="80" width="7" customWidth="1"/>
    <col min="81" max="82" width="7.85546875" customWidth="1"/>
    <col min="83" max="85" width="7" customWidth="1"/>
    <col min="86" max="88" width="7" style="28" customWidth="1"/>
    <col min="89" max="99" width="7" customWidth="1"/>
    <col min="100" max="102" width="7" style="28" customWidth="1"/>
    <col min="103" max="113" width="7" customWidth="1"/>
    <col min="114" max="116" width="7" style="28" customWidth="1"/>
    <col min="117" max="117" width="7.7109375" customWidth="1"/>
    <col min="118" max="122" width="8.140625" bestFit="1" customWidth="1"/>
    <col min="123" max="123" width="8.140625" customWidth="1"/>
    <col min="124" max="127" width="8.140625" bestFit="1" customWidth="1"/>
    <col min="128" max="130" width="8.140625" style="28" bestFit="1" customWidth="1"/>
    <col min="131" max="131" width="8.7109375" customWidth="1"/>
    <col min="132" max="137" width="8.140625" bestFit="1" customWidth="1"/>
    <col min="138" max="138" width="8.140625" customWidth="1"/>
    <col min="139" max="141" width="8.140625" bestFit="1" customWidth="1"/>
    <col min="142" max="144" width="8.140625" style="28" bestFit="1" customWidth="1"/>
    <col min="145" max="153" width="8.28515625" customWidth="1"/>
    <col min="154" max="155" width="7" customWidth="1"/>
    <col min="156" max="158" width="7" style="28" customWidth="1"/>
    <col min="159" max="159" width="8.5703125" customWidth="1"/>
    <col min="160" max="167" width="8.140625" bestFit="1" customWidth="1"/>
    <col min="168" max="168" width="8.140625" customWidth="1"/>
    <col min="169" max="172" width="8.140625" style="28" bestFit="1" customWidth="1"/>
    <col min="173" max="183" width="8.140625" customWidth="1"/>
    <col min="184" max="186" width="7" style="28" customWidth="1"/>
    <col min="187" max="187" width="7" customWidth="1"/>
    <col min="188" max="188" width="7.140625" bestFit="1" customWidth="1"/>
    <col min="189" max="195" width="7" customWidth="1"/>
    <col min="196" max="200" width="7" style="28" customWidth="1"/>
    <col min="201" max="209" width="7" customWidth="1"/>
    <col min="210" max="213" width="7" style="28" customWidth="1"/>
    <col min="214" max="214" width="9.5703125" customWidth="1"/>
    <col min="215" max="217" width="8.28515625" bestFit="1" customWidth="1"/>
    <col min="218" max="218" width="8.28515625" customWidth="1"/>
    <col min="219" max="224" width="8.28515625" bestFit="1" customWidth="1"/>
    <col min="225" max="225" width="8.28515625" customWidth="1"/>
    <col min="228" max="228" width="9.140625" style="241"/>
  </cols>
  <sheetData>
    <row r="1" spans="1:228" ht="15.75" x14ac:dyDescent="0.25">
      <c r="B1" s="127" t="s">
        <v>194</v>
      </c>
      <c r="C1" s="127"/>
      <c r="D1" s="130" t="s">
        <v>215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67"/>
      <c r="R1" s="167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67"/>
      <c r="AF1" s="167"/>
      <c r="AG1" s="167"/>
      <c r="AH1" s="167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67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67"/>
      <c r="BI1" s="167"/>
      <c r="BJ1" s="131"/>
      <c r="BK1" s="131"/>
      <c r="BL1" s="131"/>
      <c r="BM1" s="131"/>
      <c r="BN1" s="131"/>
      <c r="BO1" s="131"/>
      <c r="BP1" s="131"/>
      <c r="BQ1" s="131"/>
      <c r="BR1" s="131"/>
      <c r="BS1" s="131"/>
      <c r="BT1" s="131"/>
      <c r="BU1" s="131"/>
      <c r="BV1" s="131"/>
      <c r="BW1" s="167"/>
      <c r="BX1" s="131"/>
      <c r="BY1" s="131"/>
      <c r="BZ1" s="131"/>
      <c r="CA1" s="131"/>
      <c r="CB1" s="131"/>
      <c r="CC1" s="131"/>
      <c r="CD1" s="131"/>
      <c r="CE1" s="131"/>
      <c r="CF1" s="131"/>
      <c r="CG1" s="131"/>
      <c r="CH1" s="131"/>
      <c r="CI1" s="131"/>
      <c r="CJ1" s="131"/>
      <c r="CK1" s="167"/>
      <c r="CL1" s="131"/>
      <c r="CM1" s="131"/>
      <c r="CN1" s="131"/>
      <c r="CO1" s="131"/>
      <c r="CP1" s="131"/>
      <c r="CQ1" s="131"/>
      <c r="CR1" s="131"/>
      <c r="CS1" s="131"/>
      <c r="CT1" s="131"/>
      <c r="CU1" s="131"/>
      <c r="CV1" s="131"/>
      <c r="CW1" s="131"/>
      <c r="CX1" s="131"/>
      <c r="CY1" s="212"/>
      <c r="CZ1" s="131"/>
      <c r="DA1" s="131"/>
      <c r="DB1" s="131"/>
      <c r="DC1" s="131"/>
      <c r="DD1" s="131"/>
      <c r="DE1" s="130" t="s">
        <v>217</v>
      </c>
      <c r="DF1" s="131"/>
      <c r="DG1" s="131"/>
      <c r="DH1" s="131"/>
      <c r="DI1" s="131"/>
      <c r="DJ1" s="131"/>
      <c r="DK1" s="131"/>
      <c r="DL1" s="131"/>
      <c r="DM1" s="167"/>
      <c r="DN1" s="167"/>
      <c r="DO1" s="131"/>
      <c r="DP1" s="131"/>
      <c r="DQ1" s="131"/>
      <c r="DR1" s="131"/>
      <c r="DS1" s="131"/>
      <c r="DT1" s="131"/>
      <c r="DU1" s="131"/>
      <c r="DV1" s="131"/>
      <c r="DW1" s="131"/>
      <c r="DX1" s="131"/>
      <c r="DY1" s="131"/>
      <c r="DZ1" s="131"/>
      <c r="EA1" s="167"/>
      <c r="EB1" s="131"/>
      <c r="EC1" s="131"/>
      <c r="ED1" s="131"/>
      <c r="EE1" s="131"/>
      <c r="EF1" s="131"/>
      <c r="EG1" s="131"/>
      <c r="EH1" s="131"/>
      <c r="EI1" s="131"/>
      <c r="EJ1" s="131"/>
      <c r="EK1" s="131"/>
      <c r="EL1" s="131"/>
      <c r="EM1" s="131"/>
      <c r="EN1" s="131"/>
      <c r="EO1" s="167"/>
      <c r="EP1" s="167"/>
      <c r="EQ1" s="131"/>
      <c r="ER1" s="131"/>
      <c r="ES1" s="131"/>
      <c r="ET1" s="131"/>
      <c r="EU1" s="131"/>
      <c r="EV1" s="131"/>
      <c r="EW1" s="131"/>
      <c r="EX1" s="131"/>
      <c r="EY1" s="131"/>
      <c r="EZ1" s="131"/>
      <c r="FA1" s="131"/>
      <c r="FB1" s="131"/>
      <c r="FC1" s="167"/>
      <c r="FD1" s="131"/>
      <c r="FE1" s="131"/>
      <c r="FF1" s="131"/>
      <c r="FG1" s="131"/>
      <c r="FH1" s="131"/>
      <c r="FI1" s="131"/>
      <c r="FJ1" s="131"/>
      <c r="FK1" s="131"/>
      <c r="FL1" s="131"/>
      <c r="FM1" s="131"/>
      <c r="FN1" s="131"/>
      <c r="FO1" s="131"/>
      <c r="FP1" s="131"/>
      <c r="FQ1" s="167"/>
      <c r="FR1" s="131"/>
      <c r="FS1" s="131"/>
      <c r="FT1" s="131"/>
      <c r="FU1" s="131"/>
      <c r="FV1" s="131"/>
      <c r="FW1" s="131"/>
      <c r="FX1" s="131"/>
      <c r="FY1" s="131"/>
      <c r="FZ1" s="131"/>
      <c r="GA1" s="131"/>
      <c r="GB1" s="131"/>
      <c r="GC1" s="131"/>
      <c r="GD1" s="131"/>
      <c r="GE1" s="167"/>
      <c r="GF1" s="131"/>
      <c r="GG1" s="131"/>
      <c r="GH1" s="131"/>
      <c r="GI1" s="131"/>
      <c r="GJ1" s="131"/>
      <c r="GK1" s="131"/>
      <c r="GL1" s="131"/>
      <c r="GM1" s="131"/>
      <c r="GN1" s="131"/>
      <c r="GO1" s="131"/>
      <c r="GP1" s="131"/>
      <c r="GQ1" s="131"/>
      <c r="GR1" s="131"/>
      <c r="GS1" s="167"/>
      <c r="GT1" s="131"/>
      <c r="GU1" s="131"/>
      <c r="GV1" s="131"/>
      <c r="GW1" s="131"/>
      <c r="GX1" s="131"/>
      <c r="GY1" s="131"/>
      <c r="GZ1" s="131"/>
      <c r="HA1" s="131"/>
      <c r="HB1" s="131"/>
      <c r="HC1" s="131"/>
      <c r="HD1" s="131"/>
      <c r="HE1" s="174"/>
      <c r="HF1" s="174"/>
    </row>
    <row r="2" spans="1:228" ht="21" x14ac:dyDescent="0.35">
      <c r="B2" s="128" t="s">
        <v>287</v>
      </c>
      <c r="E2" s="123"/>
      <c r="F2" s="124"/>
      <c r="S2" s="123"/>
      <c r="T2" s="123"/>
      <c r="U2" s="124"/>
      <c r="V2" s="124"/>
      <c r="AI2" s="123"/>
      <c r="AJ2" s="124"/>
      <c r="AT2" s="123"/>
      <c r="AU2" s="123"/>
      <c r="AV2" s="123"/>
      <c r="AW2" s="123"/>
      <c r="AX2" s="123"/>
      <c r="AY2" s="124"/>
      <c r="BJ2" s="123"/>
      <c r="BK2" s="123"/>
      <c r="BL2" s="124"/>
      <c r="BM2" s="124"/>
      <c r="BN2" s="124"/>
      <c r="BX2" s="123"/>
      <c r="BY2" s="124"/>
      <c r="BZ2" s="124"/>
      <c r="CA2" s="124"/>
      <c r="CK2" s="28"/>
      <c r="CL2" s="123"/>
      <c r="CM2" s="123"/>
      <c r="CN2" s="123"/>
      <c r="CO2" s="123"/>
      <c r="CP2" s="124"/>
      <c r="CZ2" s="123"/>
      <c r="DA2" s="123"/>
      <c r="DB2" s="124"/>
      <c r="DM2" s="28"/>
      <c r="DO2" s="123"/>
      <c r="DP2" s="124"/>
      <c r="DQ2" s="124"/>
      <c r="EA2" s="28"/>
      <c r="EB2" s="123"/>
      <c r="EC2" s="124"/>
      <c r="EO2" s="28"/>
      <c r="EQ2" s="123"/>
      <c r="ER2" s="124"/>
      <c r="FC2" s="28"/>
      <c r="FD2" s="123"/>
      <c r="FE2" s="123"/>
      <c r="FF2" s="124"/>
      <c r="FQ2" s="28"/>
      <c r="FR2" s="123"/>
      <c r="FS2" s="123"/>
      <c r="FT2" s="124"/>
      <c r="GE2" s="28"/>
      <c r="GF2" s="123"/>
      <c r="GG2" s="124"/>
      <c r="GR2" s="131"/>
      <c r="GS2" s="131"/>
      <c r="GT2" s="222"/>
      <c r="GU2" s="223"/>
      <c r="GV2" s="131"/>
      <c r="GW2" s="131"/>
      <c r="GX2" s="131"/>
      <c r="GY2" s="131"/>
      <c r="GZ2" s="131"/>
      <c r="HA2" s="131"/>
      <c r="HB2" s="131"/>
      <c r="HC2" s="131"/>
      <c r="HD2" s="131"/>
      <c r="HE2" s="131"/>
      <c r="HF2" s="131"/>
      <c r="HG2" s="131"/>
      <c r="HH2" s="131"/>
      <c r="HI2" s="131"/>
      <c r="HJ2" s="131"/>
      <c r="HK2" s="131"/>
      <c r="HL2" s="131"/>
      <c r="HM2" s="131"/>
      <c r="HN2" s="131"/>
      <c r="HO2" s="131"/>
      <c r="HP2" s="131"/>
      <c r="HQ2" s="131"/>
      <c r="HR2" s="131"/>
      <c r="HS2" s="131"/>
      <c r="HT2" s="262"/>
    </row>
    <row r="3" spans="1:228" ht="18" x14ac:dyDescent="0.35">
      <c r="A3" s="16"/>
      <c r="C3" s="63"/>
      <c r="D3" s="138" t="s">
        <v>215</v>
      </c>
      <c r="E3" s="139"/>
      <c r="F3" s="139"/>
      <c r="G3" s="139"/>
      <c r="H3" s="139"/>
      <c r="I3" s="139"/>
      <c r="J3" s="139"/>
      <c r="K3" s="163"/>
      <c r="L3" s="185"/>
      <c r="M3" s="139"/>
      <c r="N3" s="201"/>
      <c r="O3" s="168"/>
      <c r="P3" s="214"/>
      <c r="Q3" s="144"/>
      <c r="R3" s="174"/>
      <c r="S3" s="138" t="s">
        <v>257</v>
      </c>
      <c r="T3" s="185"/>
      <c r="U3" s="139"/>
      <c r="V3" s="163"/>
      <c r="W3" s="139"/>
      <c r="X3" s="201"/>
      <c r="Y3" s="139"/>
      <c r="Z3" s="139"/>
      <c r="AA3" s="139"/>
      <c r="AB3" s="139"/>
      <c r="AC3" s="168"/>
      <c r="AD3" s="214"/>
      <c r="AE3" s="174"/>
      <c r="AF3" s="163"/>
      <c r="AG3" s="214"/>
      <c r="AH3" s="138" t="s">
        <v>256</v>
      </c>
      <c r="AI3" s="139"/>
      <c r="AJ3" s="139"/>
      <c r="AK3" s="139"/>
      <c r="AL3" s="139"/>
      <c r="AM3" s="139"/>
      <c r="AN3" s="201"/>
      <c r="AO3" s="139"/>
      <c r="AP3" s="139"/>
      <c r="AQ3" s="168"/>
      <c r="AR3" s="214"/>
      <c r="AS3" s="174"/>
      <c r="AT3" s="139"/>
      <c r="AU3" s="163"/>
      <c r="AV3" s="214"/>
      <c r="AW3" s="138" t="s">
        <v>258</v>
      </c>
      <c r="AX3" s="201"/>
      <c r="AY3" s="139"/>
      <c r="AZ3" s="139"/>
      <c r="BA3" s="139"/>
      <c r="BB3" s="139"/>
      <c r="BC3" s="139"/>
      <c r="BD3" s="139"/>
      <c r="BE3" s="168"/>
      <c r="BF3" s="214"/>
      <c r="BG3" s="214"/>
      <c r="BH3" s="174"/>
      <c r="BI3" s="163"/>
      <c r="BJ3" s="139"/>
      <c r="BK3" s="214"/>
      <c r="BL3" s="138" t="s">
        <v>177</v>
      </c>
      <c r="BM3" s="185"/>
      <c r="BN3" s="201"/>
      <c r="BO3" s="139"/>
      <c r="BP3" s="139"/>
      <c r="BQ3" s="139"/>
      <c r="BR3" s="139"/>
      <c r="BS3" s="139"/>
      <c r="BT3" s="168"/>
      <c r="BU3" s="214"/>
      <c r="BV3" s="214"/>
      <c r="BW3" s="174"/>
      <c r="BX3" s="139"/>
      <c r="BY3" s="139"/>
      <c r="BZ3" s="214"/>
      <c r="CA3" s="138" t="s">
        <v>179</v>
      </c>
      <c r="CB3" s="139"/>
      <c r="CC3" s="139"/>
      <c r="CD3" s="185"/>
      <c r="CE3" s="139"/>
      <c r="CF3" s="201"/>
      <c r="CG3" s="139"/>
      <c r="CH3" s="139"/>
      <c r="CI3" s="168"/>
      <c r="CJ3" s="214"/>
      <c r="CK3" s="174"/>
      <c r="CL3" s="139"/>
      <c r="CM3" s="163"/>
      <c r="CN3" s="185"/>
      <c r="CO3" s="214"/>
      <c r="CP3" s="138" t="s">
        <v>262</v>
      </c>
      <c r="CQ3" s="139"/>
      <c r="CR3" s="201"/>
      <c r="CS3" s="139"/>
      <c r="CT3" s="139"/>
      <c r="CU3" s="139"/>
      <c r="CV3" s="139"/>
      <c r="CW3" s="168"/>
      <c r="CX3" s="214"/>
      <c r="CY3" s="174"/>
      <c r="CZ3" s="139"/>
      <c r="DA3" s="163"/>
      <c r="DB3" s="139"/>
      <c r="DC3" s="139"/>
      <c r="DD3" s="214"/>
      <c r="DE3" s="138" t="s">
        <v>259</v>
      </c>
      <c r="DF3" s="139"/>
      <c r="DG3" s="139"/>
      <c r="DH3" s="201"/>
      <c r="DI3" s="139"/>
      <c r="DJ3" s="139"/>
      <c r="DK3" s="168"/>
      <c r="DL3" s="214"/>
      <c r="DM3" s="174"/>
      <c r="DN3" s="163"/>
      <c r="DO3" s="139"/>
      <c r="DP3" s="139"/>
      <c r="DQ3" s="185"/>
      <c r="DR3" s="139"/>
      <c r="DS3" s="214"/>
      <c r="DT3" s="138" t="s">
        <v>260</v>
      </c>
      <c r="DU3" s="201"/>
      <c r="DV3" s="139"/>
      <c r="DW3" s="139"/>
      <c r="DX3" s="139"/>
      <c r="DY3" s="168"/>
      <c r="DZ3" s="214"/>
      <c r="EA3" s="174"/>
      <c r="EB3" s="214"/>
      <c r="EC3" s="139"/>
      <c r="ED3" s="139"/>
      <c r="EE3" s="185"/>
      <c r="EF3" s="139"/>
      <c r="EG3" s="163"/>
      <c r="EH3" s="214"/>
      <c r="EI3" s="138" t="s">
        <v>174</v>
      </c>
      <c r="EJ3" s="139"/>
      <c r="EK3" s="139"/>
      <c r="EL3" s="139"/>
      <c r="EM3" s="168"/>
      <c r="EN3" s="214"/>
      <c r="EO3" s="174"/>
      <c r="EP3" s="163"/>
      <c r="EQ3" s="139"/>
      <c r="ER3" s="139"/>
      <c r="ES3" s="139"/>
      <c r="ET3" s="201"/>
      <c r="EU3" s="139"/>
      <c r="EV3" s="185"/>
      <c r="EW3" s="214"/>
      <c r="EX3" s="138" t="s">
        <v>261</v>
      </c>
      <c r="EY3" s="139"/>
      <c r="EZ3" s="139"/>
      <c r="FA3" s="168"/>
      <c r="FB3" s="214"/>
      <c r="FC3" s="174"/>
      <c r="FD3" s="139"/>
      <c r="FE3" s="185"/>
      <c r="FF3" s="139"/>
      <c r="FG3" s="139"/>
      <c r="FH3" s="163"/>
      <c r="FI3" s="139"/>
      <c r="FJ3" s="139"/>
      <c r="FK3" s="139"/>
      <c r="FL3" s="214"/>
      <c r="FM3" s="138" t="s">
        <v>175</v>
      </c>
      <c r="FN3" s="201"/>
      <c r="FO3" s="168"/>
      <c r="FP3" s="214"/>
      <c r="FQ3" s="174"/>
      <c r="FR3" s="214"/>
      <c r="FS3" s="163"/>
      <c r="FT3" s="139"/>
      <c r="FU3" s="139"/>
      <c r="FV3" s="185"/>
      <c r="FW3" s="139"/>
      <c r="FX3" s="139"/>
      <c r="FY3" s="139"/>
      <c r="FZ3" s="201"/>
      <c r="GA3" s="214"/>
      <c r="GB3" s="138" t="s">
        <v>223</v>
      </c>
      <c r="GC3" s="168"/>
      <c r="GD3" s="214"/>
      <c r="GE3" s="174"/>
      <c r="GF3" s="214"/>
      <c r="GG3" s="139"/>
      <c r="GH3" s="139"/>
      <c r="GI3" s="163"/>
      <c r="GJ3" s="139"/>
      <c r="GK3" s="185"/>
      <c r="GL3" s="139"/>
      <c r="GM3" s="139"/>
      <c r="GN3" s="139"/>
      <c r="GO3" s="201"/>
      <c r="GP3" s="214"/>
      <c r="GQ3" s="138" t="s">
        <v>224</v>
      </c>
      <c r="GR3" s="134"/>
      <c r="GT3" s="217"/>
      <c r="GU3" s="217"/>
      <c r="GV3" s="217"/>
      <c r="GW3" s="217"/>
      <c r="GX3" s="217"/>
      <c r="GY3" s="217"/>
      <c r="GZ3" s="217"/>
      <c r="HA3" s="217"/>
      <c r="HB3" s="217"/>
      <c r="HC3" s="217"/>
      <c r="HD3" s="217"/>
      <c r="HE3" s="233"/>
      <c r="HF3" s="218" t="s">
        <v>176</v>
      </c>
      <c r="HG3" s="174"/>
      <c r="HH3" s="174"/>
      <c r="HI3" s="174"/>
      <c r="HJ3" s="174"/>
      <c r="HK3" s="174"/>
      <c r="HL3" s="174"/>
      <c r="HM3" s="174"/>
      <c r="HN3" s="174"/>
      <c r="HO3" s="174"/>
      <c r="HP3" s="174"/>
      <c r="HQ3" s="174"/>
      <c r="HR3" s="220"/>
      <c r="HS3" s="174"/>
      <c r="HT3" s="247"/>
    </row>
    <row r="4" spans="1:228" x14ac:dyDescent="0.25">
      <c r="A4" s="17"/>
      <c r="B4" s="31"/>
      <c r="C4" s="64"/>
      <c r="D4" s="132" t="s">
        <v>99</v>
      </c>
      <c r="E4" s="133"/>
      <c r="F4" s="133"/>
      <c r="G4" s="133"/>
      <c r="H4" s="133"/>
      <c r="I4" s="133"/>
      <c r="J4" s="133"/>
      <c r="K4" s="165"/>
      <c r="L4" s="186"/>
      <c r="M4" s="136"/>
      <c r="N4" s="202"/>
      <c r="O4" s="169"/>
      <c r="P4" s="216"/>
      <c r="Q4" s="175"/>
      <c r="R4" s="28"/>
      <c r="S4" s="132" t="s">
        <v>100</v>
      </c>
      <c r="T4" s="186"/>
      <c r="U4" s="133"/>
      <c r="V4" s="165"/>
      <c r="W4" s="133"/>
      <c r="X4" s="203"/>
      <c r="Y4" s="133"/>
      <c r="Z4" s="133"/>
      <c r="AA4" s="133"/>
      <c r="AB4" s="136"/>
      <c r="AC4" s="169"/>
      <c r="AD4" s="216"/>
      <c r="AE4" s="212"/>
      <c r="AF4" s="165"/>
      <c r="AG4" s="233"/>
      <c r="AH4" s="132" t="s">
        <v>173</v>
      </c>
      <c r="AI4" s="133"/>
      <c r="AJ4" s="133"/>
      <c r="AK4" s="133"/>
      <c r="AL4" s="133"/>
      <c r="AM4" s="133"/>
      <c r="AN4" s="203"/>
      <c r="AO4" s="133"/>
      <c r="AP4" s="136"/>
      <c r="AQ4" s="169"/>
      <c r="AR4" s="216"/>
      <c r="AS4" s="212"/>
      <c r="AT4" s="133"/>
      <c r="AU4" s="165"/>
      <c r="AV4" s="233"/>
      <c r="AW4" s="132" t="s">
        <v>173</v>
      </c>
      <c r="AX4" s="203"/>
      <c r="AY4" s="133"/>
      <c r="AZ4" s="133"/>
      <c r="BA4" s="133"/>
      <c r="BB4" s="133"/>
      <c r="BC4" s="133"/>
      <c r="BD4" s="136"/>
      <c r="BE4" s="169"/>
      <c r="BF4" s="216"/>
      <c r="BG4" s="216"/>
      <c r="BH4" s="212"/>
      <c r="BI4" s="165"/>
      <c r="BJ4" s="133"/>
      <c r="BK4" s="233"/>
      <c r="BL4" s="132" t="s">
        <v>178</v>
      </c>
      <c r="BM4" s="186"/>
      <c r="BN4" s="203"/>
      <c r="BO4" s="133"/>
      <c r="BP4" s="133"/>
      <c r="BQ4" s="133"/>
      <c r="BR4" s="133"/>
      <c r="BS4" s="136"/>
      <c r="BT4" s="169"/>
      <c r="BU4" s="216"/>
      <c r="BV4" s="216"/>
      <c r="BW4" s="212"/>
      <c r="BX4" s="133"/>
      <c r="BY4" s="133"/>
      <c r="BZ4" s="233"/>
      <c r="CA4" s="132" t="s">
        <v>178</v>
      </c>
      <c r="CB4" s="133"/>
      <c r="CC4" s="133"/>
      <c r="CD4" s="186"/>
      <c r="CE4" s="133"/>
      <c r="CF4" s="203"/>
      <c r="CG4" s="133"/>
      <c r="CH4" s="136"/>
      <c r="CI4" s="169"/>
      <c r="CJ4" s="216"/>
      <c r="CK4" s="212"/>
      <c r="CL4" s="133"/>
      <c r="CM4" s="165"/>
      <c r="CN4" s="186"/>
      <c r="CO4" s="233"/>
      <c r="CP4" s="132" t="s">
        <v>178</v>
      </c>
      <c r="CQ4" s="133"/>
      <c r="CR4" s="203"/>
      <c r="CS4" s="133"/>
      <c r="CT4" s="133"/>
      <c r="CU4" s="133"/>
      <c r="CV4" s="136"/>
      <c r="CW4" s="169"/>
      <c r="CX4" s="216"/>
      <c r="CY4" s="212"/>
      <c r="CZ4" s="133"/>
      <c r="DA4" s="165"/>
      <c r="DB4" s="133"/>
      <c r="DC4" s="133"/>
      <c r="DD4" s="233"/>
      <c r="DE4" s="132" t="s">
        <v>173</v>
      </c>
      <c r="DF4" s="133"/>
      <c r="DG4" s="133"/>
      <c r="DH4" s="203"/>
      <c r="DI4" s="133"/>
      <c r="DJ4" s="136"/>
      <c r="DK4" s="169"/>
      <c r="DL4" s="216"/>
      <c r="DM4" s="212"/>
      <c r="DN4" s="165"/>
      <c r="DO4" s="133"/>
      <c r="DP4" s="133"/>
      <c r="DQ4" s="186"/>
      <c r="DR4" s="133"/>
      <c r="DS4" s="233"/>
      <c r="DT4" s="132" t="s">
        <v>173</v>
      </c>
      <c r="DU4" s="203"/>
      <c r="DV4" s="133"/>
      <c r="DW4" s="133"/>
      <c r="DX4" s="136"/>
      <c r="DY4" s="169"/>
      <c r="DZ4" s="216"/>
      <c r="EA4" s="212"/>
      <c r="EB4" s="133"/>
      <c r="EC4" s="133"/>
      <c r="ED4" s="133"/>
      <c r="EE4" s="186"/>
      <c r="EF4" s="133"/>
      <c r="EG4" s="165"/>
      <c r="EH4" s="233"/>
      <c r="EI4" s="132" t="s">
        <v>173</v>
      </c>
      <c r="EJ4" s="133"/>
      <c r="EK4" s="133"/>
      <c r="EL4" s="136"/>
      <c r="EM4" s="169"/>
      <c r="EN4" s="216"/>
      <c r="EO4" s="212"/>
      <c r="EP4" s="165"/>
      <c r="EQ4" s="133"/>
      <c r="ER4" s="133"/>
      <c r="ES4" s="133"/>
      <c r="ET4" s="203"/>
      <c r="EU4" s="133"/>
      <c r="EV4" s="186"/>
      <c r="EW4" s="233"/>
      <c r="EX4" s="132" t="s">
        <v>173</v>
      </c>
      <c r="EY4" s="133"/>
      <c r="EZ4" s="136"/>
      <c r="FA4" s="169"/>
      <c r="FB4" s="216"/>
      <c r="FC4" s="212"/>
      <c r="FD4" s="133"/>
      <c r="FE4" s="186"/>
      <c r="FF4" s="133"/>
      <c r="FG4" s="133"/>
      <c r="FH4" s="165"/>
      <c r="FI4" s="133"/>
      <c r="FJ4" s="133"/>
      <c r="FK4" s="133"/>
      <c r="FL4" s="233"/>
      <c r="FM4" s="132" t="s">
        <v>173</v>
      </c>
      <c r="FN4" s="202"/>
      <c r="FO4" s="169"/>
      <c r="FP4" s="216"/>
      <c r="FQ4" s="212"/>
      <c r="FR4" s="133"/>
      <c r="FS4" s="165"/>
      <c r="FT4" s="133"/>
      <c r="FU4" s="133"/>
      <c r="FV4" s="186"/>
      <c r="FW4" s="133"/>
      <c r="FX4" s="133"/>
      <c r="FY4" s="133"/>
      <c r="FZ4" s="203"/>
      <c r="GA4" s="233"/>
      <c r="GB4" s="132" t="s">
        <v>173</v>
      </c>
      <c r="GC4" s="169"/>
      <c r="GD4" s="216"/>
      <c r="GE4" s="212"/>
      <c r="GF4" s="133"/>
      <c r="GG4" s="133"/>
      <c r="GH4" s="133"/>
      <c r="GI4" s="165"/>
      <c r="GJ4" s="133"/>
      <c r="GK4" s="186"/>
      <c r="GL4" s="133"/>
      <c r="GM4" s="133"/>
      <c r="GN4" s="136"/>
      <c r="GO4" s="202"/>
      <c r="GP4" s="233"/>
      <c r="GQ4" s="132" t="s">
        <v>173</v>
      </c>
      <c r="GR4" s="216"/>
      <c r="GS4" s="212"/>
      <c r="GT4" s="133"/>
      <c r="GU4" s="133"/>
      <c r="GV4" s="133"/>
      <c r="GW4" s="133"/>
      <c r="GX4" s="186"/>
      <c r="GY4" s="165"/>
      <c r="GZ4" s="133"/>
      <c r="HA4" s="133"/>
      <c r="HB4" s="136"/>
      <c r="HC4" s="202"/>
      <c r="HD4" s="169"/>
      <c r="HE4" s="234"/>
      <c r="HF4" s="215" t="s">
        <v>173</v>
      </c>
      <c r="HG4" s="212"/>
      <c r="HH4" s="212"/>
      <c r="HI4" s="212"/>
      <c r="HJ4" s="212"/>
      <c r="HK4" s="212"/>
      <c r="HL4" s="212"/>
      <c r="HM4" s="212"/>
      <c r="HN4" s="212"/>
      <c r="HO4" s="212"/>
      <c r="HP4" s="212"/>
      <c r="HQ4" s="212"/>
      <c r="HR4" s="221"/>
      <c r="HS4" s="28"/>
      <c r="HT4" s="247"/>
    </row>
    <row r="5" spans="1:228" x14ac:dyDescent="0.25">
      <c r="A5" s="35"/>
      <c r="B5" s="59" t="s">
        <v>213</v>
      </c>
      <c r="C5" s="67" t="s">
        <v>154</v>
      </c>
      <c r="D5" s="37" t="s">
        <v>60</v>
      </c>
      <c r="E5" s="37" t="s">
        <v>61</v>
      </c>
      <c r="F5" s="37" t="s">
        <v>62</v>
      </c>
      <c r="G5" s="37" t="s">
        <v>63</v>
      </c>
      <c r="H5" s="37" t="s">
        <v>64</v>
      </c>
      <c r="I5" s="37" t="s">
        <v>65</v>
      </c>
      <c r="J5" s="37" t="s">
        <v>163</v>
      </c>
      <c r="K5" s="37" t="s">
        <v>221</v>
      </c>
      <c r="L5" s="37" t="s">
        <v>222</v>
      </c>
      <c r="M5" s="37" t="s">
        <v>242</v>
      </c>
      <c r="N5" s="37" t="s">
        <v>247</v>
      </c>
      <c r="O5" s="37" t="s">
        <v>248</v>
      </c>
      <c r="P5" s="37" t="s">
        <v>250</v>
      </c>
      <c r="Q5" s="37" t="s">
        <v>255</v>
      </c>
      <c r="R5" s="37" t="s">
        <v>282</v>
      </c>
      <c r="S5" s="211" t="s">
        <v>60</v>
      </c>
      <c r="T5" s="37" t="s">
        <v>61</v>
      </c>
      <c r="U5" s="37" t="s">
        <v>62</v>
      </c>
      <c r="V5" s="37" t="s">
        <v>63</v>
      </c>
      <c r="W5" s="37" t="s">
        <v>64</v>
      </c>
      <c r="X5" s="37" t="s">
        <v>65</v>
      </c>
      <c r="Y5" s="37" t="s">
        <v>163</v>
      </c>
      <c r="Z5" s="37" t="s">
        <v>221</v>
      </c>
      <c r="AA5" s="37" t="s">
        <v>222</v>
      </c>
      <c r="AB5" s="37" t="s">
        <v>242</v>
      </c>
      <c r="AC5" s="37" t="s">
        <v>247</v>
      </c>
      <c r="AD5" s="37" t="s">
        <v>248</v>
      </c>
      <c r="AE5" s="37" t="s">
        <v>250</v>
      </c>
      <c r="AF5" s="37" t="s">
        <v>255</v>
      </c>
      <c r="AG5" s="37" t="s">
        <v>282</v>
      </c>
      <c r="AH5" s="211" t="s">
        <v>60</v>
      </c>
      <c r="AI5" s="37" t="s">
        <v>61</v>
      </c>
      <c r="AJ5" s="37" t="s">
        <v>62</v>
      </c>
      <c r="AK5" s="37" t="s">
        <v>63</v>
      </c>
      <c r="AL5" s="37" t="s">
        <v>64</v>
      </c>
      <c r="AM5" s="37" t="s">
        <v>65</v>
      </c>
      <c r="AN5" s="37" t="s">
        <v>163</v>
      </c>
      <c r="AO5" s="37" t="s">
        <v>221</v>
      </c>
      <c r="AP5" s="37" t="s">
        <v>222</v>
      </c>
      <c r="AQ5" s="37" t="s">
        <v>242</v>
      </c>
      <c r="AR5" s="37" t="s">
        <v>247</v>
      </c>
      <c r="AS5" s="37" t="s">
        <v>248</v>
      </c>
      <c r="AT5" s="37" t="s">
        <v>250</v>
      </c>
      <c r="AU5" s="37" t="s">
        <v>255</v>
      </c>
      <c r="AV5" s="37" t="s">
        <v>282</v>
      </c>
      <c r="AW5" s="211" t="s">
        <v>60</v>
      </c>
      <c r="AX5" s="37" t="s">
        <v>61</v>
      </c>
      <c r="AY5" s="37" t="s">
        <v>62</v>
      </c>
      <c r="AZ5" s="37" t="s">
        <v>63</v>
      </c>
      <c r="BA5" s="37" t="s">
        <v>64</v>
      </c>
      <c r="BB5" s="37" t="s">
        <v>65</v>
      </c>
      <c r="BC5" s="37" t="s">
        <v>163</v>
      </c>
      <c r="BD5" s="37" t="s">
        <v>221</v>
      </c>
      <c r="BE5" s="37" t="s">
        <v>222</v>
      </c>
      <c r="BF5" s="37" t="s">
        <v>242</v>
      </c>
      <c r="BG5" s="37" t="s">
        <v>247</v>
      </c>
      <c r="BH5" s="37" t="s">
        <v>248</v>
      </c>
      <c r="BI5" s="37" t="s">
        <v>250</v>
      </c>
      <c r="BJ5" s="37" t="s">
        <v>255</v>
      </c>
      <c r="BK5" s="37" t="s">
        <v>282</v>
      </c>
      <c r="BL5" s="211" t="s">
        <v>60</v>
      </c>
      <c r="BM5" s="37" t="s">
        <v>61</v>
      </c>
      <c r="BN5" s="37" t="s">
        <v>62</v>
      </c>
      <c r="BO5" s="37" t="s">
        <v>63</v>
      </c>
      <c r="BP5" s="37" t="s">
        <v>64</v>
      </c>
      <c r="BQ5" s="37" t="s">
        <v>65</v>
      </c>
      <c r="BR5" s="37" t="s">
        <v>163</v>
      </c>
      <c r="BS5" s="37" t="s">
        <v>221</v>
      </c>
      <c r="BT5" s="37" t="s">
        <v>222</v>
      </c>
      <c r="BU5" s="37" t="s">
        <v>242</v>
      </c>
      <c r="BV5" s="37" t="s">
        <v>247</v>
      </c>
      <c r="BW5" s="37" t="s">
        <v>248</v>
      </c>
      <c r="BX5" s="37" t="s">
        <v>250</v>
      </c>
      <c r="BY5" s="37" t="s">
        <v>255</v>
      </c>
      <c r="BZ5" s="37" t="s">
        <v>282</v>
      </c>
      <c r="CA5" s="211" t="s">
        <v>60</v>
      </c>
      <c r="CB5" s="37" t="s">
        <v>61</v>
      </c>
      <c r="CC5" s="37" t="s">
        <v>62</v>
      </c>
      <c r="CD5" s="37" t="s">
        <v>63</v>
      </c>
      <c r="CE5" s="37" t="s">
        <v>64</v>
      </c>
      <c r="CF5" s="37" t="s">
        <v>65</v>
      </c>
      <c r="CG5" s="37" t="s">
        <v>163</v>
      </c>
      <c r="CH5" s="37" t="s">
        <v>221</v>
      </c>
      <c r="CI5" s="37" t="s">
        <v>222</v>
      </c>
      <c r="CJ5" s="37" t="s">
        <v>242</v>
      </c>
      <c r="CK5" s="37" t="s">
        <v>247</v>
      </c>
      <c r="CL5" s="37" t="s">
        <v>248</v>
      </c>
      <c r="CM5" s="37" t="s">
        <v>250</v>
      </c>
      <c r="CN5" s="37" t="s">
        <v>255</v>
      </c>
      <c r="CO5" s="37" t="s">
        <v>282</v>
      </c>
      <c r="CP5" s="211" t="s">
        <v>60</v>
      </c>
      <c r="CQ5" s="37" t="s">
        <v>61</v>
      </c>
      <c r="CR5" s="37" t="s">
        <v>62</v>
      </c>
      <c r="CS5" s="37" t="s">
        <v>63</v>
      </c>
      <c r="CT5" s="37" t="s">
        <v>64</v>
      </c>
      <c r="CU5" s="37" t="s">
        <v>65</v>
      </c>
      <c r="CV5" s="37" t="s">
        <v>163</v>
      </c>
      <c r="CW5" s="37" t="s">
        <v>221</v>
      </c>
      <c r="CX5" s="37" t="s">
        <v>222</v>
      </c>
      <c r="CY5" s="37" t="s">
        <v>242</v>
      </c>
      <c r="CZ5" s="37" t="s">
        <v>247</v>
      </c>
      <c r="DA5" s="37" t="s">
        <v>248</v>
      </c>
      <c r="DB5" s="37" t="s">
        <v>250</v>
      </c>
      <c r="DC5" s="37" t="s">
        <v>255</v>
      </c>
      <c r="DD5" s="37" t="s">
        <v>282</v>
      </c>
      <c r="DE5" s="211" t="s">
        <v>60</v>
      </c>
      <c r="DF5" s="37" t="s">
        <v>61</v>
      </c>
      <c r="DG5" s="37" t="s">
        <v>62</v>
      </c>
      <c r="DH5" s="37" t="s">
        <v>63</v>
      </c>
      <c r="DI5" s="37" t="s">
        <v>64</v>
      </c>
      <c r="DJ5" s="37" t="s">
        <v>65</v>
      </c>
      <c r="DK5" s="37" t="s">
        <v>163</v>
      </c>
      <c r="DL5" s="37" t="s">
        <v>221</v>
      </c>
      <c r="DM5" s="37" t="s">
        <v>222</v>
      </c>
      <c r="DN5" s="37" t="s">
        <v>242</v>
      </c>
      <c r="DO5" s="37" t="s">
        <v>247</v>
      </c>
      <c r="DP5" s="37" t="s">
        <v>248</v>
      </c>
      <c r="DQ5" s="37" t="s">
        <v>250</v>
      </c>
      <c r="DR5" s="37" t="s">
        <v>255</v>
      </c>
      <c r="DS5" s="37" t="s">
        <v>282</v>
      </c>
      <c r="DT5" s="211" t="s">
        <v>60</v>
      </c>
      <c r="DU5" s="37" t="s">
        <v>61</v>
      </c>
      <c r="DV5" s="37" t="s">
        <v>62</v>
      </c>
      <c r="DW5" s="37" t="s">
        <v>63</v>
      </c>
      <c r="DX5" s="37" t="s">
        <v>64</v>
      </c>
      <c r="DY5" s="37" t="s">
        <v>65</v>
      </c>
      <c r="DZ5" s="37" t="s">
        <v>163</v>
      </c>
      <c r="EA5" s="37" t="s">
        <v>221</v>
      </c>
      <c r="EB5" s="37" t="s">
        <v>222</v>
      </c>
      <c r="EC5" s="37" t="s">
        <v>242</v>
      </c>
      <c r="ED5" s="37" t="s">
        <v>247</v>
      </c>
      <c r="EE5" s="37" t="s">
        <v>248</v>
      </c>
      <c r="EF5" s="37" t="s">
        <v>250</v>
      </c>
      <c r="EG5" s="37" t="s">
        <v>255</v>
      </c>
      <c r="EH5" s="37" t="s">
        <v>282</v>
      </c>
      <c r="EI5" s="211" t="s">
        <v>60</v>
      </c>
      <c r="EJ5" s="37" t="s">
        <v>61</v>
      </c>
      <c r="EK5" s="37" t="s">
        <v>62</v>
      </c>
      <c r="EL5" s="37" t="s">
        <v>63</v>
      </c>
      <c r="EM5" s="37" t="s">
        <v>64</v>
      </c>
      <c r="EN5" s="37" t="s">
        <v>65</v>
      </c>
      <c r="EO5" s="37" t="s">
        <v>163</v>
      </c>
      <c r="EP5" s="37" t="s">
        <v>221</v>
      </c>
      <c r="EQ5" s="37" t="s">
        <v>222</v>
      </c>
      <c r="ER5" s="37" t="s">
        <v>242</v>
      </c>
      <c r="ES5" s="37" t="s">
        <v>247</v>
      </c>
      <c r="ET5" s="37" t="s">
        <v>248</v>
      </c>
      <c r="EU5" s="37" t="s">
        <v>250</v>
      </c>
      <c r="EV5" s="37" t="s">
        <v>255</v>
      </c>
      <c r="EW5" s="37" t="s">
        <v>282</v>
      </c>
      <c r="EX5" s="211" t="s">
        <v>60</v>
      </c>
      <c r="EY5" s="37" t="s">
        <v>61</v>
      </c>
      <c r="EZ5" s="37" t="s">
        <v>62</v>
      </c>
      <c r="FA5" s="37" t="s">
        <v>63</v>
      </c>
      <c r="FB5" s="224" t="s">
        <v>64</v>
      </c>
      <c r="FC5" s="224" t="s">
        <v>65</v>
      </c>
      <c r="FD5" s="37" t="s">
        <v>163</v>
      </c>
      <c r="FE5" s="37" t="s">
        <v>221</v>
      </c>
      <c r="FF5" s="37" t="s">
        <v>222</v>
      </c>
      <c r="FG5" s="37" t="s">
        <v>242</v>
      </c>
      <c r="FH5" s="37" t="s">
        <v>247</v>
      </c>
      <c r="FI5" s="37" t="s">
        <v>248</v>
      </c>
      <c r="FJ5" s="37" t="s">
        <v>250</v>
      </c>
      <c r="FK5" s="37" t="s">
        <v>255</v>
      </c>
      <c r="FL5" s="37" t="s">
        <v>282</v>
      </c>
      <c r="FM5" s="211" t="s">
        <v>60</v>
      </c>
      <c r="FN5" s="37" t="s">
        <v>61</v>
      </c>
      <c r="FO5" s="37" t="s">
        <v>62</v>
      </c>
      <c r="FP5" s="37" t="s">
        <v>63</v>
      </c>
      <c r="FQ5" s="37" t="s">
        <v>64</v>
      </c>
      <c r="FR5" s="37" t="s">
        <v>65</v>
      </c>
      <c r="FS5" s="37" t="s">
        <v>163</v>
      </c>
      <c r="FT5" s="37" t="s">
        <v>221</v>
      </c>
      <c r="FU5" s="37" t="s">
        <v>222</v>
      </c>
      <c r="FV5" s="37" t="s">
        <v>242</v>
      </c>
      <c r="FW5" s="37" t="s">
        <v>247</v>
      </c>
      <c r="FX5" s="37" t="s">
        <v>248</v>
      </c>
      <c r="FY5" s="37" t="s">
        <v>250</v>
      </c>
      <c r="FZ5" s="37" t="s">
        <v>255</v>
      </c>
      <c r="GA5" s="37" t="s">
        <v>282</v>
      </c>
      <c r="GB5" s="211" t="s">
        <v>60</v>
      </c>
      <c r="GC5" s="37" t="s">
        <v>61</v>
      </c>
      <c r="GD5" s="37" t="s">
        <v>62</v>
      </c>
      <c r="GE5" s="37" t="s">
        <v>63</v>
      </c>
      <c r="GF5" s="37" t="s">
        <v>64</v>
      </c>
      <c r="GG5" s="37" t="s">
        <v>65</v>
      </c>
      <c r="GH5" s="37" t="s">
        <v>163</v>
      </c>
      <c r="GI5" s="37" t="s">
        <v>221</v>
      </c>
      <c r="GJ5" s="37" t="s">
        <v>222</v>
      </c>
      <c r="GK5" s="37" t="s">
        <v>242</v>
      </c>
      <c r="GL5" s="37" t="s">
        <v>247</v>
      </c>
      <c r="GM5" s="37" t="s">
        <v>248</v>
      </c>
      <c r="GN5" s="37" t="s">
        <v>250</v>
      </c>
      <c r="GO5" s="37" t="s">
        <v>255</v>
      </c>
      <c r="GP5" s="37" t="s">
        <v>282</v>
      </c>
      <c r="GQ5" s="211" t="s">
        <v>60</v>
      </c>
      <c r="GR5" s="37" t="s">
        <v>61</v>
      </c>
      <c r="GS5" s="37" t="s">
        <v>62</v>
      </c>
      <c r="GT5" s="37" t="s">
        <v>63</v>
      </c>
      <c r="GU5" s="37" t="s">
        <v>64</v>
      </c>
      <c r="GV5" s="37" t="s">
        <v>65</v>
      </c>
      <c r="GW5" s="37" t="s">
        <v>163</v>
      </c>
      <c r="GX5" s="37" t="s">
        <v>221</v>
      </c>
      <c r="GY5" s="37" t="s">
        <v>222</v>
      </c>
      <c r="GZ5" s="37" t="s">
        <v>242</v>
      </c>
      <c r="HA5" s="37" t="s">
        <v>247</v>
      </c>
      <c r="HB5" s="37" t="s">
        <v>248</v>
      </c>
      <c r="HC5" s="37" t="s">
        <v>250</v>
      </c>
      <c r="HD5" s="37" t="s">
        <v>255</v>
      </c>
      <c r="HE5" s="37" t="s">
        <v>282</v>
      </c>
      <c r="HF5" s="211" t="s">
        <v>60</v>
      </c>
      <c r="HG5" s="37" t="s">
        <v>61</v>
      </c>
      <c r="HH5" s="37" t="s">
        <v>62</v>
      </c>
      <c r="HI5" s="37" t="s">
        <v>63</v>
      </c>
      <c r="HJ5" s="37" t="s">
        <v>64</v>
      </c>
      <c r="HK5" s="37" t="s">
        <v>65</v>
      </c>
      <c r="HL5" s="37" t="s">
        <v>163</v>
      </c>
      <c r="HM5" s="37" t="s">
        <v>221</v>
      </c>
      <c r="HN5" s="37" t="s">
        <v>222</v>
      </c>
      <c r="HO5" s="37" t="s">
        <v>242</v>
      </c>
      <c r="HP5" s="37" t="s">
        <v>247</v>
      </c>
      <c r="HQ5" s="37" t="s">
        <v>248</v>
      </c>
      <c r="HR5" s="37" t="s">
        <v>250</v>
      </c>
      <c r="HS5" s="188" t="s">
        <v>255</v>
      </c>
      <c r="HT5" s="263" t="s">
        <v>282</v>
      </c>
    </row>
    <row r="6" spans="1:228" x14ac:dyDescent="0.25">
      <c r="A6" s="66">
        <v>1</v>
      </c>
      <c r="B6" s="49" t="s">
        <v>4</v>
      </c>
      <c r="C6" s="29" t="s">
        <v>103</v>
      </c>
      <c r="D6" s="38">
        <v>7907.6383179876148</v>
      </c>
      <c r="E6" s="2">
        <v>7621.2369595556056</v>
      </c>
      <c r="F6" s="2">
        <v>7841.4976492128071</v>
      </c>
      <c r="G6" s="2">
        <v>7788.6634690823848</v>
      </c>
      <c r="H6" s="2">
        <v>7666.9721108120939</v>
      </c>
      <c r="I6" s="2">
        <v>7695.5967269090288</v>
      </c>
      <c r="J6" s="2">
        <v>7703.7009224408494</v>
      </c>
      <c r="K6" s="2">
        <v>7694.1249114847215</v>
      </c>
      <c r="L6" s="2">
        <v>7606.7435917615057</v>
      </c>
      <c r="M6" s="2">
        <v>7692.5877179600766</v>
      </c>
      <c r="N6" s="2">
        <v>7372.5501564717506</v>
      </c>
      <c r="O6" s="2">
        <v>7414.0522006513047</v>
      </c>
      <c r="P6" s="2">
        <v>7458.0217257799104</v>
      </c>
      <c r="Q6" s="2">
        <v>7344.8849440955455</v>
      </c>
      <c r="R6" s="2">
        <v>7296.0556077041274</v>
      </c>
      <c r="S6" s="38">
        <v>1328.0434674989197</v>
      </c>
      <c r="T6" s="2">
        <v>1279.3607719991801</v>
      </c>
      <c r="U6" s="2">
        <v>1417.6454016350201</v>
      </c>
      <c r="V6" s="2">
        <v>1387.2427786414669</v>
      </c>
      <c r="W6" s="2">
        <v>1376.6444600794671</v>
      </c>
      <c r="X6" s="2">
        <v>1341.5062569841446</v>
      </c>
      <c r="Y6" s="2">
        <v>1255.6566439730238</v>
      </c>
      <c r="Z6" s="2">
        <v>1238.7596025799996</v>
      </c>
      <c r="AA6" s="2">
        <v>1188.8224096733688</v>
      </c>
      <c r="AB6" s="2">
        <v>1158.5370716739999</v>
      </c>
      <c r="AC6" s="2">
        <v>1026.5655337992273</v>
      </c>
      <c r="AD6" s="2">
        <v>1040.1366695005427</v>
      </c>
      <c r="AE6" s="2">
        <v>991.0071958368776</v>
      </c>
      <c r="AF6" s="2">
        <v>996.28379215712823</v>
      </c>
      <c r="AG6" s="2">
        <v>886.13777341420098</v>
      </c>
      <c r="AH6" s="38">
        <v>135363.95140060855</v>
      </c>
      <c r="AI6" s="2">
        <v>133392.85608098109</v>
      </c>
      <c r="AJ6" s="2">
        <v>133483.16119066766</v>
      </c>
      <c r="AK6" s="2">
        <v>132377.67792518536</v>
      </c>
      <c r="AL6" s="2">
        <v>130944.36626474067</v>
      </c>
      <c r="AM6" s="2">
        <v>131663.62243867872</v>
      </c>
      <c r="AN6" s="2">
        <v>131519.51841381262</v>
      </c>
      <c r="AO6" s="2">
        <v>131020.68362414549</v>
      </c>
      <c r="AP6" s="2">
        <v>130899.10398035961</v>
      </c>
      <c r="AQ6" s="2">
        <v>132187.10417856052</v>
      </c>
      <c r="AR6" s="2">
        <v>131657.57064421277</v>
      </c>
      <c r="AS6" s="2">
        <v>129720.59931556384</v>
      </c>
      <c r="AT6" s="2">
        <v>128812.20705812989</v>
      </c>
      <c r="AU6" s="2">
        <v>129254.83317815904</v>
      </c>
      <c r="AV6" s="2">
        <v>129524.0438337911</v>
      </c>
      <c r="AW6" s="38">
        <v>10485.756801162452</v>
      </c>
      <c r="AX6" s="2">
        <v>9797.5752829350149</v>
      </c>
      <c r="AY6" s="2">
        <v>10098.392550289111</v>
      </c>
      <c r="AZ6" s="2">
        <v>10131.500282514127</v>
      </c>
      <c r="BA6" s="2">
        <v>9865.2670403590437</v>
      </c>
      <c r="BB6" s="2">
        <v>10033.319606574947</v>
      </c>
      <c r="BC6" s="2">
        <v>10405.589036033769</v>
      </c>
      <c r="BD6" s="2">
        <v>10489.593190632851</v>
      </c>
      <c r="BE6" s="2">
        <v>10364.612246824425</v>
      </c>
      <c r="BF6" s="2">
        <v>10670.862879409706</v>
      </c>
      <c r="BG6" s="2">
        <v>10020.721872235314</v>
      </c>
      <c r="BH6" s="2">
        <v>10333.354710853453</v>
      </c>
      <c r="BI6" s="2">
        <v>10782.581298312154</v>
      </c>
      <c r="BJ6" s="2">
        <v>10290.855789462285</v>
      </c>
      <c r="BK6" s="2">
        <v>10495.029162438705</v>
      </c>
      <c r="BL6" s="38">
        <v>10678.6589636277</v>
      </c>
      <c r="BM6" s="2">
        <v>10518.767311183699</v>
      </c>
      <c r="BN6" s="2">
        <v>10249.7084124831</v>
      </c>
      <c r="BO6" s="2">
        <v>9998.1336694779093</v>
      </c>
      <c r="BP6" s="2">
        <v>9589.6296247289192</v>
      </c>
      <c r="BQ6" s="2">
        <v>8679.3458995323708</v>
      </c>
      <c r="BR6" s="2">
        <v>8016.6683321006603</v>
      </c>
      <c r="BS6" s="2">
        <v>7043.9719109572598</v>
      </c>
      <c r="BT6" s="2">
        <v>6124.0252296142899</v>
      </c>
      <c r="BU6" s="2">
        <v>5033.0662428023597</v>
      </c>
      <c r="BV6" s="2">
        <v>4081.3484922171001</v>
      </c>
      <c r="BW6" s="2">
        <v>3399.7519387920402</v>
      </c>
      <c r="BX6" s="2">
        <v>2888.6882626858201</v>
      </c>
      <c r="BY6" s="2">
        <v>2389.0387424640098</v>
      </c>
      <c r="BZ6" s="2">
        <v>2061.87889751081</v>
      </c>
      <c r="CA6" s="38">
        <v>0</v>
      </c>
      <c r="CB6" s="2">
        <v>0</v>
      </c>
      <c r="CC6" s="2">
        <v>0</v>
      </c>
      <c r="CD6" s="2">
        <v>0</v>
      </c>
      <c r="CE6" s="2">
        <v>0</v>
      </c>
      <c r="CF6" s="2">
        <v>0</v>
      </c>
      <c r="CG6" s="2">
        <v>0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0</v>
      </c>
      <c r="CO6" s="2">
        <v>0</v>
      </c>
      <c r="CP6" s="38">
        <v>0</v>
      </c>
      <c r="CQ6" s="2">
        <v>0</v>
      </c>
      <c r="CR6" s="2">
        <v>0</v>
      </c>
      <c r="CS6" s="2">
        <v>0</v>
      </c>
      <c r="CT6" s="2">
        <v>0</v>
      </c>
      <c r="CU6" s="2">
        <v>0</v>
      </c>
      <c r="CV6" s="2">
        <v>0</v>
      </c>
      <c r="CW6" s="2">
        <v>0</v>
      </c>
      <c r="CX6" s="2">
        <v>0</v>
      </c>
      <c r="CY6" s="2">
        <v>0</v>
      </c>
      <c r="CZ6" s="2">
        <v>0</v>
      </c>
      <c r="DA6" s="2">
        <v>0</v>
      </c>
      <c r="DB6" s="2">
        <v>0</v>
      </c>
      <c r="DC6" s="2">
        <v>0</v>
      </c>
      <c r="DD6" s="2">
        <v>0</v>
      </c>
      <c r="DE6" s="38">
        <v>215.50470277636842</v>
      </c>
      <c r="DF6" s="2">
        <v>158.66902731009688</v>
      </c>
      <c r="DG6" s="2">
        <v>188.91287012231882</v>
      </c>
      <c r="DH6" s="2">
        <v>171.45587569932323</v>
      </c>
      <c r="DI6" s="2">
        <v>170.99654459637614</v>
      </c>
      <c r="DJ6" s="2">
        <v>179.57799272501705</v>
      </c>
      <c r="DK6" s="2">
        <v>165.95526941053043</v>
      </c>
      <c r="DL6" s="2">
        <v>157.86337426802726</v>
      </c>
      <c r="DM6" s="2">
        <v>168.57589478711935</v>
      </c>
      <c r="DN6" s="2">
        <v>183.74580497763694</v>
      </c>
      <c r="DO6" s="2">
        <v>136.46011144753822</v>
      </c>
      <c r="DP6" s="2">
        <v>157.70249005625516</v>
      </c>
      <c r="DQ6" s="2">
        <v>146.40277043424811</v>
      </c>
      <c r="DR6" s="2">
        <v>118.71550504507024</v>
      </c>
      <c r="DS6" s="2">
        <v>116.2669134592547</v>
      </c>
      <c r="DT6" s="38">
        <v>19019.528691866148</v>
      </c>
      <c r="DU6" s="2">
        <v>16746.205507997649</v>
      </c>
      <c r="DV6" s="2">
        <v>18198.655080567522</v>
      </c>
      <c r="DW6" s="2">
        <v>18219.050684312093</v>
      </c>
      <c r="DX6" s="2">
        <v>17187.535219550613</v>
      </c>
      <c r="DY6" s="2">
        <v>17487.658844856265</v>
      </c>
      <c r="DZ6" s="2">
        <v>18025.096822738295</v>
      </c>
      <c r="EA6" s="2">
        <v>18055.60514887681</v>
      </c>
      <c r="EB6" s="2">
        <v>17708.191914977309</v>
      </c>
      <c r="EC6" s="2">
        <v>17933.537240567672</v>
      </c>
      <c r="ED6" s="2">
        <v>16968.116287637054</v>
      </c>
      <c r="EE6" s="2">
        <v>16614.160660391706</v>
      </c>
      <c r="EF6" s="2">
        <v>17658.230711733042</v>
      </c>
      <c r="EG6" s="2">
        <v>16515.466534269373</v>
      </c>
      <c r="EH6" s="2">
        <v>15949.572762387079</v>
      </c>
      <c r="EI6" s="38">
        <v>17361.115452780326</v>
      </c>
      <c r="EJ6" s="2">
        <v>14334.571443371922</v>
      </c>
      <c r="EK6" s="2">
        <v>15416.79603582279</v>
      </c>
      <c r="EL6" s="2">
        <v>14948.403877678058</v>
      </c>
      <c r="EM6" s="2">
        <v>14341.761092090099</v>
      </c>
      <c r="EN6" s="2">
        <v>13091.44105429887</v>
      </c>
      <c r="EO6" s="2">
        <v>12850.39893652838</v>
      </c>
      <c r="EP6" s="2">
        <v>12327.970418467266</v>
      </c>
      <c r="EQ6" s="2">
        <v>12472.449976157786</v>
      </c>
      <c r="ER6" s="2">
        <v>12898.761660686792</v>
      </c>
      <c r="ES6" s="2">
        <v>12421.331473961229</v>
      </c>
      <c r="ET6" s="2">
        <v>13070.241199140903</v>
      </c>
      <c r="EU6" s="2">
        <v>12523.467924520859</v>
      </c>
      <c r="EV6" s="2">
        <v>11401.580827681282</v>
      </c>
      <c r="EW6" s="2">
        <v>11270.796395559551</v>
      </c>
      <c r="EX6" s="38">
        <v>48776.180054202363</v>
      </c>
      <c r="EY6" s="2">
        <v>46249.97794187197</v>
      </c>
      <c r="EZ6" s="2">
        <v>46974.530807968571</v>
      </c>
      <c r="FA6" s="2">
        <v>47110.865513146309</v>
      </c>
      <c r="FB6" s="2">
        <v>46178.82288641607</v>
      </c>
      <c r="FC6" s="2">
        <v>47443.27130775727</v>
      </c>
      <c r="FD6" s="2">
        <v>47634.707212284702</v>
      </c>
      <c r="FE6" s="2">
        <v>47880.378049623636</v>
      </c>
      <c r="FF6" s="2">
        <v>46683.23072640779</v>
      </c>
      <c r="FG6" s="2">
        <v>46944.958439554022</v>
      </c>
      <c r="FH6" s="2">
        <v>46991.86720296261</v>
      </c>
      <c r="FI6" s="2">
        <v>46501.49218603105</v>
      </c>
      <c r="FJ6" s="2">
        <v>46990.701638237697</v>
      </c>
      <c r="FK6" s="2">
        <v>46013.944648759512</v>
      </c>
      <c r="FL6" s="2">
        <v>46091.230870150495</v>
      </c>
      <c r="FM6" s="38">
        <v>39366.487917490966</v>
      </c>
      <c r="FN6" s="2">
        <v>38656.126660016918</v>
      </c>
      <c r="FO6" s="2">
        <v>39038.226802360325</v>
      </c>
      <c r="FP6" s="2">
        <v>39196.759751030004</v>
      </c>
      <c r="FQ6" s="2">
        <v>38829.575803955842</v>
      </c>
      <c r="FR6" s="2">
        <v>38716.313479956989</v>
      </c>
      <c r="FS6" s="2">
        <v>39230.244153166794</v>
      </c>
      <c r="FT6" s="2">
        <v>39721.338475515717</v>
      </c>
      <c r="FU6" s="2">
        <v>37913.380456943436</v>
      </c>
      <c r="FV6" s="2">
        <v>37532.982646374236</v>
      </c>
      <c r="FW6" s="2">
        <v>37233.232595885733</v>
      </c>
      <c r="FX6" s="2">
        <v>37393.536345060878</v>
      </c>
      <c r="FY6" s="2">
        <v>37329.607164624678</v>
      </c>
      <c r="FZ6" s="2">
        <v>36228.992315931006</v>
      </c>
      <c r="GA6" s="2">
        <v>36254.168798820181</v>
      </c>
      <c r="GB6" s="38">
        <v>5106.7083349679142</v>
      </c>
      <c r="GC6" s="2">
        <v>4773.4851870799184</v>
      </c>
      <c r="GD6" s="2">
        <v>4821.7719158617492</v>
      </c>
      <c r="GE6" s="2">
        <v>4919.3376584967564</v>
      </c>
      <c r="GF6" s="2">
        <v>4777.1086554083122</v>
      </c>
      <c r="GG6" s="2">
        <v>4730.9138223975488</v>
      </c>
      <c r="GH6" s="2">
        <v>4708.3168722895025</v>
      </c>
      <c r="GI6" s="2">
        <v>4689.1799410116482</v>
      </c>
      <c r="GJ6" s="2">
        <v>4679.8201864622033</v>
      </c>
      <c r="GK6" s="2">
        <v>4686.1043120752565</v>
      </c>
      <c r="GL6" s="2">
        <v>4652.2342067709751</v>
      </c>
      <c r="GM6" s="2">
        <v>4724.2849336638574</v>
      </c>
      <c r="GN6" s="2">
        <v>4671.2494886733066</v>
      </c>
      <c r="GO6" s="2">
        <v>4464.9646441516825</v>
      </c>
      <c r="GP6" s="2">
        <v>4427.5418134868323</v>
      </c>
      <c r="GQ6" s="38">
        <v>1772.5045076861359</v>
      </c>
      <c r="GR6" s="2">
        <v>1502.1610488939104</v>
      </c>
      <c r="GS6" s="2">
        <v>1608.5214858776267</v>
      </c>
      <c r="GT6" s="2">
        <v>1597.5782089450552</v>
      </c>
      <c r="GU6" s="2">
        <v>1537.991690421097</v>
      </c>
      <c r="GV6" s="2">
        <v>1439.7613425800032</v>
      </c>
      <c r="GW6" s="2">
        <v>1414.1544486413127</v>
      </c>
      <c r="GX6" s="2">
        <v>1355.4623329192545</v>
      </c>
      <c r="GY6" s="2">
        <v>1367.2293655129076</v>
      </c>
      <c r="GZ6" s="2">
        <v>1398.0830776287257</v>
      </c>
      <c r="HA6" s="2">
        <v>1343.9157021867488</v>
      </c>
      <c r="HB6" s="2">
        <v>1386.0939256158413</v>
      </c>
      <c r="HC6" s="2">
        <v>1336.5379887293523</v>
      </c>
      <c r="HD6" s="2">
        <v>1219.5025434639701</v>
      </c>
      <c r="HE6" s="2">
        <v>1187.328723650035</v>
      </c>
      <c r="HF6" s="38">
        <v>7805.4425388742866</v>
      </c>
      <c r="HG6" s="2">
        <v>7448.0318227988819</v>
      </c>
      <c r="HH6" s="2">
        <v>7582.1280119594576</v>
      </c>
      <c r="HI6" s="2">
        <v>7805.5409760432394</v>
      </c>
      <c r="HJ6" s="2">
        <v>7569.9077105573506</v>
      </c>
      <c r="HK6" s="2">
        <v>7636.1949759096478</v>
      </c>
      <c r="HL6" s="2">
        <v>7536.5435158681094</v>
      </c>
      <c r="HM6" s="2">
        <v>7692.5559077050757</v>
      </c>
      <c r="HN6" s="2">
        <v>7740.4777634862157</v>
      </c>
      <c r="HO6" s="2">
        <v>7681.2556435698816</v>
      </c>
      <c r="HP6" s="2">
        <v>7690.8865267407709</v>
      </c>
      <c r="HQ6" s="2">
        <v>7925.7864155087909</v>
      </c>
      <c r="HR6" s="2">
        <v>7845.0730434457137</v>
      </c>
      <c r="HS6" s="2">
        <v>7332.67134933133</v>
      </c>
      <c r="HT6" s="247">
        <v>7429.9609909272958</v>
      </c>
    </row>
    <row r="7" spans="1:228" x14ac:dyDescent="0.25">
      <c r="A7" s="66">
        <v>2</v>
      </c>
      <c r="B7" s="49" t="s">
        <v>4</v>
      </c>
      <c r="C7" s="29" t="s">
        <v>104</v>
      </c>
      <c r="D7" s="38">
        <v>1053.3792343100965</v>
      </c>
      <c r="E7" s="2">
        <v>1031.5724866053947</v>
      </c>
      <c r="F7" s="2">
        <v>1050.9943965672303</v>
      </c>
      <c r="G7" s="2">
        <v>1102.6422942757276</v>
      </c>
      <c r="H7" s="2">
        <v>1058.1692817677913</v>
      </c>
      <c r="I7" s="2">
        <v>996.46635076077621</v>
      </c>
      <c r="J7" s="2">
        <v>971.40121200851911</v>
      </c>
      <c r="K7" s="2">
        <v>961.19931661552585</v>
      </c>
      <c r="L7" s="2">
        <v>890.6176628087303</v>
      </c>
      <c r="M7" s="2">
        <v>863.34275942118506</v>
      </c>
      <c r="N7" s="2">
        <v>809.44507578260766</v>
      </c>
      <c r="O7" s="2">
        <v>830.76198841803341</v>
      </c>
      <c r="P7" s="2">
        <v>804.24212189738284</v>
      </c>
      <c r="Q7" s="2">
        <v>790.9147583493633</v>
      </c>
      <c r="R7" s="2">
        <v>678.52102587495017</v>
      </c>
      <c r="S7" s="38">
        <v>1028.6090002443198</v>
      </c>
      <c r="T7" s="2">
        <v>1007.4287217690002</v>
      </c>
      <c r="U7" s="2">
        <v>1028.6565043991397</v>
      </c>
      <c r="V7" s="2">
        <v>1079.8156132967817</v>
      </c>
      <c r="W7" s="2">
        <v>1036.1521979766133</v>
      </c>
      <c r="X7" s="2">
        <v>975.90088874991</v>
      </c>
      <c r="Y7" s="2">
        <v>950.85068256430168</v>
      </c>
      <c r="Z7" s="2">
        <v>941.43897900786226</v>
      </c>
      <c r="AA7" s="2">
        <v>871.39488443307994</v>
      </c>
      <c r="AB7" s="2">
        <v>845.0700669404257</v>
      </c>
      <c r="AC7" s="2">
        <v>791.98131133927768</v>
      </c>
      <c r="AD7" s="2">
        <v>813.76264328565287</v>
      </c>
      <c r="AE7" s="2">
        <v>787.6836428062378</v>
      </c>
      <c r="AF7" s="2">
        <v>774.94259053956921</v>
      </c>
      <c r="AG7" s="2">
        <v>663.16634701064868</v>
      </c>
      <c r="AH7" s="38">
        <v>215.80042119093866</v>
      </c>
      <c r="AI7" s="2">
        <v>208.41213327291766</v>
      </c>
      <c r="AJ7" s="2">
        <v>189.19509063754259</v>
      </c>
      <c r="AK7" s="2">
        <v>170.1648537752958</v>
      </c>
      <c r="AL7" s="2">
        <v>144.29991742300791</v>
      </c>
      <c r="AM7" s="2">
        <v>128.46942894778164</v>
      </c>
      <c r="AN7" s="2">
        <v>130.54253295763212</v>
      </c>
      <c r="AO7" s="2">
        <v>129.81473808306455</v>
      </c>
      <c r="AP7" s="2">
        <v>133.78744984963407</v>
      </c>
      <c r="AQ7" s="2">
        <v>137.39392357529363</v>
      </c>
      <c r="AR7" s="2">
        <v>137.34101150878109</v>
      </c>
      <c r="AS7" s="2">
        <v>133.08117026274306</v>
      </c>
      <c r="AT7" s="2">
        <v>132.36712807204233</v>
      </c>
      <c r="AU7" s="2">
        <v>131.40230528251655</v>
      </c>
      <c r="AV7" s="2">
        <v>131.28966050971098</v>
      </c>
      <c r="AW7" s="38">
        <v>27.236219741812899</v>
      </c>
      <c r="AX7" s="2">
        <v>26.360341567538661</v>
      </c>
      <c r="AY7" s="2">
        <v>27.115973198592101</v>
      </c>
      <c r="AZ7" s="2">
        <v>28.848023850433258</v>
      </c>
      <c r="BA7" s="2">
        <v>29.639568277257098</v>
      </c>
      <c r="BB7" s="2">
        <v>28.926698020740524</v>
      </c>
      <c r="BC7" s="2">
        <v>29.562698708995782</v>
      </c>
      <c r="BD7" s="2">
        <v>30.132558876575178</v>
      </c>
      <c r="BE7" s="2">
        <v>31.183534074970456</v>
      </c>
      <c r="BF7" s="2">
        <v>31.805531781081676</v>
      </c>
      <c r="BG7" s="2">
        <v>32.652246675894013</v>
      </c>
      <c r="BH7" s="2">
        <v>34.103289054826689</v>
      </c>
      <c r="BI7" s="2">
        <v>34.72849471715864</v>
      </c>
      <c r="BJ7" s="2">
        <v>34.857537506310194</v>
      </c>
      <c r="BK7" s="2">
        <v>34.085924352094608</v>
      </c>
      <c r="BL7" s="38">
        <v>11510.22404085</v>
      </c>
      <c r="BM7" s="2">
        <v>11322.734589354301</v>
      </c>
      <c r="BN7" s="2">
        <v>9854.6967326142294</v>
      </c>
      <c r="BO7" s="2">
        <v>10417.3387528723</v>
      </c>
      <c r="BP7" s="2">
        <v>10122.200509860901</v>
      </c>
      <c r="BQ7" s="2">
        <v>9302.7430248316905</v>
      </c>
      <c r="BR7" s="2">
        <v>9061.22336352001</v>
      </c>
      <c r="BS7" s="2">
        <v>8140.3968390457603</v>
      </c>
      <c r="BT7" s="2">
        <v>7213.0932499938899</v>
      </c>
      <c r="BU7" s="2">
        <v>5997.19669866408</v>
      </c>
      <c r="BV7" s="2">
        <v>4965.3707519726004</v>
      </c>
      <c r="BW7" s="2">
        <v>4235.7007654950103</v>
      </c>
      <c r="BX7" s="2">
        <v>3649.1484050806098</v>
      </c>
      <c r="BY7" s="2">
        <v>3055.6558227118098</v>
      </c>
      <c r="BZ7" s="2">
        <v>2645.7984167251302</v>
      </c>
      <c r="CA7" s="38">
        <v>0</v>
      </c>
      <c r="CB7" s="2">
        <v>0</v>
      </c>
      <c r="CC7" s="2">
        <v>0</v>
      </c>
      <c r="CD7" s="2">
        <v>0</v>
      </c>
      <c r="CE7" s="2">
        <v>0</v>
      </c>
      <c r="CF7" s="2">
        <v>0</v>
      </c>
      <c r="CG7" s="2">
        <v>0</v>
      </c>
      <c r="CH7" s="2">
        <v>0</v>
      </c>
      <c r="CI7" s="2">
        <v>0</v>
      </c>
      <c r="CJ7" s="2">
        <v>0</v>
      </c>
      <c r="CK7" s="2">
        <v>0</v>
      </c>
      <c r="CL7" s="2">
        <v>0</v>
      </c>
      <c r="CM7" s="2">
        <v>0</v>
      </c>
      <c r="CN7" s="2">
        <v>0</v>
      </c>
      <c r="CO7" s="2">
        <v>0</v>
      </c>
      <c r="CP7" s="38">
        <v>0</v>
      </c>
      <c r="CQ7" s="2">
        <v>0</v>
      </c>
      <c r="CR7" s="2">
        <v>0</v>
      </c>
      <c r="CS7" s="2">
        <v>0</v>
      </c>
      <c r="CT7" s="2">
        <v>0</v>
      </c>
      <c r="CU7" s="2">
        <v>0</v>
      </c>
      <c r="CV7" s="2">
        <v>0</v>
      </c>
      <c r="CW7" s="2">
        <v>0</v>
      </c>
      <c r="CX7" s="2">
        <v>0</v>
      </c>
      <c r="CY7" s="2">
        <v>0</v>
      </c>
      <c r="CZ7" s="2">
        <v>0</v>
      </c>
      <c r="DA7" s="2">
        <v>0</v>
      </c>
      <c r="DB7" s="2">
        <v>0</v>
      </c>
      <c r="DC7" s="2">
        <v>0</v>
      </c>
      <c r="DD7" s="2">
        <v>0</v>
      </c>
      <c r="DE7" s="38">
        <v>3.4554602834251824</v>
      </c>
      <c r="DF7" s="2">
        <v>3.5808920271489777</v>
      </c>
      <c r="DG7" s="2">
        <v>3.3986928152162212</v>
      </c>
      <c r="DH7" s="2">
        <v>3.7115446466220212</v>
      </c>
      <c r="DI7" s="2">
        <v>3.5918803325903115</v>
      </c>
      <c r="DJ7" s="2">
        <v>3.4113863301598748</v>
      </c>
      <c r="DK7" s="2">
        <v>3.4728498792119868</v>
      </c>
      <c r="DL7" s="2">
        <v>3.2194655352038426</v>
      </c>
      <c r="DM7" s="2">
        <v>3.903685456703176</v>
      </c>
      <c r="DN7" s="2">
        <v>3.0920751324802613</v>
      </c>
      <c r="DO7" s="2">
        <v>3.8474894131000759</v>
      </c>
      <c r="DP7" s="2">
        <v>3.3797732436731107</v>
      </c>
      <c r="DQ7" s="2">
        <v>3.4795458966063628</v>
      </c>
      <c r="DR7" s="2">
        <v>3.458030870922614</v>
      </c>
      <c r="DS7" s="2">
        <v>3.4112096903430422</v>
      </c>
      <c r="DT7" s="38">
        <v>4506.3068557125653</v>
      </c>
      <c r="DU7" s="2">
        <v>4171.5444949617204</v>
      </c>
      <c r="DV7" s="2">
        <v>4139.8873581174093</v>
      </c>
      <c r="DW7" s="2">
        <v>4176.7143672157454</v>
      </c>
      <c r="DX7" s="2">
        <v>4028.2276015441844</v>
      </c>
      <c r="DY7" s="2">
        <v>3806.233707664599</v>
      </c>
      <c r="DZ7" s="2">
        <v>3635.174745934286</v>
      </c>
      <c r="EA7" s="2">
        <v>3345.8187837888263</v>
      </c>
      <c r="EB7" s="2">
        <v>3174.8700342646912</v>
      </c>
      <c r="EC7" s="2">
        <v>2881.8006718166512</v>
      </c>
      <c r="ED7" s="2">
        <v>2565.7920302412904</v>
      </c>
      <c r="EE7" s="2">
        <v>2293.7370176858249</v>
      </c>
      <c r="EF7" s="2">
        <v>2066.4946213773492</v>
      </c>
      <c r="EG7" s="2">
        <v>1888.0465799653764</v>
      </c>
      <c r="EH7" s="2">
        <v>1695.4301668283217</v>
      </c>
      <c r="EI7" s="38">
        <v>12105.892985097693</v>
      </c>
      <c r="EJ7" s="2">
        <v>12313.797721580864</v>
      </c>
      <c r="EK7" s="2">
        <v>11965.326903299709</v>
      </c>
      <c r="EL7" s="2">
        <v>11878.767864186342</v>
      </c>
      <c r="EM7" s="2">
        <v>11146.871873925285</v>
      </c>
      <c r="EN7" s="2">
        <v>10623.668373188488</v>
      </c>
      <c r="EO7" s="2">
        <v>11104.206387707432</v>
      </c>
      <c r="EP7" s="2">
        <v>11038.514362665735</v>
      </c>
      <c r="EQ7" s="2">
        <v>11372.760158657649</v>
      </c>
      <c r="ER7" s="2">
        <v>11572.971899130087</v>
      </c>
      <c r="ES7" s="2">
        <v>11443.944713008643</v>
      </c>
      <c r="ET7" s="2">
        <v>11113.153200552038</v>
      </c>
      <c r="EU7" s="2">
        <v>11074.629326656701</v>
      </c>
      <c r="EV7" s="2">
        <v>11004.654538838848</v>
      </c>
      <c r="EW7" s="2">
        <v>11006.744514161997</v>
      </c>
      <c r="EX7" s="38">
        <v>93.444352003124862</v>
      </c>
      <c r="EY7" s="2">
        <v>81.145082789089869</v>
      </c>
      <c r="EZ7" s="2">
        <v>65.516946446659333</v>
      </c>
      <c r="FA7" s="2">
        <v>65.425352807059596</v>
      </c>
      <c r="FB7" s="2">
        <v>64.071386556330964</v>
      </c>
      <c r="FC7" s="2">
        <v>55.639895143840199</v>
      </c>
      <c r="FD7" s="2">
        <v>54.612275827567601</v>
      </c>
      <c r="FE7" s="2">
        <v>48.169027514543465</v>
      </c>
      <c r="FF7" s="2">
        <v>46.81191090805887</v>
      </c>
      <c r="FG7" s="2">
        <v>43.338949462890525</v>
      </c>
      <c r="FH7" s="2">
        <v>38.80686762754619</v>
      </c>
      <c r="FI7" s="2">
        <v>34.052510978994349</v>
      </c>
      <c r="FJ7" s="2">
        <v>28.961120581779277</v>
      </c>
      <c r="FK7" s="2">
        <v>26.662254071492956</v>
      </c>
      <c r="FL7" s="2">
        <v>25.832709590074369</v>
      </c>
      <c r="FM7" s="38">
        <v>3371.2056775926994</v>
      </c>
      <c r="FN7" s="2">
        <v>3293.3510050052646</v>
      </c>
      <c r="FO7" s="2">
        <v>3046.923776245028</v>
      </c>
      <c r="FP7" s="2">
        <v>2756.7103444271579</v>
      </c>
      <c r="FQ7" s="2">
        <v>2322.4340051932677</v>
      </c>
      <c r="FR7" s="2">
        <v>2049.8727502521424</v>
      </c>
      <c r="FS7" s="2">
        <v>2050.4312880369698</v>
      </c>
      <c r="FT7" s="2">
        <v>2001.798262709774</v>
      </c>
      <c r="FU7" s="2">
        <v>2045.8395399043634</v>
      </c>
      <c r="FV7" s="2">
        <v>2070.5086979530274</v>
      </c>
      <c r="FW7" s="2">
        <v>2037.3245491855037</v>
      </c>
      <c r="FX7" s="2">
        <v>1969.705619797903</v>
      </c>
      <c r="FY7" s="2">
        <v>1950.8504074701557</v>
      </c>
      <c r="FZ7" s="2">
        <v>1926.9976499713441</v>
      </c>
      <c r="GA7" s="2">
        <v>1912.5345761378599</v>
      </c>
      <c r="GB7" s="38">
        <v>714.43864513255289</v>
      </c>
      <c r="GC7" s="2">
        <v>693.63781216646612</v>
      </c>
      <c r="GD7" s="2">
        <v>667.05046381838622</v>
      </c>
      <c r="GE7" s="2">
        <v>767.54253865056808</v>
      </c>
      <c r="GF7" s="2">
        <v>695.91227414926266</v>
      </c>
      <c r="GG7" s="2">
        <v>724.71505017873471</v>
      </c>
      <c r="GH7" s="2">
        <v>690.96619288728584</v>
      </c>
      <c r="GI7" s="2">
        <v>672.06149649824999</v>
      </c>
      <c r="GJ7" s="2">
        <v>681.14855884249516</v>
      </c>
      <c r="GK7" s="2">
        <v>665.38502629898187</v>
      </c>
      <c r="GL7" s="2">
        <v>648.92786565511699</v>
      </c>
      <c r="GM7" s="2">
        <v>626.438456283954</v>
      </c>
      <c r="GN7" s="2">
        <v>602.0868243598195</v>
      </c>
      <c r="GO7" s="2">
        <v>595.30646913976182</v>
      </c>
      <c r="GP7" s="2">
        <v>586.65527152002585</v>
      </c>
      <c r="GQ7" s="38">
        <v>376.0470358303333</v>
      </c>
      <c r="GR7" s="2">
        <v>366.57284190866631</v>
      </c>
      <c r="GS7" s="2">
        <v>371.91454937326938</v>
      </c>
      <c r="GT7" s="2">
        <v>386.18378907231988</v>
      </c>
      <c r="GU7" s="2">
        <v>354.68189481685408</v>
      </c>
      <c r="GV7" s="2">
        <v>341.69563244729648</v>
      </c>
      <c r="GW7" s="2">
        <v>324.07125061629574</v>
      </c>
      <c r="GX7" s="2">
        <v>300.86198123168657</v>
      </c>
      <c r="GY7" s="2">
        <v>302.63877838780155</v>
      </c>
      <c r="GZ7" s="2">
        <v>287.0926415557733</v>
      </c>
      <c r="HA7" s="2">
        <v>268.21922479917669</v>
      </c>
      <c r="HB7" s="2">
        <v>254.10309064047519</v>
      </c>
      <c r="HC7" s="2">
        <v>242.60205946128954</v>
      </c>
      <c r="HD7" s="2">
        <v>237.40133869938165</v>
      </c>
      <c r="HE7" s="2">
        <v>224.7930853783316</v>
      </c>
      <c r="HF7" s="38">
        <v>1112.6508700328247</v>
      </c>
      <c r="HG7" s="2">
        <v>1078.439256375666</v>
      </c>
      <c r="HH7" s="2">
        <v>1013.3419135519664</v>
      </c>
      <c r="HI7" s="2">
        <v>1218.7980684295951</v>
      </c>
      <c r="HJ7" s="2">
        <v>1097.1435568178249</v>
      </c>
      <c r="HK7" s="2">
        <v>1178.9512516680954</v>
      </c>
      <c r="HL7" s="2">
        <v>1123.8532871313948</v>
      </c>
      <c r="HM7" s="2">
        <v>1110.3082534438449</v>
      </c>
      <c r="HN7" s="2">
        <v>1128.1752180575704</v>
      </c>
      <c r="HO7" s="2">
        <v>1112.4097441558627</v>
      </c>
      <c r="HP7" s="2">
        <v>1099.263518206777</v>
      </c>
      <c r="HQ7" s="2">
        <v>1066.7796659516871</v>
      </c>
      <c r="HR7" s="2">
        <v>1027.4392640687165</v>
      </c>
      <c r="HS7" s="2">
        <v>1018.5854245745138</v>
      </c>
      <c r="HT7" s="247">
        <v>1014.7567830080718</v>
      </c>
    </row>
    <row r="8" spans="1:228" x14ac:dyDescent="0.25">
      <c r="A8" s="66">
        <v>3</v>
      </c>
      <c r="B8" s="49" t="s">
        <v>4</v>
      </c>
      <c r="C8" s="29" t="s">
        <v>105</v>
      </c>
      <c r="D8" s="38">
        <v>163.01441102225189</v>
      </c>
      <c r="E8" s="2">
        <v>148.81826263141224</v>
      </c>
      <c r="F8" s="2">
        <v>138.11809830525277</v>
      </c>
      <c r="G8" s="2">
        <v>126.50989657731928</v>
      </c>
      <c r="H8" s="2">
        <v>124.82929255093555</v>
      </c>
      <c r="I8" s="2">
        <v>122.4152828643754</v>
      </c>
      <c r="J8" s="2">
        <v>118.77978594353863</v>
      </c>
      <c r="K8" s="2">
        <v>114.98123621876827</v>
      </c>
      <c r="L8" s="2">
        <v>109.46498409934901</v>
      </c>
      <c r="M8" s="2">
        <v>102.10770467197997</v>
      </c>
      <c r="N8" s="2">
        <v>96.228942351120793</v>
      </c>
      <c r="O8" s="2">
        <v>91.252320805132328</v>
      </c>
      <c r="P8" s="2">
        <v>87.405344628518478</v>
      </c>
      <c r="Q8" s="2">
        <v>88.671964125914329</v>
      </c>
      <c r="R8" s="2">
        <v>87.897936281081996</v>
      </c>
      <c r="S8" s="38">
        <v>160.82638061815757</v>
      </c>
      <c r="T8" s="2">
        <v>146.80857481735296</v>
      </c>
      <c r="U8" s="2">
        <v>136.25733903083636</v>
      </c>
      <c r="V8" s="2">
        <v>124.79456819754031</v>
      </c>
      <c r="W8" s="2">
        <v>123.13996820578971</v>
      </c>
      <c r="X8" s="2">
        <v>120.77000188143072</v>
      </c>
      <c r="Y8" s="2">
        <v>117.18548534245501</v>
      </c>
      <c r="Z8" s="2">
        <v>113.44680592268047</v>
      </c>
      <c r="AA8" s="2">
        <v>108.00482919906257</v>
      </c>
      <c r="AB8" s="2">
        <v>100.75500417471845</v>
      </c>
      <c r="AC8" s="2">
        <v>94.955451802628971</v>
      </c>
      <c r="AD8" s="2">
        <v>90.051899506528756</v>
      </c>
      <c r="AE8" s="2">
        <v>86.255881378415523</v>
      </c>
      <c r="AF8" s="2">
        <v>87.51312108053898</v>
      </c>
      <c r="AG8" s="2">
        <v>86.746561078395374</v>
      </c>
      <c r="AH8" s="38">
        <v>1.4686686439227403</v>
      </c>
      <c r="AI8" s="2">
        <v>1.3270492392480471</v>
      </c>
      <c r="AJ8" s="2">
        <v>1.2312954835807948</v>
      </c>
      <c r="AK8" s="2">
        <v>1.1553198020251125</v>
      </c>
      <c r="AL8" s="2">
        <v>1.0379268387813261</v>
      </c>
      <c r="AM8" s="2">
        <v>0.99802121709180314</v>
      </c>
      <c r="AN8" s="2">
        <v>0.95564906065698851</v>
      </c>
      <c r="AO8" s="2">
        <v>0.91819790961620307</v>
      </c>
      <c r="AP8" s="2">
        <v>0.8931316754876949</v>
      </c>
      <c r="AQ8" s="2">
        <v>0.83949165960322125</v>
      </c>
      <c r="AR8" s="2">
        <v>0.78147480505160238</v>
      </c>
      <c r="AS8" s="2">
        <v>0.73952481112324731</v>
      </c>
      <c r="AT8" s="2">
        <v>0.72301450382881471</v>
      </c>
      <c r="AU8" s="2">
        <v>0.72565161827346369</v>
      </c>
      <c r="AV8" s="2">
        <v>0.72250523894368091</v>
      </c>
      <c r="AW8" s="38">
        <v>7.4481113067288955</v>
      </c>
      <c r="AX8" s="2">
        <v>6.7883119677200314</v>
      </c>
      <c r="AY8" s="2">
        <v>6.2770603786707575</v>
      </c>
      <c r="AZ8" s="2">
        <v>5.7328773749024462</v>
      </c>
      <c r="BA8" s="2">
        <v>5.6833875047817353</v>
      </c>
      <c r="BB8" s="2">
        <v>5.6034920991806256</v>
      </c>
      <c r="BC8" s="2">
        <v>5.4599049552773078</v>
      </c>
      <c r="BD8" s="2">
        <v>5.2985777237908644</v>
      </c>
      <c r="BE8" s="2">
        <v>5.0723020163360761</v>
      </c>
      <c r="BF8" s="2">
        <v>4.741323314031483</v>
      </c>
      <c r="BG8" s="2">
        <v>4.5080700195869712</v>
      </c>
      <c r="BH8" s="2">
        <v>4.2808627501155572</v>
      </c>
      <c r="BI8" s="2">
        <v>4.1114020313285158</v>
      </c>
      <c r="BJ8" s="2">
        <v>4.1732189580513577</v>
      </c>
      <c r="BK8" s="2">
        <v>4.1626832133346134</v>
      </c>
      <c r="BL8" s="38">
        <v>173.158185781588</v>
      </c>
      <c r="BM8" s="2">
        <v>173.62776391488799</v>
      </c>
      <c r="BN8" s="2">
        <v>162.86200052794601</v>
      </c>
      <c r="BO8" s="2">
        <v>163.766920972961</v>
      </c>
      <c r="BP8" s="2">
        <v>154.16470489286701</v>
      </c>
      <c r="BQ8" s="2">
        <v>132.41098258340301</v>
      </c>
      <c r="BR8" s="2">
        <v>120.667614236395</v>
      </c>
      <c r="BS8" s="2">
        <v>104.597657814108</v>
      </c>
      <c r="BT8" s="2">
        <v>90.987179044005501</v>
      </c>
      <c r="BU8" s="2">
        <v>72.744052574283103</v>
      </c>
      <c r="BV8" s="2">
        <v>56.970698759805302</v>
      </c>
      <c r="BW8" s="2">
        <v>45.285975111469803</v>
      </c>
      <c r="BX8" s="2">
        <v>39.697305693621203</v>
      </c>
      <c r="BY8" s="2">
        <v>32.621776180107297</v>
      </c>
      <c r="BZ8" s="2">
        <v>28.034004462566401</v>
      </c>
      <c r="CA8" s="38">
        <v>0</v>
      </c>
      <c r="CB8" s="2">
        <v>0</v>
      </c>
      <c r="CC8" s="2">
        <v>0</v>
      </c>
      <c r="CD8" s="2">
        <v>0</v>
      </c>
      <c r="CE8" s="2">
        <v>0</v>
      </c>
      <c r="CF8" s="2">
        <v>0</v>
      </c>
      <c r="CG8" s="2">
        <v>0</v>
      </c>
      <c r="CH8" s="2">
        <v>0</v>
      </c>
      <c r="CI8" s="2">
        <v>0</v>
      </c>
      <c r="CJ8" s="2">
        <v>0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38">
        <v>0</v>
      </c>
      <c r="CQ8" s="2">
        <v>0</v>
      </c>
      <c r="CR8" s="2">
        <v>0</v>
      </c>
      <c r="CS8" s="2">
        <v>0</v>
      </c>
      <c r="CT8" s="2">
        <v>0</v>
      </c>
      <c r="CU8" s="2">
        <v>0</v>
      </c>
      <c r="CV8" s="2">
        <v>0</v>
      </c>
      <c r="CW8" s="2">
        <v>0</v>
      </c>
      <c r="CX8" s="2">
        <v>0</v>
      </c>
      <c r="CY8" s="2">
        <v>0</v>
      </c>
      <c r="CZ8" s="2">
        <v>0</v>
      </c>
      <c r="DA8" s="2">
        <v>0</v>
      </c>
      <c r="DB8" s="2">
        <v>0</v>
      </c>
      <c r="DC8" s="2">
        <v>0</v>
      </c>
      <c r="DD8" s="2">
        <v>0</v>
      </c>
      <c r="DE8" s="38">
        <v>76.937482372165647</v>
      </c>
      <c r="DF8" s="2">
        <v>69.935360353565869</v>
      </c>
      <c r="DG8" s="2">
        <v>64.602327959832692</v>
      </c>
      <c r="DH8" s="2">
        <v>52.405901962487107</v>
      </c>
      <c r="DI8" s="2">
        <v>45.595698879893881</v>
      </c>
      <c r="DJ8" s="2">
        <v>45.011525901151494</v>
      </c>
      <c r="DK8" s="2">
        <v>43.689670786031925</v>
      </c>
      <c r="DL8" s="2">
        <v>56.743966214291412</v>
      </c>
      <c r="DM8" s="2">
        <v>59.601108347640789</v>
      </c>
      <c r="DN8" s="2">
        <v>47.905869023940902</v>
      </c>
      <c r="DO8" s="2">
        <v>42.890925102127689</v>
      </c>
      <c r="DP8" s="2">
        <v>41.777128173896685</v>
      </c>
      <c r="DQ8" s="2">
        <v>35.616678162763733</v>
      </c>
      <c r="DR8" s="2">
        <v>29.455853055194094</v>
      </c>
      <c r="DS8" s="2">
        <v>30.517533633453574</v>
      </c>
      <c r="DT8" s="38">
        <v>2925.5752816314184</v>
      </c>
      <c r="DU8" s="2">
        <v>2663.552695253753</v>
      </c>
      <c r="DV8" s="2">
        <v>2458.1896929536829</v>
      </c>
      <c r="DW8" s="2">
        <v>2239.999004017634</v>
      </c>
      <c r="DX8" s="2">
        <v>2215.1656821332072</v>
      </c>
      <c r="DY8" s="2">
        <v>2185.0500783748612</v>
      </c>
      <c r="DZ8" s="2">
        <v>2124.6809981439164</v>
      </c>
      <c r="EA8" s="2">
        <v>2055.8581053827093</v>
      </c>
      <c r="EB8" s="2">
        <v>1958.3717972833497</v>
      </c>
      <c r="EC8" s="2">
        <v>1825.4187772893561</v>
      </c>
      <c r="ED8" s="2">
        <v>1730.9641302208679</v>
      </c>
      <c r="EE8" s="2">
        <v>1636.4933508285758</v>
      </c>
      <c r="EF8" s="2">
        <v>1568.2625941560318</v>
      </c>
      <c r="EG8" s="2">
        <v>1588.6676737474813</v>
      </c>
      <c r="EH8" s="2">
        <v>1584.092423366958</v>
      </c>
      <c r="EI8" s="38">
        <v>315.25402077122976</v>
      </c>
      <c r="EJ8" s="2">
        <v>285.7839956239016</v>
      </c>
      <c r="EK8" s="2">
        <v>261.64723564665883</v>
      </c>
      <c r="EL8" s="2">
        <v>241.5621984932724</v>
      </c>
      <c r="EM8" s="2">
        <v>229.83006260614766</v>
      </c>
      <c r="EN8" s="2">
        <v>221.92157119553656</v>
      </c>
      <c r="EO8" s="2">
        <v>214.67599800577986</v>
      </c>
      <c r="EP8" s="2">
        <v>205.00943662624468</v>
      </c>
      <c r="EQ8" s="2">
        <v>193.79829667317034</v>
      </c>
      <c r="ER8" s="2">
        <v>179.46422124127693</v>
      </c>
      <c r="ES8" s="2">
        <v>168.7708368911033</v>
      </c>
      <c r="ET8" s="2">
        <v>158.91792160343942</v>
      </c>
      <c r="EU8" s="2">
        <v>151.63914823164365</v>
      </c>
      <c r="EV8" s="2">
        <v>152.06638221045361</v>
      </c>
      <c r="EW8" s="2">
        <v>151.0952337134928</v>
      </c>
      <c r="EX8" s="38">
        <v>1.6084091887535863</v>
      </c>
      <c r="EY8" s="2">
        <v>1.4784601437043792</v>
      </c>
      <c r="EZ8" s="2">
        <v>1.3594007030037962</v>
      </c>
      <c r="FA8" s="2">
        <v>1.261540192855148</v>
      </c>
      <c r="FB8" s="2">
        <v>1.186287286097403</v>
      </c>
      <c r="FC8" s="2">
        <v>1.0420739917825639</v>
      </c>
      <c r="FD8" s="2">
        <v>0.96265038281727444</v>
      </c>
      <c r="FE8" s="2">
        <v>0.87641537619503174</v>
      </c>
      <c r="FF8" s="2">
        <v>0.80179315708849408</v>
      </c>
      <c r="FG8" s="2">
        <v>0.74683682883090685</v>
      </c>
      <c r="FH8" s="2">
        <v>0.68698226435564436</v>
      </c>
      <c r="FI8" s="2">
        <v>0.6369353416743615</v>
      </c>
      <c r="FJ8" s="2">
        <v>0.59873398435096303</v>
      </c>
      <c r="FK8" s="2">
        <v>0.59371945135735071</v>
      </c>
      <c r="FL8" s="2">
        <v>0.58640456315712919</v>
      </c>
      <c r="FM8" s="38">
        <v>54.918224246590434</v>
      </c>
      <c r="FN8" s="2">
        <v>49.87455379618352</v>
      </c>
      <c r="FO8" s="2">
        <v>45.875775275040994</v>
      </c>
      <c r="FP8" s="2">
        <v>41.978940406039769</v>
      </c>
      <c r="FQ8" s="2">
        <v>39.711950034817818</v>
      </c>
      <c r="FR8" s="2">
        <v>38.562617738589964</v>
      </c>
      <c r="FS8" s="2">
        <v>37.254438295532985</v>
      </c>
      <c r="FT8" s="2">
        <v>35.697575046054503</v>
      </c>
      <c r="FU8" s="2">
        <v>33.862342833791949</v>
      </c>
      <c r="FV8" s="2">
        <v>31.461037043219683</v>
      </c>
      <c r="FW8" s="2">
        <v>29.662993161849339</v>
      </c>
      <c r="FX8" s="2">
        <v>27.976345323322047</v>
      </c>
      <c r="FY8" s="2">
        <v>26.805931222705546</v>
      </c>
      <c r="FZ8" s="2">
        <v>26.974043328204463</v>
      </c>
      <c r="GA8" s="2">
        <v>26.809130995411387</v>
      </c>
      <c r="GB8" s="38">
        <v>54.718171353256096</v>
      </c>
      <c r="GC8" s="2">
        <v>50.219119568184837</v>
      </c>
      <c r="GD8" s="2">
        <v>46.575325667765334</v>
      </c>
      <c r="GE8" s="2">
        <v>44.341554730647552</v>
      </c>
      <c r="GF8" s="2">
        <v>42.776235977001271</v>
      </c>
      <c r="GG8" s="2">
        <v>42.528313706108385</v>
      </c>
      <c r="GH8" s="2">
        <v>40.770477413960116</v>
      </c>
      <c r="GI8" s="2">
        <v>39.465480980277107</v>
      </c>
      <c r="GJ8" s="2">
        <v>37.831820666996556</v>
      </c>
      <c r="GK8" s="2">
        <v>35.409681578208051</v>
      </c>
      <c r="GL8" s="2">
        <v>33.582079191153426</v>
      </c>
      <c r="GM8" s="2">
        <v>31.57421835147958</v>
      </c>
      <c r="GN8" s="2">
        <v>30.370728539376906</v>
      </c>
      <c r="GO8" s="2">
        <v>30.605463884647033</v>
      </c>
      <c r="GP8" s="2">
        <v>30.554341221443028</v>
      </c>
      <c r="GQ8" s="38">
        <v>49.773199792251731</v>
      </c>
      <c r="GR8" s="2">
        <v>45.351475504825608</v>
      </c>
      <c r="GS8" s="2">
        <v>41.872498667408344</v>
      </c>
      <c r="GT8" s="2">
        <v>38.518389989339504</v>
      </c>
      <c r="GU8" s="2">
        <v>37.732986702775435</v>
      </c>
      <c r="GV8" s="2">
        <v>37.203785381108453</v>
      </c>
      <c r="GW8" s="2">
        <v>36.00078011754897</v>
      </c>
      <c r="GX8" s="2">
        <v>34.794454575101419</v>
      </c>
      <c r="GY8" s="2">
        <v>33.152716199247074</v>
      </c>
      <c r="GZ8" s="2">
        <v>30.905649585582584</v>
      </c>
      <c r="HA8" s="2">
        <v>29.277903959836138</v>
      </c>
      <c r="HB8" s="2">
        <v>27.644838990451667</v>
      </c>
      <c r="HC8" s="2">
        <v>26.509681023504115</v>
      </c>
      <c r="HD8" s="2">
        <v>26.831312553389068</v>
      </c>
      <c r="HE8" s="2">
        <v>26.76124644328171</v>
      </c>
      <c r="HF8" s="38">
        <v>60.528543811529339</v>
      </c>
      <c r="HG8" s="2">
        <v>55.939139972753104</v>
      </c>
      <c r="HH8" s="2">
        <v>52.0894220827822</v>
      </c>
      <c r="HI8" s="2">
        <v>51.242975501806995</v>
      </c>
      <c r="HJ8" s="2">
        <v>48.712368295999468</v>
      </c>
      <c r="HK8" s="2">
        <v>48.841046030133263</v>
      </c>
      <c r="HL8" s="2">
        <v>46.403722290218887</v>
      </c>
      <c r="HM8" s="2">
        <v>44.98345819974945</v>
      </c>
      <c r="HN8" s="2">
        <v>43.359995353705571</v>
      </c>
      <c r="HO8" s="2">
        <v>40.735079400461707</v>
      </c>
      <c r="HP8" s="2">
        <v>38.666733073180652</v>
      </c>
      <c r="HQ8" s="2">
        <v>36.20927932815502</v>
      </c>
      <c r="HR8" s="2">
        <v>34.928010283648597</v>
      </c>
      <c r="HS8" s="2">
        <v>35.061050448957062</v>
      </c>
      <c r="HT8" s="247">
        <v>35.032798921048965</v>
      </c>
    </row>
    <row r="9" spans="1:228" x14ac:dyDescent="0.25">
      <c r="A9" s="66">
        <v>4</v>
      </c>
      <c r="B9" s="60" t="s">
        <v>5</v>
      </c>
      <c r="C9" s="29" t="s">
        <v>106</v>
      </c>
      <c r="D9" s="38">
        <v>776.38816466701144</v>
      </c>
      <c r="E9" s="2">
        <v>640.97817430819259</v>
      </c>
      <c r="F9" s="2">
        <v>877.13114096562072</v>
      </c>
      <c r="G9" s="2">
        <v>884.91872952160656</v>
      </c>
      <c r="H9" s="2">
        <v>912.17100988095092</v>
      </c>
      <c r="I9" s="2">
        <v>897.12087233265697</v>
      </c>
      <c r="J9" s="2">
        <v>939.71420164620201</v>
      </c>
      <c r="K9" s="2">
        <v>918.41268671547914</v>
      </c>
      <c r="L9" s="2">
        <v>915.66619318425512</v>
      </c>
      <c r="M9" s="2">
        <v>928.50495507995049</v>
      </c>
      <c r="N9" s="2">
        <v>881.72982938474536</v>
      </c>
      <c r="O9" s="2">
        <v>894.34570350613512</v>
      </c>
      <c r="P9" s="2">
        <v>904.66504623137132</v>
      </c>
      <c r="Q9" s="2">
        <v>882.00300353646185</v>
      </c>
      <c r="R9" s="2">
        <v>820.76937580408173</v>
      </c>
      <c r="S9" s="38">
        <v>771.5301472548914</v>
      </c>
      <c r="T9" s="2">
        <v>636.58916353373593</v>
      </c>
      <c r="U9" s="2">
        <v>871.84427224118144</v>
      </c>
      <c r="V9" s="2">
        <v>879.53775988895848</v>
      </c>
      <c r="W9" s="2">
        <v>906.4022440577985</v>
      </c>
      <c r="X9" s="2">
        <v>891.15899489454478</v>
      </c>
      <c r="Y9" s="2">
        <v>933.3306102176922</v>
      </c>
      <c r="Z9" s="2">
        <v>911.99108772990098</v>
      </c>
      <c r="AA9" s="2">
        <v>909.20096771791304</v>
      </c>
      <c r="AB9" s="2">
        <v>922.02407237504644</v>
      </c>
      <c r="AC9" s="2">
        <v>875.58901448826418</v>
      </c>
      <c r="AD9" s="2">
        <v>888.34165238024093</v>
      </c>
      <c r="AE9" s="2">
        <v>898.15479263894656</v>
      </c>
      <c r="AF9" s="2">
        <v>875.41788469981623</v>
      </c>
      <c r="AG9" s="2">
        <v>814.23611887886295</v>
      </c>
      <c r="AH9" s="38">
        <v>59.928346252029854</v>
      </c>
      <c r="AI9" s="2">
        <v>53.498375656630081</v>
      </c>
      <c r="AJ9" s="2">
        <v>58.973666708164586</v>
      </c>
      <c r="AK9" s="2">
        <v>56.65062650396461</v>
      </c>
      <c r="AL9" s="2">
        <v>61.248300952204445</v>
      </c>
      <c r="AM9" s="2">
        <v>52.563012377422396</v>
      </c>
      <c r="AN9" s="2">
        <v>57.679945695962111</v>
      </c>
      <c r="AO9" s="2">
        <v>60.639148560349909</v>
      </c>
      <c r="AP9" s="2">
        <v>60.055867593187685</v>
      </c>
      <c r="AQ9" s="2">
        <v>62.529492140345241</v>
      </c>
      <c r="AR9" s="2">
        <v>59.614183081653088</v>
      </c>
      <c r="AS9" s="2">
        <v>52.169672428055783</v>
      </c>
      <c r="AT9" s="2">
        <v>55.241785602005315</v>
      </c>
      <c r="AU9" s="2">
        <v>58.548242847812126</v>
      </c>
      <c r="AV9" s="2">
        <v>56.629437615815192</v>
      </c>
      <c r="AW9" s="38">
        <v>14.500378228684408</v>
      </c>
      <c r="AX9" s="2">
        <v>12.85676940130783</v>
      </c>
      <c r="AY9" s="2">
        <v>15.111403966491499</v>
      </c>
      <c r="AZ9" s="2">
        <v>15.668223378054895</v>
      </c>
      <c r="BA9" s="2">
        <v>16.623552034328672</v>
      </c>
      <c r="BB9" s="2">
        <v>19.695708402087892</v>
      </c>
      <c r="BC9" s="2">
        <v>22.040346477969099</v>
      </c>
      <c r="BD9" s="2">
        <v>22.312106362587652</v>
      </c>
      <c r="BE9" s="2">
        <v>22.935914378234919</v>
      </c>
      <c r="BF9" s="2">
        <v>22.372390160548459</v>
      </c>
      <c r="BG9" s="2">
        <v>21.01889435628749</v>
      </c>
      <c r="BH9" s="2">
        <v>21.426132863363698</v>
      </c>
      <c r="BI9" s="2">
        <v>23.632159762496652</v>
      </c>
      <c r="BJ9" s="2">
        <v>23.698941323687873</v>
      </c>
      <c r="BK9" s="2">
        <v>23.737205356178986</v>
      </c>
      <c r="BL9" s="38">
        <v>368.71157130298553</v>
      </c>
      <c r="BM9" s="2">
        <v>349.0254492094258</v>
      </c>
      <c r="BN9" s="2">
        <v>327.10397645978082</v>
      </c>
      <c r="BO9" s="2">
        <v>324.87410077728839</v>
      </c>
      <c r="BP9" s="2">
        <v>316.01310901517786</v>
      </c>
      <c r="BQ9" s="2">
        <v>265.45988337531492</v>
      </c>
      <c r="BR9" s="2">
        <v>247.95231010283399</v>
      </c>
      <c r="BS9" s="2">
        <v>201.2925924692168</v>
      </c>
      <c r="BT9" s="2">
        <v>172.12757979829848</v>
      </c>
      <c r="BU9" s="2">
        <v>141.02839339072881</v>
      </c>
      <c r="BV9" s="2">
        <v>118.2473920071443</v>
      </c>
      <c r="BW9" s="2">
        <v>96.047745119935797</v>
      </c>
      <c r="BX9" s="2">
        <v>86.386703877683601</v>
      </c>
      <c r="BY9" s="2">
        <v>74.383286401706698</v>
      </c>
      <c r="BZ9" s="2">
        <v>66.107952860068792</v>
      </c>
      <c r="CA9" s="38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38">
        <v>0</v>
      </c>
      <c r="CQ9" s="2">
        <v>0</v>
      </c>
      <c r="CR9" s="2">
        <v>0</v>
      </c>
      <c r="CS9" s="2">
        <v>0</v>
      </c>
      <c r="CT9" s="2">
        <v>0</v>
      </c>
      <c r="CU9" s="2">
        <v>0</v>
      </c>
      <c r="CV9" s="2">
        <v>0</v>
      </c>
      <c r="CW9" s="2">
        <v>0</v>
      </c>
      <c r="CX9" s="2">
        <v>0</v>
      </c>
      <c r="CY9" s="2">
        <v>0</v>
      </c>
      <c r="CZ9" s="2">
        <v>0</v>
      </c>
      <c r="DA9" s="2">
        <v>0</v>
      </c>
      <c r="DB9" s="2">
        <v>0</v>
      </c>
      <c r="DC9" s="2">
        <v>0</v>
      </c>
      <c r="DD9" s="2">
        <v>0</v>
      </c>
      <c r="DE9" s="38">
        <v>2199.1091711056711</v>
      </c>
      <c r="DF9" s="2">
        <v>1576.7178380036823</v>
      </c>
      <c r="DG9" s="2">
        <v>2465.1389995921313</v>
      </c>
      <c r="DH9" s="2">
        <v>2336.0440917977198</v>
      </c>
      <c r="DI9" s="2">
        <v>2104.802615326229</v>
      </c>
      <c r="DJ9" s="2">
        <v>2100.704965545508</v>
      </c>
      <c r="DK9" s="2">
        <v>1285.4774981487863</v>
      </c>
      <c r="DL9" s="2">
        <v>1164.4993238341515</v>
      </c>
      <c r="DM9" s="2">
        <v>575.76178031175357</v>
      </c>
      <c r="DN9" s="2">
        <v>623.94089307487673</v>
      </c>
      <c r="DO9" s="2">
        <v>603.02881580624512</v>
      </c>
      <c r="DP9" s="2">
        <v>625.17521909713219</v>
      </c>
      <c r="DQ9" s="2">
        <v>619.38571986163606</v>
      </c>
      <c r="DR9" s="2">
        <v>638.13228154000717</v>
      </c>
      <c r="DS9" s="2">
        <v>601.18142366944903</v>
      </c>
      <c r="DT9" s="38">
        <v>4271.2947692212774</v>
      </c>
      <c r="DU9" s="2">
        <v>3536.0092976728274</v>
      </c>
      <c r="DV9" s="2">
        <v>4806.477466395575</v>
      </c>
      <c r="DW9" s="2">
        <v>4869.0030123396491</v>
      </c>
      <c r="DX9" s="2">
        <v>4976.0677018571223</v>
      </c>
      <c r="DY9" s="2">
        <v>5003.8175725076298</v>
      </c>
      <c r="DZ9" s="2">
        <v>5087.682055055614</v>
      </c>
      <c r="EA9" s="2">
        <v>4698.0752472992172</v>
      </c>
      <c r="EB9" s="2">
        <v>4765.4821565741331</v>
      </c>
      <c r="EC9" s="2">
        <v>4696.6948085523618</v>
      </c>
      <c r="ED9" s="2">
        <v>4466.797453362261</v>
      </c>
      <c r="EE9" s="2">
        <v>4330.2717991752061</v>
      </c>
      <c r="EF9" s="2">
        <v>4401.818267370938</v>
      </c>
      <c r="EG9" s="2">
        <v>3989.0810588260097</v>
      </c>
      <c r="EH9" s="2">
        <v>3727.899631796306</v>
      </c>
      <c r="EI9" s="38">
        <v>536.61003476472547</v>
      </c>
      <c r="EJ9" s="2">
        <v>514.30745187250602</v>
      </c>
      <c r="EK9" s="2">
        <v>625.81953418281239</v>
      </c>
      <c r="EL9" s="2">
        <v>681.09124948132512</v>
      </c>
      <c r="EM9" s="2">
        <v>792.23602807173484</v>
      </c>
      <c r="EN9" s="2">
        <v>1130.4298889749796</v>
      </c>
      <c r="EO9" s="2">
        <v>1282.3654573251422</v>
      </c>
      <c r="EP9" s="2">
        <v>1299.3869482528355</v>
      </c>
      <c r="EQ9" s="2">
        <v>1275.562917809277</v>
      </c>
      <c r="ER9" s="2">
        <v>1127.3590113431526</v>
      </c>
      <c r="ES9" s="2">
        <v>1015.3866730897855</v>
      </c>
      <c r="ET9" s="2">
        <v>1070.6105719979873</v>
      </c>
      <c r="EU9" s="2">
        <v>1129.093870183802</v>
      </c>
      <c r="EV9" s="2">
        <v>1084.9012547748241</v>
      </c>
      <c r="EW9" s="2">
        <v>1053.4065797621627</v>
      </c>
      <c r="EX9" s="38">
        <v>10.456905329457941</v>
      </c>
      <c r="EY9" s="2">
        <v>8.597087512642668</v>
      </c>
      <c r="EZ9" s="2">
        <v>12.216168227894498</v>
      </c>
      <c r="FA9" s="2">
        <v>12.222059051590165</v>
      </c>
      <c r="FB9" s="2">
        <v>12.32666396673986</v>
      </c>
      <c r="FC9" s="2">
        <v>12.141114902654126</v>
      </c>
      <c r="FD9" s="2">
        <v>12.591243983040988</v>
      </c>
      <c r="FE9" s="2">
        <v>12.190578727640585</v>
      </c>
      <c r="FF9" s="2">
        <v>12.388440750143973</v>
      </c>
      <c r="FG9" s="2">
        <v>12.778251192447767</v>
      </c>
      <c r="FH9" s="2">
        <v>11.8156782864642</v>
      </c>
      <c r="FI9" s="2">
        <v>11.509316419821905</v>
      </c>
      <c r="FJ9" s="2">
        <v>12.347830251410231</v>
      </c>
      <c r="FK9" s="2">
        <v>12.63119622531206</v>
      </c>
      <c r="FL9" s="2">
        <v>12.244470268648948</v>
      </c>
      <c r="FM9" s="38">
        <v>102.73421337924012</v>
      </c>
      <c r="FN9" s="2">
        <v>96.473978022486889</v>
      </c>
      <c r="FO9" s="2">
        <v>112.96328954199461</v>
      </c>
      <c r="FP9" s="2">
        <v>119.70511077341288</v>
      </c>
      <c r="FQ9" s="2">
        <v>132.93862608906184</v>
      </c>
      <c r="FR9" s="2">
        <v>174.33845873796915</v>
      </c>
      <c r="FS9" s="2">
        <v>190.59409272651712</v>
      </c>
      <c r="FT9" s="2">
        <v>190.77511713833871</v>
      </c>
      <c r="FU9" s="2">
        <v>188.0621076512391</v>
      </c>
      <c r="FV9" s="2">
        <v>170.71091359764125</v>
      </c>
      <c r="FW9" s="2">
        <v>155.88966461080182</v>
      </c>
      <c r="FX9" s="2">
        <v>160.23842672523867</v>
      </c>
      <c r="FY9" s="2">
        <v>166.97233161479181</v>
      </c>
      <c r="FZ9" s="2">
        <v>158.01093462742972</v>
      </c>
      <c r="GA9" s="2">
        <v>150.94343569366566</v>
      </c>
      <c r="GB9" s="38">
        <v>2782.5606818481569</v>
      </c>
      <c r="GC9" s="2">
        <v>1786.5890075878642</v>
      </c>
      <c r="GD9" s="2">
        <v>1745.231401625281</v>
      </c>
      <c r="GE9" s="2">
        <v>2181.3590177988226</v>
      </c>
      <c r="GF9" s="2">
        <v>2276.8758404611863</v>
      </c>
      <c r="GG9" s="2">
        <v>2222.5977255635939</v>
      </c>
      <c r="GH9" s="2">
        <v>922.21139989855033</v>
      </c>
      <c r="GI9" s="2">
        <v>738.3249386474896</v>
      </c>
      <c r="GJ9" s="2">
        <v>1024.0794517694037</v>
      </c>
      <c r="GK9" s="2">
        <v>1507.4379162257474</v>
      </c>
      <c r="GL9" s="2">
        <v>1444.2345578914114</v>
      </c>
      <c r="GM9" s="2">
        <v>982.5175895303945</v>
      </c>
      <c r="GN9" s="2">
        <v>1146.9384492799004</v>
      </c>
      <c r="GO9" s="2">
        <v>826.08934788303759</v>
      </c>
      <c r="GP9" s="2">
        <v>920.91469044222458</v>
      </c>
      <c r="GQ9" s="38">
        <v>2218.3276699765133</v>
      </c>
      <c r="GR9" s="2">
        <v>1395.9926899564443</v>
      </c>
      <c r="GS9" s="2">
        <v>1348.2702412794729</v>
      </c>
      <c r="GT9" s="2">
        <v>1794.9209663076465</v>
      </c>
      <c r="GU9" s="2">
        <v>1992.7028072593407</v>
      </c>
      <c r="GV9" s="2">
        <v>1877.5178344156973</v>
      </c>
      <c r="GW9" s="2">
        <v>665.39634587041121</v>
      </c>
      <c r="GX9" s="2">
        <v>545.84711054343848</v>
      </c>
      <c r="GY9" s="2">
        <v>803.5772750215084</v>
      </c>
      <c r="GZ9" s="2">
        <v>1238.2195083144866</v>
      </c>
      <c r="HA9" s="2">
        <v>1246.043539509619</v>
      </c>
      <c r="HB9" s="2">
        <v>734.2435610563922</v>
      </c>
      <c r="HC9" s="2">
        <v>982.94091096716636</v>
      </c>
      <c r="HD9" s="2">
        <v>576.35529632588168</v>
      </c>
      <c r="HE9" s="2">
        <v>617.92184240245513</v>
      </c>
      <c r="HF9" s="38">
        <v>3530.0916775151181</v>
      </c>
      <c r="HG9" s="2">
        <v>2274.8668113098884</v>
      </c>
      <c r="HH9" s="2">
        <v>2240.0783622220879</v>
      </c>
      <c r="HI9" s="2">
        <v>2662.2802560553218</v>
      </c>
      <c r="HJ9" s="2">
        <v>2640.1768531642301</v>
      </c>
      <c r="HK9" s="2">
        <v>2664.0271008478485</v>
      </c>
      <c r="HL9" s="2">
        <v>1250.2388538846947</v>
      </c>
      <c r="HM9" s="2">
        <v>974.39167049091009</v>
      </c>
      <c r="HN9" s="2">
        <v>1311.3740358575221</v>
      </c>
      <c r="HO9" s="2">
        <v>1912.6570735166902</v>
      </c>
      <c r="HP9" s="2">
        <v>1765.6103844802103</v>
      </c>
      <c r="HQ9" s="2">
        <v>1315.508760067502</v>
      </c>
      <c r="HR9" s="2">
        <v>1358.4725871945004</v>
      </c>
      <c r="HS9" s="2">
        <v>1148.1849916487231</v>
      </c>
      <c r="HT9" s="247">
        <v>1308.8886415148229</v>
      </c>
    </row>
    <row r="10" spans="1:228" x14ac:dyDescent="0.25">
      <c r="A10" s="66">
        <v>5</v>
      </c>
      <c r="B10" s="49" t="s">
        <v>3</v>
      </c>
      <c r="C10" s="29" t="s">
        <v>107</v>
      </c>
      <c r="D10" s="38">
        <v>866.30910802265043</v>
      </c>
      <c r="E10" s="2">
        <v>885.96015515479235</v>
      </c>
      <c r="F10" s="2">
        <v>859.38556871645721</v>
      </c>
      <c r="G10" s="2">
        <v>853.22832477372128</v>
      </c>
      <c r="H10" s="2">
        <v>825.67269837243828</v>
      </c>
      <c r="I10" s="2">
        <v>782.43202636128285</v>
      </c>
      <c r="J10" s="2">
        <v>756.84025851455351</v>
      </c>
      <c r="K10" s="2">
        <v>693.52296289135757</v>
      </c>
      <c r="L10" s="2">
        <v>715.00489738009333</v>
      </c>
      <c r="M10" s="2">
        <v>681.8974097440946</v>
      </c>
      <c r="N10" s="2">
        <v>648.91757181155219</v>
      </c>
      <c r="O10" s="2">
        <v>628.71526315129574</v>
      </c>
      <c r="P10" s="2">
        <v>616.77028182801428</v>
      </c>
      <c r="Q10" s="2">
        <v>557.76866636468549</v>
      </c>
      <c r="R10" s="2">
        <v>536.71612500332435</v>
      </c>
      <c r="S10" s="38">
        <v>635.82876853346704</v>
      </c>
      <c r="T10" s="2">
        <v>649.25513250541837</v>
      </c>
      <c r="U10" s="2">
        <v>619.21211989173719</v>
      </c>
      <c r="V10" s="2">
        <v>615.24789289058322</v>
      </c>
      <c r="W10" s="2">
        <v>587.60409741821286</v>
      </c>
      <c r="X10" s="2">
        <v>546.74020557356687</v>
      </c>
      <c r="Y10" s="2">
        <v>514.14404679301947</v>
      </c>
      <c r="Z10" s="2">
        <v>442.04838433208062</v>
      </c>
      <c r="AA10" s="2">
        <v>452.05095500450801</v>
      </c>
      <c r="AB10" s="2">
        <v>422.95864893753048</v>
      </c>
      <c r="AC10" s="2">
        <v>396.13473371126634</v>
      </c>
      <c r="AD10" s="2">
        <v>378.06433065191226</v>
      </c>
      <c r="AE10" s="2">
        <v>365.26859289021678</v>
      </c>
      <c r="AF10" s="2">
        <v>309.16025355727061</v>
      </c>
      <c r="AG10" s="2">
        <v>287.15344247017657</v>
      </c>
      <c r="AH10" s="38">
        <v>52.722694807708343</v>
      </c>
      <c r="AI10" s="2">
        <v>42.362107249768172</v>
      </c>
      <c r="AJ10" s="2">
        <v>41.980655551708487</v>
      </c>
      <c r="AK10" s="2">
        <v>38.41190582411344</v>
      </c>
      <c r="AL10" s="2">
        <v>37.686572453279233</v>
      </c>
      <c r="AM10" s="2">
        <v>38.242580982205794</v>
      </c>
      <c r="AN10" s="2">
        <v>39.455301548008883</v>
      </c>
      <c r="AO10" s="2">
        <v>38.435714522771612</v>
      </c>
      <c r="AP10" s="2">
        <v>43.487810349221</v>
      </c>
      <c r="AQ10" s="2">
        <v>46.540662623769151</v>
      </c>
      <c r="AR10" s="2">
        <v>46.58587190076387</v>
      </c>
      <c r="AS10" s="2">
        <v>48.920402994529233</v>
      </c>
      <c r="AT10" s="2">
        <v>59.657694204632335</v>
      </c>
      <c r="AU10" s="2">
        <v>55.89801362153613</v>
      </c>
      <c r="AV10" s="2">
        <v>62.543594609488522</v>
      </c>
      <c r="AW10" s="38">
        <v>11.647577673383188</v>
      </c>
      <c r="AX10" s="2">
        <v>10.309538199975432</v>
      </c>
      <c r="AY10" s="2">
        <v>10.891876168932024</v>
      </c>
      <c r="AZ10" s="2">
        <v>8.9553631951616577</v>
      </c>
      <c r="BA10" s="2">
        <v>9.5303686653100641</v>
      </c>
      <c r="BB10" s="2">
        <v>9.7439427645176142</v>
      </c>
      <c r="BC10" s="2">
        <v>10.054246722547232</v>
      </c>
      <c r="BD10" s="2">
        <v>9.6080950580732107</v>
      </c>
      <c r="BE10" s="2">
        <v>11.341948471158206</v>
      </c>
      <c r="BF10" s="2">
        <v>12.937320083395289</v>
      </c>
      <c r="BG10" s="2">
        <v>11.114263141002459</v>
      </c>
      <c r="BH10" s="2">
        <v>10.892185148841151</v>
      </c>
      <c r="BI10" s="2">
        <v>14.108477315186434</v>
      </c>
      <c r="BJ10" s="2">
        <v>12.161777827519213</v>
      </c>
      <c r="BK10" s="2">
        <v>11.829290744726684</v>
      </c>
      <c r="BL10" s="38">
        <v>226476.52058545619</v>
      </c>
      <c r="BM10" s="2">
        <v>233174.9284389125</v>
      </c>
      <c r="BN10" s="2">
        <v>236473.90791851562</v>
      </c>
      <c r="BO10" s="2">
        <v>234953.38287097958</v>
      </c>
      <c r="BP10" s="2">
        <v>234879.45720357404</v>
      </c>
      <c r="BQ10" s="2">
        <v>232418.28666472968</v>
      </c>
      <c r="BR10" s="2">
        <v>239325.95888300394</v>
      </c>
      <c r="BS10" s="2">
        <v>248242.193366119</v>
      </c>
      <c r="BT10" s="2">
        <v>259152.93179252071</v>
      </c>
      <c r="BU10" s="2">
        <v>254618.66459597062</v>
      </c>
      <c r="BV10" s="2">
        <v>249017.54097371735</v>
      </c>
      <c r="BW10" s="2">
        <v>246881.88347227397</v>
      </c>
      <c r="BX10" s="2">
        <v>246546.91403450762</v>
      </c>
      <c r="BY10" s="2">
        <v>244330.57343901228</v>
      </c>
      <c r="BZ10" s="2">
        <v>245376.00910095757</v>
      </c>
      <c r="CA10" s="38">
        <v>0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G10" s="2">
        <v>0</v>
      </c>
      <c r="CH10" s="2">
        <v>0</v>
      </c>
      <c r="CI10" s="2">
        <v>0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38">
        <v>0</v>
      </c>
      <c r="CQ10" s="2">
        <v>0</v>
      </c>
      <c r="CR10" s="2">
        <v>0</v>
      </c>
      <c r="CS10" s="2">
        <v>0</v>
      </c>
      <c r="CT10" s="2">
        <v>0</v>
      </c>
      <c r="CU10" s="2">
        <v>0</v>
      </c>
      <c r="CV10" s="2">
        <v>0</v>
      </c>
      <c r="CW10" s="2">
        <v>0</v>
      </c>
      <c r="CX10" s="2">
        <v>0</v>
      </c>
      <c r="CY10" s="2">
        <v>0</v>
      </c>
      <c r="CZ10" s="2">
        <v>0</v>
      </c>
      <c r="DA10" s="2">
        <v>0</v>
      </c>
      <c r="DB10" s="2">
        <v>0</v>
      </c>
      <c r="DC10" s="2">
        <v>0</v>
      </c>
      <c r="DD10" s="2">
        <v>0</v>
      </c>
      <c r="DE10" s="38">
        <v>225.91310679063147</v>
      </c>
      <c r="DF10" s="2">
        <v>219.65493305448609</v>
      </c>
      <c r="DG10" s="2">
        <v>204.94549136793751</v>
      </c>
      <c r="DH10" s="2">
        <v>179.42904647499819</v>
      </c>
      <c r="DI10" s="2">
        <v>164.73398820941244</v>
      </c>
      <c r="DJ10" s="2">
        <v>150.8803211831578</v>
      </c>
      <c r="DK10" s="2">
        <v>138.7102260767625</v>
      </c>
      <c r="DL10" s="2">
        <v>105.47694847343971</v>
      </c>
      <c r="DM10" s="2">
        <v>108.93604358450693</v>
      </c>
      <c r="DN10" s="2">
        <v>114.63380890236564</v>
      </c>
      <c r="DO10" s="2">
        <v>103.1121927039591</v>
      </c>
      <c r="DP10" s="2">
        <v>112.90351637469108</v>
      </c>
      <c r="DQ10" s="2">
        <v>138.72720482177129</v>
      </c>
      <c r="DR10" s="2">
        <v>127.23426508894376</v>
      </c>
      <c r="DS10" s="2">
        <v>91.170146071480858</v>
      </c>
      <c r="DT10" s="38">
        <v>1686.1670657586731</v>
      </c>
      <c r="DU10" s="2">
        <v>1513.0655574541383</v>
      </c>
      <c r="DV10" s="2">
        <v>1346.2986289416181</v>
      </c>
      <c r="DW10" s="2">
        <v>1202.3352032646214</v>
      </c>
      <c r="DX10" s="2">
        <v>1102.0064482918772</v>
      </c>
      <c r="DY10" s="2">
        <v>1022.9506625797275</v>
      </c>
      <c r="DZ10" s="2">
        <v>935.29272720425161</v>
      </c>
      <c r="EA10" s="2">
        <v>810.15933546812937</v>
      </c>
      <c r="EB10" s="2">
        <v>790.66804680322798</v>
      </c>
      <c r="EC10" s="2">
        <v>740.83808632139551</v>
      </c>
      <c r="ED10" s="2">
        <v>666.92672263139582</v>
      </c>
      <c r="EE10" s="2">
        <v>616.93514460280687</v>
      </c>
      <c r="EF10" s="2">
        <v>652.28503117493585</v>
      </c>
      <c r="EG10" s="2">
        <v>553.74377814915317</v>
      </c>
      <c r="EH10" s="2">
        <v>526.88658344636644</v>
      </c>
      <c r="EI10" s="38">
        <v>708.70881670943061</v>
      </c>
      <c r="EJ10" s="2">
        <v>676.27078861720054</v>
      </c>
      <c r="EK10" s="2">
        <v>607.94223562089553</v>
      </c>
      <c r="EL10" s="2">
        <v>565.75280439595338</v>
      </c>
      <c r="EM10" s="2">
        <v>544.92983924089413</v>
      </c>
      <c r="EN10" s="2">
        <v>548.17662547139821</v>
      </c>
      <c r="EO10" s="2">
        <v>532.53647532416312</v>
      </c>
      <c r="EP10" s="2">
        <v>491.04215624142785</v>
      </c>
      <c r="EQ10" s="2">
        <v>482.1459800130246</v>
      </c>
      <c r="ER10" s="2">
        <v>452.39929770147722</v>
      </c>
      <c r="ES10" s="2">
        <v>411.19166629670929</v>
      </c>
      <c r="ET10" s="2">
        <v>388.17065562389394</v>
      </c>
      <c r="EU10" s="2">
        <v>393.65973218828111</v>
      </c>
      <c r="EV10" s="2">
        <v>353.00201126284992</v>
      </c>
      <c r="EW10" s="2">
        <v>336.09171464151655</v>
      </c>
      <c r="EX10" s="38">
        <v>13.693686538387992</v>
      </c>
      <c r="EY10" s="2">
        <v>13.507256034119555</v>
      </c>
      <c r="EZ10" s="2">
        <v>12.274012066722797</v>
      </c>
      <c r="FA10" s="2">
        <v>11.305425662640673</v>
      </c>
      <c r="FB10" s="2">
        <v>10.891100135370138</v>
      </c>
      <c r="FC10" s="2">
        <v>10.31302880021814</v>
      </c>
      <c r="FD10" s="2">
        <v>10.06689151766343</v>
      </c>
      <c r="FE10" s="2">
        <v>8.8154273851965694</v>
      </c>
      <c r="FF10" s="2">
        <v>9.4902808770896527</v>
      </c>
      <c r="FG10" s="2">
        <v>9.5824176082759376</v>
      </c>
      <c r="FH10" s="2">
        <v>9.1909581760476868</v>
      </c>
      <c r="FI10" s="2">
        <v>9.2822868758509429</v>
      </c>
      <c r="FJ10" s="2">
        <v>10.693791566740547</v>
      </c>
      <c r="FK10" s="2">
        <v>9.2753736060301275</v>
      </c>
      <c r="FL10" s="2">
        <v>9.0607570367932535</v>
      </c>
      <c r="FM10" s="38">
        <v>1520.69889020244</v>
      </c>
      <c r="FN10" s="2">
        <v>1540.1009953468408</v>
      </c>
      <c r="FO10" s="2">
        <v>1660.4389725697417</v>
      </c>
      <c r="FP10" s="2">
        <v>1459.6236799508074</v>
      </c>
      <c r="FQ10" s="2">
        <v>1644.930434028603</v>
      </c>
      <c r="FR10" s="2">
        <v>1689.3200098910895</v>
      </c>
      <c r="FS10" s="2">
        <v>1505.851642894964</v>
      </c>
      <c r="FT10" s="2">
        <v>1442.0336984671953</v>
      </c>
      <c r="FU10" s="2">
        <v>1541.0527173981523</v>
      </c>
      <c r="FV10" s="2">
        <v>1554.5879661646807</v>
      </c>
      <c r="FW10" s="2">
        <v>1501.9687767095461</v>
      </c>
      <c r="FX10" s="2">
        <v>1470.615712536598</v>
      </c>
      <c r="FY10" s="2">
        <v>1506.0781828981615</v>
      </c>
      <c r="FZ10" s="2">
        <v>1471.0489705187654</v>
      </c>
      <c r="GA10" s="2">
        <v>1465.0714032261421</v>
      </c>
      <c r="GB10" s="38">
        <v>133.34091801441858</v>
      </c>
      <c r="GC10" s="2">
        <v>118.9024460244087</v>
      </c>
      <c r="GD10" s="2">
        <v>108.70018936712022</v>
      </c>
      <c r="GE10" s="2">
        <v>97.743706245990253</v>
      </c>
      <c r="GF10" s="2">
        <v>89.088823105020083</v>
      </c>
      <c r="GG10" s="2">
        <v>89.226827236266359</v>
      </c>
      <c r="GH10" s="2">
        <v>76.950719376332316</v>
      </c>
      <c r="GI10" s="2">
        <v>69.728944823105948</v>
      </c>
      <c r="GJ10" s="2">
        <v>70.464703862441482</v>
      </c>
      <c r="GK10" s="2">
        <v>71.721633065512563</v>
      </c>
      <c r="GL10" s="2">
        <v>66.892421339202755</v>
      </c>
      <c r="GM10" s="2">
        <v>64.874712415228402</v>
      </c>
      <c r="GN10" s="2">
        <v>67.996889200126091</v>
      </c>
      <c r="GO10" s="2">
        <v>60.40670534771531</v>
      </c>
      <c r="GP10" s="2">
        <v>58.550005066034196</v>
      </c>
      <c r="GQ10" s="38">
        <v>80.104382652902217</v>
      </c>
      <c r="GR10" s="2">
        <v>68.687685677463307</v>
      </c>
      <c r="GS10" s="2">
        <v>63.934753392321333</v>
      </c>
      <c r="GT10" s="2">
        <v>52.944618075991052</v>
      </c>
      <c r="GU10" s="2">
        <v>48.77247215525577</v>
      </c>
      <c r="GV10" s="2">
        <v>45.846485459092648</v>
      </c>
      <c r="GW10" s="2">
        <v>40.641239273660418</v>
      </c>
      <c r="GX10" s="2">
        <v>35.483749478666816</v>
      </c>
      <c r="GY10" s="2">
        <v>35.632751182876675</v>
      </c>
      <c r="GZ10" s="2">
        <v>36.199332284537178</v>
      </c>
      <c r="HA10" s="2">
        <v>32.177916271360289</v>
      </c>
      <c r="HB10" s="2">
        <v>31.573198789089183</v>
      </c>
      <c r="HC10" s="2">
        <v>34.837151343399213</v>
      </c>
      <c r="HD10" s="2">
        <v>30.347782757106479</v>
      </c>
      <c r="HE10" s="2">
        <v>29.179249106284658</v>
      </c>
      <c r="HF10" s="38">
        <v>186.96373251872996</v>
      </c>
      <c r="HG10" s="2">
        <v>170.05924735847211</v>
      </c>
      <c r="HH10" s="2">
        <v>152.51338237379636</v>
      </c>
      <c r="HI10" s="2">
        <v>146.19609753779275</v>
      </c>
      <c r="HJ10" s="2">
        <v>131.55178904939632</v>
      </c>
      <c r="HK10" s="2">
        <v>135.37689327559966</v>
      </c>
      <c r="HL10" s="2">
        <v>114.89881112859679</v>
      </c>
      <c r="HM10" s="2">
        <v>106.8696294451446</v>
      </c>
      <c r="HN10" s="2">
        <v>107.84774725045054</v>
      </c>
      <c r="HO10" s="2">
        <v>109.177016124782</v>
      </c>
      <c r="HP10" s="2">
        <v>104.42299952815989</v>
      </c>
      <c r="HQ10" s="2">
        <v>100.30129712634829</v>
      </c>
      <c r="HR10" s="2">
        <v>101.46707116678286</v>
      </c>
      <c r="HS10" s="2">
        <v>91.092565809526647</v>
      </c>
      <c r="HT10" s="247">
        <v>88.525828203359012</v>
      </c>
    </row>
    <row r="11" spans="1:228" x14ac:dyDescent="0.25">
      <c r="A11" s="66">
        <v>6</v>
      </c>
      <c r="B11" s="49" t="s">
        <v>3</v>
      </c>
      <c r="C11" s="29" t="s">
        <v>108</v>
      </c>
      <c r="D11" s="38">
        <v>54.36857007385359</v>
      </c>
      <c r="E11" s="2">
        <v>49.422269414197096</v>
      </c>
      <c r="F11" s="2">
        <v>50.213080852213281</v>
      </c>
      <c r="G11" s="2">
        <v>45.358723486927396</v>
      </c>
      <c r="H11" s="2">
        <v>42.061546025805022</v>
      </c>
      <c r="I11" s="2">
        <v>38.954220481373305</v>
      </c>
      <c r="J11" s="2">
        <v>34.337501062045803</v>
      </c>
      <c r="K11" s="2">
        <v>30.076033438323847</v>
      </c>
      <c r="L11" s="2">
        <v>28.87884392170556</v>
      </c>
      <c r="M11" s="2">
        <v>26.466626869502143</v>
      </c>
      <c r="N11" s="2">
        <v>21.241330749597417</v>
      </c>
      <c r="O11" s="2">
        <v>20.667400168229019</v>
      </c>
      <c r="P11" s="2">
        <v>18.581784858785586</v>
      </c>
      <c r="Q11" s="2">
        <v>18.069653012270962</v>
      </c>
      <c r="R11" s="2">
        <v>19.649154477170519</v>
      </c>
      <c r="S11" s="38">
        <v>53.698494941137227</v>
      </c>
      <c r="T11" s="2">
        <v>48.774182337325641</v>
      </c>
      <c r="U11" s="2">
        <v>49.606553489995918</v>
      </c>
      <c r="V11" s="2">
        <v>44.818722703221084</v>
      </c>
      <c r="W11" s="2">
        <v>41.544643662107845</v>
      </c>
      <c r="X11" s="2">
        <v>38.491378602071151</v>
      </c>
      <c r="Y11" s="2">
        <v>33.893303607431882</v>
      </c>
      <c r="Z11" s="2">
        <v>29.622645317402604</v>
      </c>
      <c r="AA11" s="2">
        <v>28.466043134533084</v>
      </c>
      <c r="AB11" s="2">
        <v>26.063093846838264</v>
      </c>
      <c r="AC11" s="2">
        <v>20.873274906289858</v>
      </c>
      <c r="AD11" s="2">
        <v>20.360326247098985</v>
      </c>
      <c r="AE11" s="2">
        <v>18.322547213076525</v>
      </c>
      <c r="AF11" s="2">
        <v>17.823257284491511</v>
      </c>
      <c r="AG11" s="2">
        <v>19.408603097624312</v>
      </c>
      <c r="AH11" s="38">
        <v>1.7894828677861563</v>
      </c>
      <c r="AI11" s="2">
        <v>1.5885788144840989</v>
      </c>
      <c r="AJ11" s="2">
        <v>1.4509015189131464</v>
      </c>
      <c r="AK11" s="2">
        <v>1.2992653944779908</v>
      </c>
      <c r="AL11" s="2">
        <v>1.9193365744173987</v>
      </c>
      <c r="AM11" s="2">
        <v>1.1659320314846602</v>
      </c>
      <c r="AN11" s="2">
        <v>1.2909386111306422</v>
      </c>
      <c r="AO11" s="2">
        <v>1.7087876828524191</v>
      </c>
      <c r="AP11" s="2">
        <v>1.3854656895109376</v>
      </c>
      <c r="AQ11" s="2">
        <v>1.6931486818450174</v>
      </c>
      <c r="AR11" s="2">
        <v>1.4542408167932053</v>
      </c>
      <c r="AS11" s="2">
        <v>1.416801103332272</v>
      </c>
      <c r="AT11" s="2">
        <v>1.4372890020049924</v>
      </c>
      <c r="AU11" s="2">
        <v>1.5432352091195574</v>
      </c>
      <c r="AV11" s="2">
        <v>1.4890859401363652</v>
      </c>
      <c r="AW11" s="38">
        <v>0.52491007885601959</v>
      </c>
      <c r="AX11" s="2">
        <v>0.48581977573623264</v>
      </c>
      <c r="AY11" s="2">
        <v>0.49178477863734821</v>
      </c>
      <c r="AZ11" s="2">
        <v>0.46667397656457005</v>
      </c>
      <c r="BA11" s="2">
        <v>0.51095668393056159</v>
      </c>
      <c r="BB11" s="2">
        <v>0.48187386993133813</v>
      </c>
      <c r="BC11" s="2">
        <v>0.4712565832500677</v>
      </c>
      <c r="BD11" s="2">
        <v>0.51896112511594961</v>
      </c>
      <c r="BE11" s="2">
        <v>0.51012840255112968</v>
      </c>
      <c r="BF11" s="2">
        <v>0.54344545386667231</v>
      </c>
      <c r="BG11" s="2">
        <v>0.549904682356813</v>
      </c>
      <c r="BH11" s="2">
        <v>0.54266568352401734</v>
      </c>
      <c r="BI11" s="2">
        <v>0.55140573373222534</v>
      </c>
      <c r="BJ11" s="2">
        <v>0.55245227959169296</v>
      </c>
      <c r="BK11" s="2">
        <v>0.56692143175275733</v>
      </c>
      <c r="BL11" s="38">
        <v>480.86844152155902</v>
      </c>
      <c r="BM11" s="2">
        <v>474.864629495803</v>
      </c>
      <c r="BN11" s="2">
        <v>435.57915334886701</v>
      </c>
      <c r="BO11" s="2">
        <v>379.95274887132803</v>
      </c>
      <c r="BP11" s="2">
        <v>327.757418371879</v>
      </c>
      <c r="BQ11" s="2">
        <v>302.49920688877302</v>
      </c>
      <c r="BR11" s="2">
        <v>283.16817894098</v>
      </c>
      <c r="BS11" s="2">
        <v>268.01736764566198</v>
      </c>
      <c r="BT11" s="2">
        <v>238.82372119010901</v>
      </c>
      <c r="BU11" s="2">
        <v>212.111814297546</v>
      </c>
      <c r="BV11" s="2">
        <v>181.612359612793</v>
      </c>
      <c r="BW11" s="2">
        <v>123.59708410285501</v>
      </c>
      <c r="BX11" s="2">
        <v>72.871034213880193</v>
      </c>
      <c r="BY11" s="2">
        <v>56.785287832279998</v>
      </c>
      <c r="BZ11" s="2">
        <v>48.622793807915798</v>
      </c>
      <c r="CA11" s="38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0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  <c r="CP11" s="38">
        <v>0</v>
      </c>
      <c r="CQ11" s="2">
        <v>0</v>
      </c>
      <c r="CR11" s="2">
        <v>0</v>
      </c>
      <c r="CS11" s="2">
        <v>0</v>
      </c>
      <c r="CT11" s="2">
        <v>0</v>
      </c>
      <c r="CU11" s="2">
        <v>0</v>
      </c>
      <c r="CV11" s="2">
        <v>0</v>
      </c>
      <c r="CW11" s="2">
        <v>0</v>
      </c>
      <c r="CX11" s="2">
        <v>0</v>
      </c>
      <c r="CY11" s="2">
        <v>0</v>
      </c>
      <c r="CZ11" s="2">
        <v>0</v>
      </c>
      <c r="DA11" s="2">
        <v>0</v>
      </c>
      <c r="DB11" s="2">
        <v>0</v>
      </c>
      <c r="DC11" s="2">
        <v>0</v>
      </c>
      <c r="DD11" s="2">
        <v>0</v>
      </c>
      <c r="DE11" s="38">
        <v>17.860533479475052</v>
      </c>
      <c r="DF11" s="2">
        <v>15.029350307330981</v>
      </c>
      <c r="DG11" s="2">
        <v>14.086184001775903</v>
      </c>
      <c r="DH11" s="2">
        <v>11.951675582815042</v>
      </c>
      <c r="DI11" s="2">
        <v>12.557785359419409</v>
      </c>
      <c r="DJ11" s="2">
        <v>10.398247836335582</v>
      </c>
      <c r="DK11" s="2">
        <v>6.941644543007583</v>
      </c>
      <c r="DL11" s="2">
        <v>5.2867904699023933</v>
      </c>
      <c r="DM11" s="2">
        <v>4.2166091454822388</v>
      </c>
      <c r="DN11" s="2">
        <v>4.82633646333149</v>
      </c>
      <c r="DO11" s="2">
        <v>3.9017191411671344</v>
      </c>
      <c r="DP11" s="2">
        <v>3.6551017801038572</v>
      </c>
      <c r="DQ11" s="2">
        <v>3.5398528936778901</v>
      </c>
      <c r="DR11" s="2">
        <v>4.0228937270566885</v>
      </c>
      <c r="DS11" s="2">
        <v>4.043422852126854</v>
      </c>
      <c r="DT11" s="38">
        <v>104.40346118911441</v>
      </c>
      <c r="DU11" s="2">
        <v>96.686649453019868</v>
      </c>
      <c r="DV11" s="2">
        <v>95.169939856067316</v>
      </c>
      <c r="DW11" s="2">
        <v>88.608547847480921</v>
      </c>
      <c r="DX11" s="2">
        <v>93.115670772550786</v>
      </c>
      <c r="DY11" s="2">
        <v>80.895328461108406</v>
      </c>
      <c r="DZ11" s="2">
        <v>73.699740756294531</v>
      </c>
      <c r="EA11" s="2">
        <v>71.805979538236727</v>
      </c>
      <c r="EB11" s="2">
        <v>66.408275338968721</v>
      </c>
      <c r="EC11" s="2">
        <v>62.012735012958878</v>
      </c>
      <c r="ED11" s="2">
        <v>55.115920521405592</v>
      </c>
      <c r="EE11" s="2">
        <v>49.654702062358844</v>
      </c>
      <c r="EF11" s="2">
        <v>44.327534480889661</v>
      </c>
      <c r="EG11" s="2">
        <v>41.652527998367631</v>
      </c>
      <c r="EH11" s="2">
        <v>40.938332492980216</v>
      </c>
      <c r="EI11" s="38">
        <v>144.283591814305</v>
      </c>
      <c r="EJ11" s="2">
        <v>128.8077015522945</v>
      </c>
      <c r="EK11" s="2">
        <v>114.65588583147301</v>
      </c>
      <c r="EL11" s="2">
        <v>103.04832362553653</v>
      </c>
      <c r="EM11" s="2">
        <v>180.1754878250282</v>
      </c>
      <c r="EN11" s="2">
        <v>81.333674067695512</v>
      </c>
      <c r="EO11" s="2">
        <v>77.459178669422613</v>
      </c>
      <c r="EP11" s="2">
        <v>76.250662662719222</v>
      </c>
      <c r="EQ11" s="2">
        <v>71.76876641740003</v>
      </c>
      <c r="ER11" s="2">
        <v>67.631383512256008</v>
      </c>
      <c r="ES11" s="2">
        <v>60.351918076609543</v>
      </c>
      <c r="ET11" s="2">
        <v>58.233581830061752</v>
      </c>
      <c r="EU11" s="2">
        <v>53.334820899502461</v>
      </c>
      <c r="EV11" s="2">
        <v>49.430355237805855</v>
      </c>
      <c r="EW11" s="2">
        <v>48.718645729476975</v>
      </c>
      <c r="EX11" s="38">
        <v>3.1054340265127238</v>
      </c>
      <c r="EY11" s="2">
        <v>2.7440905796891224</v>
      </c>
      <c r="EZ11" s="2">
        <v>2.4677155061285498</v>
      </c>
      <c r="FA11" s="2">
        <v>2.1174081853150257</v>
      </c>
      <c r="FB11" s="2">
        <v>6.8180885477067985</v>
      </c>
      <c r="FC11" s="2">
        <v>1.6839999283425673</v>
      </c>
      <c r="FD11" s="2">
        <v>1.523511449401461</v>
      </c>
      <c r="FE11" s="2">
        <v>1.460249833389661</v>
      </c>
      <c r="FF11" s="2">
        <v>1.2919691859117217</v>
      </c>
      <c r="FG11" s="2">
        <v>1.2640238957935885</v>
      </c>
      <c r="FH11" s="2">
        <v>1.0389269016538472</v>
      </c>
      <c r="FI11" s="2">
        <v>0.96605821864592833</v>
      </c>
      <c r="FJ11" s="2">
        <v>0.87021112308705606</v>
      </c>
      <c r="FK11" s="2">
        <v>0.83817258214486901</v>
      </c>
      <c r="FL11" s="2">
        <v>0.84893519822063213</v>
      </c>
      <c r="FM11" s="38">
        <v>50.76479465236266</v>
      </c>
      <c r="FN11" s="2">
        <v>40.50442639676902</v>
      </c>
      <c r="FO11" s="2">
        <v>40.213320605434468</v>
      </c>
      <c r="FP11" s="2">
        <v>43.334284737368556</v>
      </c>
      <c r="FQ11" s="2">
        <v>51.282220254950587</v>
      </c>
      <c r="FR11" s="2">
        <v>34.331142817367493</v>
      </c>
      <c r="FS11" s="2">
        <v>37.762550018973222</v>
      </c>
      <c r="FT11" s="2">
        <v>35.67953003208072</v>
      </c>
      <c r="FU11" s="2">
        <v>46.210576506847794</v>
      </c>
      <c r="FV11" s="2">
        <v>29.28038023464179</v>
      </c>
      <c r="FW11" s="2">
        <v>28.397166293675703</v>
      </c>
      <c r="FX11" s="2">
        <v>26.960917915496815</v>
      </c>
      <c r="FY11" s="2">
        <v>25.651714239464503</v>
      </c>
      <c r="FZ11" s="2">
        <v>26.506724014533205</v>
      </c>
      <c r="GA11" s="2">
        <v>26.418079870152305</v>
      </c>
      <c r="GB11" s="38">
        <v>15.572142864335953</v>
      </c>
      <c r="GC11" s="2">
        <v>14.946423850173282</v>
      </c>
      <c r="GD11" s="2">
        <v>13.822044415526966</v>
      </c>
      <c r="GE11" s="2">
        <v>15.102118238126252</v>
      </c>
      <c r="GF11" s="2">
        <v>13.213207684250907</v>
      </c>
      <c r="GG11" s="2">
        <v>13.678745420847164</v>
      </c>
      <c r="GH11" s="2">
        <v>11.83488690245138</v>
      </c>
      <c r="GI11" s="2">
        <v>12.050848374456097</v>
      </c>
      <c r="GJ11" s="2">
        <v>11.706199869040322</v>
      </c>
      <c r="GK11" s="2">
        <v>11.521417673242022</v>
      </c>
      <c r="GL11" s="2">
        <v>11.596186985094525</v>
      </c>
      <c r="GM11" s="2">
        <v>10.987892440372834</v>
      </c>
      <c r="GN11" s="2">
        <v>10.189376085689545</v>
      </c>
      <c r="GO11" s="2">
        <v>9.5060442862858725</v>
      </c>
      <c r="GP11" s="2">
        <v>9.4149259411308126</v>
      </c>
      <c r="GQ11" s="38">
        <v>6.5976548463789371</v>
      </c>
      <c r="GR11" s="2">
        <v>6.1767091202939337</v>
      </c>
      <c r="GS11" s="2">
        <v>5.7633106498190712</v>
      </c>
      <c r="GT11" s="2">
        <v>5.7508399113805364</v>
      </c>
      <c r="GU11" s="2">
        <v>5.3139632095683069</v>
      </c>
      <c r="GV11" s="2">
        <v>5.0656034309204889</v>
      </c>
      <c r="GW11" s="2">
        <v>4.3300889214324929</v>
      </c>
      <c r="GX11" s="2">
        <v>4.1464307213154843</v>
      </c>
      <c r="GY11" s="2">
        <v>3.9545631657802933</v>
      </c>
      <c r="GZ11" s="2">
        <v>3.8476906790592311</v>
      </c>
      <c r="HA11" s="2">
        <v>3.7282392195228913</v>
      </c>
      <c r="HB11" s="2">
        <v>3.5090371762285404</v>
      </c>
      <c r="HC11" s="2">
        <v>3.2464920710465677</v>
      </c>
      <c r="HD11" s="2">
        <v>3.0643124153787462</v>
      </c>
      <c r="HE11" s="2">
        <v>2.9557624598976404</v>
      </c>
      <c r="HF11" s="38">
        <v>25.821803087845005</v>
      </c>
      <c r="HG11" s="2">
        <v>25.009290228895175</v>
      </c>
      <c r="HH11" s="2">
        <v>23.068576327752673</v>
      </c>
      <c r="HI11" s="2">
        <v>25.989312698160166</v>
      </c>
      <c r="HJ11" s="2">
        <v>22.302791451195674</v>
      </c>
      <c r="HK11" s="2">
        <v>23.738527823176057</v>
      </c>
      <c r="HL11" s="2">
        <v>20.587881163607271</v>
      </c>
      <c r="HM11" s="2">
        <v>21.294870083306392</v>
      </c>
      <c r="HN11" s="2">
        <v>20.810150266057754</v>
      </c>
      <c r="HO11" s="2">
        <v>20.495009455820391</v>
      </c>
      <c r="HP11" s="2">
        <v>20.822752626581877</v>
      </c>
      <c r="HQ11" s="2">
        <v>19.75162474684538</v>
      </c>
      <c r="HR11" s="2">
        <v>18.308094523306089</v>
      </c>
      <c r="HS11" s="2">
        <v>17.009295243201183</v>
      </c>
      <c r="HT11" s="247">
        <v>16.945074145928967</v>
      </c>
    </row>
    <row r="12" spans="1:228" x14ac:dyDescent="0.25">
      <c r="A12" s="66">
        <v>7</v>
      </c>
      <c r="B12" s="49" t="s">
        <v>3</v>
      </c>
      <c r="C12" s="29" t="s">
        <v>109</v>
      </c>
      <c r="D12" s="38">
        <v>255.26402446749262</v>
      </c>
      <c r="E12" s="2">
        <v>245.09200977050813</v>
      </c>
      <c r="F12" s="2">
        <v>254.81001536088564</v>
      </c>
      <c r="G12" s="2">
        <v>248.85207486692562</v>
      </c>
      <c r="H12" s="2">
        <v>231.39641669820799</v>
      </c>
      <c r="I12" s="2">
        <v>213.00170410577149</v>
      </c>
      <c r="J12" s="2">
        <v>204.33272986691046</v>
      </c>
      <c r="K12" s="2">
        <v>208.20089399516661</v>
      </c>
      <c r="L12" s="2">
        <v>279.86587515667281</v>
      </c>
      <c r="M12" s="2">
        <v>290.63260846899806</v>
      </c>
      <c r="N12" s="2">
        <v>302.09664136256521</v>
      </c>
      <c r="O12" s="2">
        <v>304.00801725169038</v>
      </c>
      <c r="P12" s="2">
        <v>296.0257190699071</v>
      </c>
      <c r="Q12" s="2">
        <v>298.88103884395366</v>
      </c>
      <c r="R12" s="2">
        <v>285.94748731549709</v>
      </c>
      <c r="S12" s="38">
        <v>222.71686443427285</v>
      </c>
      <c r="T12" s="2">
        <v>215.10395944954706</v>
      </c>
      <c r="U12" s="2">
        <v>223.77148746632079</v>
      </c>
      <c r="V12" s="2">
        <v>220.50821610448162</v>
      </c>
      <c r="W12" s="2">
        <v>201.34589835722801</v>
      </c>
      <c r="X12" s="2">
        <v>184.6246792369092</v>
      </c>
      <c r="Y12" s="2">
        <v>174.53262664940851</v>
      </c>
      <c r="Z12" s="2">
        <v>178.45818949922409</v>
      </c>
      <c r="AA12" s="2">
        <v>250.83925993705384</v>
      </c>
      <c r="AB12" s="2">
        <v>259.45411141677067</v>
      </c>
      <c r="AC12" s="2">
        <v>274.01878463962191</v>
      </c>
      <c r="AD12" s="2">
        <v>272.80748316142768</v>
      </c>
      <c r="AE12" s="2">
        <v>267.83995962057969</v>
      </c>
      <c r="AF12" s="2">
        <v>272.52273805838485</v>
      </c>
      <c r="AG12" s="2">
        <v>258.83823571837871</v>
      </c>
      <c r="AH12" s="38">
        <v>201.21116009253601</v>
      </c>
      <c r="AI12" s="2">
        <v>183.97778307794667</v>
      </c>
      <c r="AJ12" s="2">
        <v>191.37598062310127</v>
      </c>
      <c r="AK12" s="2">
        <v>174.16207403913606</v>
      </c>
      <c r="AL12" s="2">
        <v>186.45642693630205</v>
      </c>
      <c r="AM12" s="2">
        <v>175.68555726679895</v>
      </c>
      <c r="AN12" s="2">
        <v>184.7364957956714</v>
      </c>
      <c r="AO12" s="2">
        <v>184.37590615914311</v>
      </c>
      <c r="AP12" s="2">
        <v>179.92989575194602</v>
      </c>
      <c r="AQ12" s="2">
        <v>194.38048915228072</v>
      </c>
      <c r="AR12" s="2">
        <v>173.50601473828553</v>
      </c>
      <c r="AS12" s="2">
        <v>195.6184212054979</v>
      </c>
      <c r="AT12" s="2">
        <v>176.19120369895785</v>
      </c>
      <c r="AU12" s="2">
        <v>163.67798969742341</v>
      </c>
      <c r="AV12" s="2">
        <v>168.01566145011284</v>
      </c>
      <c r="AW12" s="38">
        <v>94.702986869427903</v>
      </c>
      <c r="AX12" s="2">
        <v>87.020927388672931</v>
      </c>
      <c r="AY12" s="2">
        <v>90.714172571939002</v>
      </c>
      <c r="AZ12" s="2">
        <v>83.178621160621773</v>
      </c>
      <c r="BA12" s="2">
        <v>89.150529529417625</v>
      </c>
      <c r="BB12" s="2">
        <v>84.421897839937429</v>
      </c>
      <c r="BC12" s="2">
        <v>88.887882215648077</v>
      </c>
      <c r="BD12" s="2">
        <v>89.021634966286584</v>
      </c>
      <c r="BE12" s="2">
        <v>87.277523734989884</v>
      </c>
      <c r="BF12" s="2">
        <v>94.161717798224643</v>
      </c>
      <c r="BG12" s="2">
        <v>85.029765699110399</v>
      </c>
      <c r="BH12" s="2">
        <v>95.389045852830861</v>
      </c>
      <c r="BI12" s="2">
        <v>86.765312361555459</v>
      </c>
      <c r="BJ12" s="2">
        <v>81.36333803950437</v>
      </c>
      <c r="BK12" s="2">
        <v>83.851391557969507</v>
      </c>
      <c r="BL12" s="38">
        <v>1816.9560302304531</v>
      </c>
      <c r="BM12" s="2">
        <v>1776.1266367808312</v>
      </c>
      <c r="BN12" s="2">
        <v>1640.744705553991</v>
      </c>
      <c r="BO12" s="2">
        <v>1424.9860817835352</v>
      </c>
      <c r="BP12" s="2">
        <v>1204.848061467786</v>
      </c>
      <c r="BQ12" s="2">
        <v>1086.026337808659</v>
      </c>
      <c r="BR12" s="2">
        <v>1072.192548076046</v>
      </c>
      <c r="BS12" s="2">
        <v>989.44585742082404</v>
      </c>
      <c r="BT12" s="2">
        <v>860.03434879220595</v>
      </c>
      <c r="BU12" s="2">
        <v>782.98813943382299</v>
      </c>
      <c r="BV12" s="2">
        <v>686.80040000720999</v>
      </c>
      <c r="BW12" s="2">
        <v>445.12114550851697</v>
      </c>
      <c r="BX12" s="2">
        <v>259.59796994458338</v>
      </c>
      <c r="BY12" s="2">
        <v>214.03249357182889</v>
      </c>
      <c r="BZ12" s="2">
        <v>184.1943136534276</v>
      </c>
      <c r="CA12" s="38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38">
        <v>0</v>
      </c>
      <c r="CQ12" s="2">
        <v>0</v>
      </c>
      <c r="CR12" s="2">
        <v>0</v>
      </c>
      <c r="CS12" s="2">
        <v>0</v>
      </c>
      <c r="CT12" s="2">
        <v>0</v>
      </c>
      <c r="CU12" s="2">
        <v>0</v>
      </c>
      <c r="CV12" s="2">
        <v>0</v>
      </c>
      <c r="CW12" s="2">
        <v>0</v>
      </c>
      <c r="CX12" s="2">
        <v>0</v>
      </c>
      <c r="CY12" s="2">
        <v>0</v>
      </c>
      <c r="CZ12" s="2">
        <v>0</v>
      </c>
      <c r="DA12" s="2">
        <v>0</v>
      </c>
      <c r="DB12" s="2">
        <v>0</v>
      </c>
      <c r="DC12" s="2">
        <v>0</v>
      </c>
      <c r="DD12" s="2">
        <v>0</v>
      </c>
      <c r="DE12" s="38">
        <v>292.92381057081349</v>
      </c>
      <c r="DF12" s="2">
        <v>254.31190339690619</v>
      </c>
      <c r="DG12" s="2">
        <v>268.18673564461494</v>
      </c>
      <c r="DH12" s="2">
        <v>227.42954796835645</v>
      </c>
      <c r="DI12" s="2">
        <v>233.61329126619128</v>
      </c>
      <c r="DJ12" s="2">
        <v>188.22640771321397</v>
      </c>
      <c r="DK12" s="2">
        <v>192.72649995786975</v>
      </c>
      <c r="DL12" s="2">
        <v>173.17033832783559</v>
      </c>
      <c r="DM12" s="2">
        <v>169.09052551609284</v>
      </c>
      <c r="DN12" s="2">
        <v>178.96400314142616</v>
      </c>
      <c r="DO12" s="2">
        <v>166.45056536841065</v>
      </c>
      <c r="DP12" s="2">
        <v>183.75157469037813</v>
      </c>
      <c r="DQ12" s="2">
        <v>164.68832151854619</v>
      </c>
      <c r="DR12" s="2">
        <v>154.35524594085709</v>
      </c>
      <c r="DS12" s="2">
        <v>157.08923282511569</v>
      </c>
      <c r="DT12" s="38">
        <v>2293.1017542314216</v>
      </c>
      <c r="DU12" s="2">
        <v>2098.5684352711187</v>
      </c>
      <c r="DV12" s="2">
        <v>2095.918817266474</v>
      </c>
      <c r="DW12" s="2">
        <v>2189.1725171658441</v>
      </c>
      <c r="DX12" s="2">
        <v>1953.879036310811</v>
      </c>
      <c r="DY12" s="2">
        <v>1857.0303907938094</v>
      </c>
      <c r="DZ12" s="2">
        <v>1872.9993831474126</v>
      </c>
      <c r="EA12" s="2">
        <v>1808.4319419385756</v>
      </c>
      <c r="EB12" s="2">
        <v>1790.3408091696692</v>
      </c>
      <c r="EC12" s="2">
        <v>1819.0600149802954</v>
      </c>
      <c r="ED12" s="2">
        <v>1688.1714341806703</v>
      </c>
      <c r="EE12" s="2">
        <v>1772.2650831152991</v>
      </c>
      <c r="EF12" s="2">
        <v>1628.2511555581259</v>
      </c>
      <c r="EG12" s="2">
        <v>1534.6853537029917</v>
      </c>
      <c r="EH12" s="2">
        <v>1532.6267103818407</v>
      </c>
      <c r="EI12" s="38">
        <v>1212.4895263833355</v>
      </c>
      <c r="EJ12" s="2">
        <v>1130.7003816687156</v>
      </c>
      <c r="EK12" s="2">
        <v>1126.0896510557186</v>
      </c>
      <c r="EL12" s="2">
        <v>1080.6472427579899</v>
      </c>
      <c r="EM12" s="2">
        <v>1114.7206181884196</v>
      </c>
      <c r="EN12" s="2">
        <v>1181.8111813270009</v>
      </c>
      <c r="EO12" s="2">
        <v>1248.4559102883341</v>
      </c>
      <c r="EP12" s="2">
        <v>1244.5546467454135</v>
      </c>
      <c r="EQ12" s="2">
        <v>1213.5895734372159</v>
      </c>
      <c r="ER12" s="2">
        <v>1200.5744187836817</v>
      </c>
      <c r="ES12" s="2">
        <v>1119.8565631014083</v>
      </c>
      <c r="ET12" s="2">
        <v>1205.4465209893779</v>
      </c>
      <c r="EU12" s="2">
        <v>1125.5965933456037</v>
      </c>
      <c r="EV12" s="2">
        <v>1080.0157043073903</v>
      </c>
      <c r="EW12" s="2">
        <v>1082.5342732822755</v>
      </c>
      <c r="EX12" s="38">
        <v>23.154387286138444</v>
      </c>
      <c r="EY12" s="2">
        <v>21.199708872669429</v>
      </c>
      <c r="EZ12" s="2">
        <v>21.217203322251017</v>
      </c>
      <c r="FA12" s="2">
        <v>19.223153473663324</v>
      </c>
      <c r="FB12" s="2">
        <v>19.816677010120152</v>
      </c>
      <c r="FC12" s="2">
        <v>18.392709551858012</v>
      </c>
      <c r="FD12" s="2">
        <v>18.929287390875473</v>
      </c>
      <c r="FE12" s="2">
        <v>18.795215502368499</v>
      </c>
      <c r="FF12" s="2">
        <v>19.334245353845084</v>
      </c>
      <c r="FG12" s="2">
        <v>20.716615932940755</v>
      </c>
      <c r="FH12" s="2">
        <v>19.040131943408618</v>
      </c>
      <c r="FI12" s="2">
        <v>20.911896811972049</v>
      </c>
      <c r="FJ12" s="2">
        <v>19.042130334587238</v>
      </c>
      <c r="FK12" s="2">
        <v>17.940557989049271</v>
      </c>
      <c r="FL12" s="2">
        <v>18.36354457164413</v>
      </c>
      <c r="FM12" s="38">
        <v>1328.2700046765638</v>
      </c>
      <c r="FN12" s="2">
        <v>1157.5328736761599</v>
      </c>
      <c r="FO12" s="2">
        <v>1093.2400428304757</v>
      </c>
      <c r="FP12" s="2">
        <v>968.51603062716663</v>
      </c>
      <c r="FQ12" s="2">
        <v>921.8069535226465</v>
      </c>
      <c r="FR12" s="2">
        <v>873.93637097528426</v>
      </c>
      <c r="FS12" s="2">
        <v>952.86667703822354</v>
      </c>
      <c r="FT12" s="2">
        <v>999.17439242543958</v>
      </c>
      <c r="FU12" s="2">
        <v>902.57900318130419</v>
      </c>
      <c r="FV12" s="2">
        <v>885.10967312199818</v>
      </c>
      <c r="FW12" s="2">
        <v>869.20148392391286</v>
      </c>
      <c r="FX12" s="2">
        <v>968.4462472851975</v>
      </c>
      <c r="FY12" s="2">
        <v>938.86433811364293</v>
      </c>
      <c r="FZ12" s="2">
        <v>870.10897833438764</v>
      </c>
      <c r="GA12" s="2">
        <v>865.30884833189464</v>
      </c>
      <c r="GB12" s="38">
        <v>512.59876129170641</v>
      </c>
      <c r="GC12" s="2">
        <v>441.33412180808574</v>
      </c>
      <c r="GD12" s="2">
        <v>418.97475397745285</v>
      </c>
      <c r="GE12" s="2">
        <v>360.74463710175206</v>
      </c>
      <c r="GF12" s="2">
        <v>337.97465973302627</v>
      </c>
      <c r="GG12" s="2">
        <v>294.31684053880139</v>
      </c>
      <c r="GH12" s="2">
        <v>269.27718909058558</v>
      </c>
      <c r="GI12" s="2">
        <v>227.21671573038472</v>
      </c>
      <c r="GJ12" s="2">
        <v>220.83419474534426</v>
      </c>
      <c r="GK12" s="2">
        <v>228.87201085459728</v>
      </c>
      <c r="GL12" s="2">
        <v>212.01060422068247</v>
      </c>
      <c r="GM12" s="2">
        <v>227.74199191442861</v>
      </c>
      <c r="GN12" s="2">
        <v>208.55394027805932</v>
      </c>
      <c r="GO12" s="2">
        <v>195.71578651377516</v>
      </c>
      <c r="GP12" s="2">
        <v>195.64797819702218</v>
      </c>
      <c r="GQ12" s="38">
        <v>370.3729170304477</v>
      </c>
      <c r="GR12" s="2">
        <v>325.36113401356079</v>
      </c>
      <c r="GS12" s="2">
        <v>302.03981194070985</v>
      </c>
      <c r="GT12" s="2">
        <v>263.50636066151429</v>
      </c>
      <c r="GU12" s="2">
        <v>242.05975785846644</v>
      </c>
      <c r="GV12" s="2">
        <v>206.18831134092574</v>
      </c>
      <c r="GW12" s="2">
        <v>188.25780006091892</v>
      </c>
      <c r="GX12" s="2">
        <v>159.82279549733531</v>
      </c>
      <c r="GY12" s="2">
        <v>157.27396049279091</v>
      </c>
      <c r="GZ12" s="2">
        <v>162.91294761314649</v>
      </c>
      <c r="HA12" s="2">
        <v>150.2176651813792</v>
      </c>
      <c r="HB12" s="2">
        <v>162.00613252104648</v>
      </c>
      <c r="HC12" s="2">
        <v>147.0247348744891</v>
      </c>
      <c r="HD12" s="2">
        <v>137.41602516001447</v>
      </c>
      <c r="HE12" s="2">
        <v>136.30181182567418</v>
      </c>
      <c r="HF12" s="38">
        <v>1105.5755614940792</v>
      </c>
      <c r="HG12" s="2">
        <v>975.31310080204833</v>
      </c>
      <c r="HH12" s="2">
        <v>902.62169634870054</v>
      </c>
      <c r="HI12" s="2">
        <v>814.31855231409588</v>
      </c>
      <c r="HJ12" s="2">
        <v>789.16050862877591</v>
      </c>
      <c r="HK12" s="2">
        <v>713.88988256538767</v>
      </c>
      <c r="HL12" s="2">
        <v>657.68064117997721</v>
      </c>
      <c r="HM12" s="2">
        <v>651.91145667546652</v>
      </c>
      <c r="HN12" s="2">
        <v>645.19710651730122</v>
      </c>
      <c r="HO12" s="2">
        <v>677.04636166858427</v>
      </c>
      <c r="HP12" s="2">
        <v>661.60257495384985</v>
      </c>
      <c r="HQ12" s="2">
        <v>671.17150323947806</v>
      </c>
      <c r="HR12" s="2">
        <v>643.82503192446291</v>
      </c>
      <c r="HS12" s="2">
        <v>675.78243069273663</v>
      </c>
      <c r="HT12" s="247">
        <v>676.00575102151868</v>
      </c>
    </row>
    <row r="13" spans="1:228" x14ac:dyDescent="0.25">
      <c r="A13" s="66">
        <v>8</v>
      </c>
      <c r="B13" s="49" t="s">
        <v>3</v>
      </c>
      <c r="C13" s="29" t="s">
        <v>110</v>
      </c>
      <c r="D13" s="38">
        <v>1868.9006045546662</v>
      </c>
      <c r="E13" s="2">
        <v>1566.2769347142271</v>
      </c>
      <c r="F13" s="2">
        <v>1639.5701462414495</v>
      </c>
      <c r="G13" s="2">
        <v>1498.9712324759173</v>
      </c>
      <c r="H13" s="2">
        <v>1392.0400574869709</v>
      </c>
      <c r="I13" s="2">
        <v>1151.8445245460823</v>
      </c>
      <c r="J13" s="2">
        <v>994.02818947374237</v>
      </c>
      <c r="K13" s="2">
        <v>926.97188430256733</v>
      </c>
      <c r="L13" s="2">
        <v>1063.2458504110623</v>
      </c>
      <c r="M13" s="2">
        <v>1044.0723310257229</v>
      </c>
      <c r="N13" s="2">
        <v>1106.2329600639816</v>
      </c>
      <c r="O13" s="2">
        <v>1052.6750212493089</v>
      </c>
      <c r="P13" s="2">
        <v>987.43027903816233</v>
      </c>
      <c r="Q13" s="2">
        <v>1020.16452211861</v>
      </c>
      <c r="R13" s="2">
        <v>932.44127331799109</v>
      </c>
      <c r="S13" s="38">
        <v>1694.4281184940844</v>
      </c>
      <c r="T13" s="2">
        <v>1400.4010036870368</v>
      </c>
      <c r="U13" s="2">
        <v>1464.1511836038526</v>
      </c>
      <c r="V13" s="2">
        <v>1324.0623418599016</v>
      </c>
      <c r="W13" s="2">
        <v>1217.9609083164714</v>
      </c>
      <c r="X13" s="2">
        <v>982.9108228923883</v>
      </c>
      <c r="Y13" s="2">
        <v>827.3801908148555</v>
      </c>
      <c r="Z13" s="2">
        <v>762.19210508677816</v>
      </c>
      <c r="AA13" s="2">
        <v>899.43901451312888</v>
      </c>
      <c r="AB13" s="2">
        <v>876.80705096550946</v>
      </c>
      <c r="AC13" s="2">
        <v>942.54328702449595</v>
      </c>
      <c r="AD13" s="2">
        <v>880.89876788034928</v>
      </c>
      <c r="AE13" s="2">
        <v>819.07236884782969</v>
      </c>
      <c r="AF13" s="2">
        <v>847.53330457115987</v>
      </c>
      <c r="AG13" s="2">
        <v>757.18800356216889</v>
      </c>
      <c r="AH13" s="38">
        <v>1058.9540244898719</v>
      </c>
      <c r="AI13" s="2">
        <v>962.17487864966392</v>
      </c>
      <c r="AJ13" s="2">
        <v>1019.7823903342961</v>
      </c>
      <c r="AK13" s="2">
        <v>1046.594764438544</v>
      </c>
      <c r="AL13" s="2">
        <v>1023.5051882979673</v>
      </c>
      <c r="AM13" s="2">
        <v>988.89741170525781</v>
      </c>
      <c r="AN13" s="2">
        <v>981.91682381125599</v>
      </c>
      <c r="AO13" s="2">
        <v>958.96099275286235</v>
      </c>
      <c r="AP13" s="2">
        <v>969.59219720892293</v>
      </c>
      <c r="AQ13" s="2">
        <v>981.03536709722414</v>
      </c>
      <c r="AR13" s="2">
        <v>972.1905293472031</v>
      </c>
      <c r="AS13" s="2">
        <v>1026.16378677888</v>
      </c>
      <c r="AT13" s="2">
        <v>986.18181262336657</v>
      </c>
      <c r="AU13" s="2">
        <v>1049.1574203888085</v>
      </c>
      <c r="AV13" s="2">
        <v>1104.8245711420791</v>
      </c>
      <c r="AW13" s="38">
        <v>538.8532768834699</v>
      </c>
      <c r="AX13" s="2">
        <v>516.32876616932811</v>
      </c>
      <c r="AY13" s="2">
        <v>547.0973003253747</v>
      </c>
      <c r="AZ13" s="2">
        <v>543.298777612712</v>
      </c>
      <c r="BA13" s="2">
        <v>543.35464166590987</v>
      </c>
      <c r="BB13" s="2">
        <v>527.03031123434516</v>
      </c>
      <c r="BC13" s="2">
        <v>519.18181812473381</v>
      </c>
      <c r="BD13" s="2">
        <v>514.72460692505967</v>
      </c>
      <c r="BE13" s="2">
        <v>509.32488677375096</v>
      </c>
      <c r="BF13" s="2">
        <v>522.28093970565919</v>
      </c>
      <c r="BG13" s="2">
        <v>510.76684994382845</v>
      </c>
      <c r="BH13" s="2">
        <v>535.43013794562876</v>
      </c>
      <c r="BI13" s="2">
        <v>526.46894094651691</v>
      </c>
      <c r="BJ13" s="2">
        <v>536.10055350003302</v>
      </c>
      <c r="BK13" s="2">
        <v>540.85516954843956</v>
      </c>
      <c r="BL13" s="38">
        <v>792.81658767032422</v>
      </c>
      <c r="BM13" s="2">
        <v>794.89939781353178</v>
      </c>
      <c r="BN13" s="2">
        <v>734.8063985151706</v>
      </c>
      <c r="BO13" s="2">
        <v>603.8500949269287</v>
      </c>
      <c r="BP13" s="2">
        <v>505.99411170816211</v>
      </c>
      <c r="BQ13" s="2">
        <v>458.80350847763191</v>
      </c>
      <c r="BR13" s="2">
        <v>452.56114617155441</v>
      </c>
      <c r="BS13" s="2">
        <v>424.31979380770071</v>
      </c>
      <c r="BT13" s="2">
        <v>442.78783361529162</v>
      </c>
      <c r="BU13" s="2">
        <v>410.81098982062264</v>
      </c>
      <c r="BV13" s="2">
        <v>360.31897095812087</v>
      </c>
      <c r="BW13" s="2">
        <v>202.31802832482771</v>
      </c>
      <c r="BX13" s="2">
        <v>64.409163824768399</v>
      </c>
      <c r="BY13" s="2">
        <v>50.429556637042523</v>
      </c>
      <c r="BZ13" s="2">
        <v>42.96141802485073</v>
      </c>
      <c r="CA13" s="38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38">
        <v>0</v>
      </c>
      <c r="CQ13" s="2">
        <v>0</v>
      </c>
      <c r="CR13" s="2">
        <v>0</v>
      </c>
      <c r="CS13" s="2">
        <v>0</v>
      </c>
      <c r="CT13" s="2">
        <v>0</v>
      </c>
      <c r="CU13" s="2">
        <v>0</v>
      </c>
      <c r="CV13" s="2">
        <v>0</v>
      </c>
      <c r="CW13" s="2">
        <v>0</v>
      </c>
      <c r="CX13" s="2">
        <v>0</v>
      </c>
      <c r="CY13" s="2">
        <v>0</v>
      </c>
      <c r="CZ13" s="2">
        <v>0</v>
      </c>
      <c r="DA13" s="2">
        <v>0</v>
      </c>
      <c r="DB13" s="2">
        <v>0</v>
      </c>
      <c r="DC13" s="2">
        <v>0</v>
      </c>
      <c r="DD13" s="2">
        <v>0</v>
      </c>
      <c r="DE13" s="38">
        <v>7342.0111155493496</v>
      </c>
      <c r="DF13" s="2">
        <v>6557.0071233714498</v>
      </c>
      <c r="DG13" s="2">
        <v>6168.7198546686986</v>
      </c>
      <c r="DH13" s="2">
        <v>5859.1630756970981</v>
      </c>
      <c r="DI13" s="2">
        <v>5860.8501009569391</v>
      </c>
      <c r="DJ13" s="2">
        <v>5566.0760014214766</v>
      </c>
      <c r="DK13" s="2">
        <v>5226.6575987088818</v>
      </c>
      <c r="DL13" s="2">
        <v>4583.9932744156295</v>
      </c>
      <c r="DM13" s="2">
        <v>5700.4521309709062</v>
      </c>
      <c r="DN13" s="2">
        <v>5676.6942502926122</v>
      </c>
      <c r="DO13" s="2">
        <v>4815.6905328849743</v>
      </c>
      <c r="DP13" s="2">
        <v>4760.2887647117259</v>
      </c>
      <c r="DQ13" s="2">
        <v>4485.3882109339102</v>
      </c>
      <c r="DR13" s="2">
        <v>4625.5478265603197</v>
      </c>
      <c r="DS13" s="2">
        <v>4165.0179820219601</v>
      </c>
      <c r="DT13" s="38">
        <v>16511.283856179129</v>
      </c>
      <c r="DU13" s="2">
        <v>15096.865752381085</v>
      </c>
      <c r="DV13" s="2">
        <v>15609.183428353355</v>
      </c>
      <c r="DW13" s="2">
        <v>15409.268991375231</v>
      </c>
      <c r="DX13" s="2">
        <v>14729.299555369455</v>
      </c>
      <c r="DY13" s="2">
        <v>14513.182399487434</v>
      </c>
      <c r="DZ13" s="2">
        <v>14288.129924462502</v>
      </c>
      <c r="EA13" s="2">
        <v>14011.570737220949</v>
      </c>
      <c r="EB13" s="2">
        <v>15105.5978604868</v>
      </c>
      <c r="EC13" s="2">
        <v>15538.21901563465</v>
      </c>
      <c r="ED13" s="2">
        <v>15484.201493237364</v>
      </c>
      <c r="EE13" s="2">
        <v>15485.520209801698</v>
      </c>
      <c r="EF13" s="2">
        <v>15325.643454400399</v>
      </c>
      <c r="EG13" s="2">
        <v>16020.420449813155</v>
      </c>
      <c r="EH13" s="2">
        <v>15633.288436692857</v>
      </c>
      <c r="EI13" s="38">
        <v>16485.681168326591</v>
      </c>
      <c r="EJ13" s="2">
        <v>15885.750223118348</v>
      </c>
      <c r="EK13" s="2">
        <v>16391.001635641565</v>
      </c>
      <c r="EL13" s="2">
        <v>16059.12765049221</v>
      </c>
      <c r="EM13" s="2">
        <v>16596.592819326925</v>
      </c>
      <c r="EN13" s="2">
        <v>16535.074942437466</v>
      </c>
      <c r="EO13" s="2">
        <v>16733.543153218736</v>
      </c>
      <c r="EP13" s="2">
        <v>16709.313101469052</v>
      </c>
      <c r="EQ13" s="2">
        <v>16744.755080330862</v>
      </c>
      <c r="ER13" s="2">
        <v>17099.241950648673</v>
      </c>
      <c r="ES13" s="2">
        <v>17157.563287801113</v>
      </c>
      <c r="ET13" s="2">
        <v>17835.482290238808</v>
      </c>
      <c r="EU13" s="2">
        <v>18114.376793836247</v>
      </c>
      <c r="EV13" s="2">
        <v>18141.833109584124</v>
      </c>
      <c r="EW13" s="2">
        <v>18174.305491191055</v>
      </c>
      <c r="EX13" s="38">
        <v>1644.994017442408</v>
      </c>
      <c r="EY13" s="2">
        <v>1576.7079683664338</v>
      </c>
      <c r="EZ13" s="2">
        <v>1616.8583901337252</v>
      </c>
      <c r="FA13" s="2">
        <v>1583.3242612221732</v>
      </c>
      <c r="FB13" s="2">
        <v>1560.0428133202033</v>
      </c>
      <c r="FC13" s="2">
        <v>1441.4806685800588</v>
      </c>
      <c r="FD13" s="2">
        <v>1428.7772389676784</v>
      </c>
      <c r="FE13" s="2">
        <v>1404.3107875955905</v>
      </c>
      <c r="FF13" s="2">
        <v>1377.6114146489847</v>
      </c>
      <c r="FG13" s="2">
        <v>1413.9862053994891</v>
      </c>
      <c r="FH13" s="2">
        <v>1369.1717570613546</v>
      </c>
      <c r="FI13" s="2">
        <v>1294.9042094342105</v>
      </c>
      <c r="FJ13" s="2">
        <v>1225.4748809783882</v>
      </c>
      <c r="FK13" s="2">
        <v>1163.5926691968145</v>
      </c>
      <c r="FL13" s="2">
        <v>1166.3870251977687</v>
      </c>
      <c r="FM13" s="38">
        <v>7551.0417851897773</v>
      </c>
      <c r="FN13" s="2">
        <v>7307.7014863125632</v>
      </c>
      <c r="FO13" s="2">
        <v>7546.3076345269274</v>
      </c>
      <c r="FP13" s="2">
        <v>7474.4298958183526</v>
      </c>
      <c r="FQ13" s="2">
        <v>7643.9157530146831</v>
      </c>
      <c r="FR13" s="2">
        <v>7425.775697752365</v>
      </c>
      <c r="FS13" s="2">
        <v>7432.9075152512523</v>
      </c>
      <c r="FT13" s="2">
        <v>7315.5479198448247</v>
      </c>
      <c r="FU13" s="2">
        <v>7108.4861528381816</v>
      </c>
      <c r="FV13" s="2">
        <v>7268.3616731036827</v>
      </c>
      <c r="FW13" s="2">
        <v>7034.6821925214781</v>
      </c>
      <c r="FX13" s="2">
        <v>7177.9670922965679</v>
      </c>
      <c r="FY13" s="2">
        <v>7222.5483916093699</v>
      </c>
      <c r="FZ13" s="2">
        <v>7212.5309443687838</v>
      </c>
      <c r="GA13" s="2">
        <v>7214.4187636314891</v>
      </c>
      <c r="GB13" s="38">
        <v>4490.3518719105923</v>
      </c>
      <c r="GC13" s="2">
        <v>4492.0159745569244</v>
      </c>
      <c r="GD13" s="2">
        <v>4922.6913871397683</v>
      </c>
      <c r="GE13" s="2">
        <v>4130.1687528406746</v>
      </c>
      <c r="GF13" s="2">
        <v>3652.3857886340315</v>
      </c>
      <c r="GG13" s="2">
        <v>3541.7929553883514</v>
      </c>
      <c r="GH13" s="2">
        <v>3049.1028568934412</v>
      </c>
      <c r="GI13" s="2">
        <v>2785.851214140152</v>
      </c>
      <c r="GJ13" s="2">
        <v>2621.1835420127941</v>
      </c>
      <c r="GK13" s="2">
        <v>2806.8875162127074</v>
      </c>
      <c r="GL13" s="2">
        <v>2782.8930742328962</v>
      </c>
      <c r="GM13" s="2">
        <v>2794.5104132580159</v>
      </c>
      <c r="GN13" s="2">
        <v>2544.0658257630112</v>
      </c>
      <c r="GO13" s="2">
        <v>2068.5794053188988</v>
      </c>
      <c r="GP13" s="2">
        <v>2160.8802736833045</v>
      </c>
      <c r="GQ13" s="38">
        <v>3512.8843396790157</v>
      </c>
      <c r="GR13" s="2">
        <v>3534.1364396930858</v>
      </c>
      <c r="GS13" s="2">
        <v>3855.0405244537233</v>
      </c>
      <c r="GT13" s="2">
        <v>3252.6537051544947</v>
      </c>
      <c r="GU13" s="2">
        <v>2860.6928781789629</v>
      </c>
      <c r="GV13" s="2">
        <v>2773.1247499634901</v>
      </c>
      <c r="GW13" s="2">
        <v>2388.4644833128264</v>
      </c>
      <c r="GX13" s="2">
        <v>2190.3162903662624</v>
      </c>
      <c r="GY13" s="2">
        <v>2058.3284745234473</v>
      </c>
      <c r="GZ13" s="2">
        <v>2205.8394557750526</v>
      </c>
      <c r="HA13" s="2">
        <v>2188.1343213970449</v>
      </c>
      <c r="HB13" s="2">
        <v>2194.4425386729195</v>
      </c>
      <c r="HC13" s="2">
        <v>1998.084200202285</v>
      </c>
      <c r="HD13" s="2">
        <v>1623.2740882924904</v>
      </c>
      <c r="HE13" s="2">
        <v>1694.5690477307355</v>
      </c>
      <c r="HF13" s="38">
        <v>4754.7459413212</v>
      </c>
      <c r="HG13" s="2">
        <v>4725.1427012467275</v>
      </c>
      <c r="HH13" s="2">
        <v>5181.3600349650187</v>
      </c>
      <c r="HI13" s="2">
        <v>4352.4564793948193</v>
      </c>
      <c r="HJ13" s="2">
        <v>3852.827079938344</v>
      </c>
      <c r="HK13" s="2">
        <v>3706.1234458129657</v>
      </c>
      <c r="HL13" s="2">
        <v>3192.488049571873</v>
      </c>
      <c r="HM13" s="2">
        <v>2932.9157300273823</v>
      </c>
      <c r="HN13" s="2">
        <v>2763.816846664261</v>
      </c>
      <c r="HO13" s="2">
        <v>2956.5731557029217</v>
      </c>
      <c r="HP13" s="2">
        <v>2931.381212983486</v>
      </c>
      <c r="HQ13" s="2">
        <v>2945.1232335991249</v>
      </c>
      <c r="HR13" s="2">
        <v>2680.8657638136988</v>
      </c>
      <c r="HS13" s="2">
        <v>2177.6836462056458</v>
      </c>
      <c r="HT13" s="247">
        <v>2276.583226092378</v>
      </c>
    </row>
    <row r="14" spans="1:228" x14ac:dyDescent="0.25">
      <c r="A14" s="66">
        <v>9</v>
      </c>
      <c r="B14" s="49" t="s">
        <v>3</v>
      </c>
      <c r="C14" s="29" t="s">
        <v>111</v>
      </c>
      <c r="D14" s="38">
        <v>43.393891674939191</v>
      </c>
      <c r="E14" s="2">
        <v>33.616310489906844</v>
      </c>
      <c r="F14" s="2">
        <v>30.43210841968833</v>
      </c>
      <c r="G14" s="2">
        <v>29.547798014377562</v>
      </c>
      <c r="H14" s="2">
        <v>27.810243530495509</v>
      </c>
      <c r="I14" s="2">
        <v>24.764786879067614</v>
      </c>
      <c r="J14" s="2">
        <v>22.648244669674177</v>
      </c>
      <c r="K14" s="2">
        <v>20.834726366832683</v>
      </c>
      <c r="L14" s="2">
        <v>17.216828725516969</v>
      </c>
      <c r="M14" s="2">
        <v>18.265855076489597</v>
      </c>
      <c r="N14" s="2">
        <v>17.16850504566299</v>
      </c>
      <c r="O14" s="2">
        <v>16.656068807244356</v>
      </c>
      <c r="P14" s="2">
        <v>13.571040400305424</v>
      </c>
      <c r="Q14" s="2">
        <v>12.594222637841201</v>
      </c>
      <c r="R14" s="2">
        <v>10.96134861848252</v>
      </c>
      <c r="S14" s="38">
        <v>42.52633798163005</v>
      </c>
      <c r="T14" s="2">
        <v>32.773615792567156</v>
      </c>
      <c r="U14" s="2">
        <v>29.685155125669905</v>
      </c>
      <c r="V14" s="2">
        <v>28.898288119947008</v>
      </c>
      <c r="W14" s="2">
        <v>27.227849074803423</v>
      </c>
      <c r="X14" s="2">
        <v>24.242224631665966</v>
      </c>
      <c r="Y14" s="2">
        <v>22.151007165337003</v>
      </c>
      <c r="Z14" s="2">
        <v>20.360955370156216</v>
      </c>
      <c r="AA14" s="2">
        <v>16.784758236839252</v>
      </c>
      <c r="AB14" s="2">
        <v>17.868033016480659</v>
      </c>
      <c r="AC14" s="2">
        <v>16.819848879107958</v>
      </c>
      <c r="AD14" s="2">
        <v>16.396411143848091</v>
      </c>
      <c r="AE14" s="2">
        <v>13.377338860385258</v>
      </c>
      <c r="AF14" s="2">
        <v>12.411686420431781</v>
      </c>
      <c r="AG14" s="2">
        <v>10.790641299003253</v>
      </c>
      <c r="AH14" s="38">
        <v>1.6030827271681227</v>
      </c>
      <c r="AI14" s="2">
        <v>1.3767171914076755</v>
      </c>
      <c r="AJ14" s="2">
        <v>1.108766796130821</v>
      </c>
      <c r="AK14" s="2">
        <v>0.96073176654153958</v>
      </c>
      <c r="AL14" s="2">
        <v>0.80039698738511567</v>
      </c>
      <c r="AM14" s="2">
        <v>0.66915271787313824</v>
      </c>
      <c r="AN14" s="2">
        <v>0.59673835227667271</v>
      </c>
      <c r="AO14" s="2">
        <v>0.76439199969409566</v>
      </c>
      <c r="AP14" s="2">
        <v>0.70409081957491249</v>
      </c>
      <c r="AQ14" s="2">
        <v>0.57603780366259894</v>
      </c>
      <c r="AR14" s="2">
        <v>0.53586140553426653</v>
      </c>
      <c r="AS14" s="2">
        <v>0.56917252359195991</v>
      </c>
      <c r="AT14" s="2">
        <v>0.59400023595650364</v>
      </c>
      <c r="AU14" s="2">
        <v>0.55071622851645208</v>
      </c>
      <c r="AV14" s="2">
        <v>0.4949358668785504</v>
      </c>
      <c r="AW14" s="38">
        <v>0.48415643459425911</v>
      </c>
      <c r="AX14" s="2">
        <v>0.46076841259075285</v>
      </c>
      <c r="AY14" s="2">
        <v>0.44166839834156979</v>
      </c>
      <c r="AZ14" s="2">
        <v>0.43158564958375828</v>
      </c>
      <c r="BA14" s="2">
        <v>0.45672365748491317</v>
      </c>
      <c r="BB14" s="2">
        <v>0.43376005229965597</v>
      </c>
      <c r="BC14" s="2">
        <v>0.44000373787522901</v>
      </c>
      <c r="BD14" s="2">
        <v>0.46134279059657546</v>
      </c>
      <c r="BE14" s="2">
        <v>0.48129608843383309</v>
      </c>
      <c r="BF14" s="2">
        <v>0.49247926613498577</v>
      </c>
      <c r="BG14" s="2">
        <v>0.4937564341785049</v>
      </c>
      <c r="BH14" s="2">
        <v>0.47504595054964865</v>
      </c>
      <c r="BI14" s="2">
        <v>0.45137201056970527</v>
      </c>
      <c r="BJ14" s="2">
        <v>0.45930268927612894</v>
      </c>
      <c r="BK14" s="2">
        <v>0.44688270923468265</v>
      </c>
      <c r="BL14" s="38">
        <v>694.36592178100898</v>
      </c>
      <c r="BM14" s="2">
        <v>682.04298664370697</v>
      </c>
      <c r="BN14" s="2">
        <v>598.86569816622</v>
      </c>
      <c r="BO14" s="2">
        <v>508.239207827717</v>
      </c>
      <c r="BP14" s="2">
        <v>438.951570811804</v>
      </c>
      <c r="BQ14" s="2">
        <v>388.87955744182898</v>
      </c>
      <c r="BR14" s="2">
        <v>363.927839936429</v>
      </c>
      <c r="BS14" s="2">
        <v>330.112181176977</v>
      </c>
      <c r="BT14" s="2">
        <v>284.812482294652</v>
      </c>
      <c r="BU14" s="2">
        <v>251.18599598060601</v>
      </c>
      <c r="BV14" s="2">
        <v>202.80659214276599</v>
      </c>
      <c r="BW14" s="2">
        <v>117.833655840029</v>
      </c>
      <c r="BX14" s="2">
        <v>57.4559505124152</v>
      </c>
      <c r="BY14" s="2">
        <v>45.4009503527679</v>
      </c>
      <c r="BZ14" s="2">
        <v>38.425197259478701</v>
      </c>
      <c r="CA14" s="38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38">
        <v>0</v>
      </c>
      <c r="CQ14" s="2">
        <v>0</v>
      </c>
      <c r="CR14" s="2">
        <v>0</v>
      </c>
      <c r="CS14" s="2">
        <v>0</v>
      </c>
      <c r="CT14" s="2">
        <v>0</v>
      </c>
      <c r="CU14" s="2">
        <v>0</v>
      </c>
      <c r="CV14" s="2">
        <v>0</v>
      </c>
      <c r="CW14" s="2">
        <v>0</v>
      </c>
      <c r="CX14" s="2">
        <v>0</v>
      </c>
      <c r="CY14" s="2">
        <v>0</v>
      </c>
      <c r="CZ14" s="2">
        <v>0</v>
      </c>
      <c r="DA14" s="2">
        <v>0</v>
      </c>
      <c r="DB14" s="2">
        <v>0</v>
      </c>
      <c r="DC14" s="2">
        <v>0</v>
      </c>
      <c r="DD14" s="2">
        <v>0</v>
      </c>
      <c r="DE14" s="38">
        <v>1.3301391790041619</v>
      </c>
      <c r="DF14" s="2">
        <v>1.0619433846615998</v>
      </c>
      <c r="DG14" s="2">
        <v>1.1420014953926774</v>
      </c>
      <c r="DH14" s="2">
        <v>0.79982390949572857</v>
      </c>
      <c r="DI14" s="2">
        <v>0.5872735844280299</v>
      </c>
      <c r="DJ14" s="2">
        <v>0.30211013286920763</v>
      </c>
      <c r="DK14" s="2">
        <v>0.22703379705012863</v>
      </c>
      <c r="DL14" s="2">
        <v>0.1955349745487801</v>
      </c>
      <c r="DM14" s="2">
        <v>0.51511875417192043</v>
      </c>
      <c r="DN14" s="2">
        <v>0.19077060316899211</v>
      </c>
      <c r="DO14" s="2">
        <v>0.72564293274533298</v>
      </c>
      <c r="DP14" s="2">
        <v>0.72792395402266874</v>
      </c>
      <c r="DQ14" s="2">
        <v>0.68706264589470778</v>
      </c>
      <c r="DR14" s="2">
        <v>0.65867599410062483</v>
      </c>
      <c r="DS14" s="2">
        <v>0.42572957798099942</v>
      </c>
      <c r="DT14" s="38">
        <v>95.641677329331387</v>
      </c>
      <c r="DU14" s="2">
        <v>87.704014347869517</v>
      </c>
      <c r="DV14" s="2">
        <v>81.978519651507398</v>
      </c>
      <c r="DW14" s="2">
        <v>77.558835309079797</v>
      </c>
      <c r="DX14" s="2">
        <v>78.638480292144024</v>
      </c>
      <c r="DY14" s="2">
        <v>71.280304673401119</v>
      </c>
      <c r="DZ14" s="2">
        <v>68.760754234632628</v>
      </c>
      <c r="EA14" s="2">
        <v>66.286706111554707</v>
      </c>
      <c r="EB14" s="2">
        <v>60.213784838485161</v>
      </c>
      <c r="EC14" s="2">
        <v>53.59067105726529</v>
      </c>
      <c r="ED14" s="2">
        <v>48.68781111099797</v>
      </c>
      <c r="EE14" s="2">
        <v>42.936333514220081</v>
      </c>
      <c r="EF14" s="2">
        <v>36.627402875113624</v>
      </c>
      <c r="EG14" s="2">
        <v>33.603597477465101</v>
      </c>
      <c r="EH14" s="2">
        <v>30.438632870679271</v>
      </c>
      <c r="EI14" s="38">
        <v>166.80914438027116</v>
      </c>
      <c r="EJ14" s="2">
        <v>149.67742837660541</v>
      </c>
      <c r="EK14" s="2">
        <v>123.01999518502849</v>
      </c>
      <c r="EL14" s="2">
        <v>107.48237880455119</v>
      </c>
      <c r="EM14" s="2">
        <v>92.316011723040347</v>
      </c>
      <c r="EN14" s="2">
        <v>88.02274860493398</v>
      </c>
      <c r="EO14" s="2">
        <v>83.04810270389379</v>
      </c>
      <c r="EP14" s="2">
        <v>100.89654287769939</v>
      </c>
      <c r="EQ14" s="2">
        <v>90.361107575375854</v>
      </c>
      <c r="ER14" s="2">
        <v>66.916757356221623</v>
      </c>
      <c r="ES14" s="2">
        <v>62.986571120426333</v>
      </c>
      <c r="ET14" s="2">
        <v>68.035837078092115</v>
      </c>
      <c r="EU14" s="2">
        <v>58.920236775715516</v>
      </c>
      <c r="EV14" s="2">
        <v>55.847691366612423</v>
      </c>
      <c r="EW14" s="2">
        <v>53.494448318808274</v>
      </c>
      <c r="EX14" s="38">
        <v>2.9486493113502101</v>
      </c>
      <c r="EY14" s="2">
        <v>2.515096291702867</v>
      </c>
      <c r="EZ14" s="2">
        <v>1.933846540679421</v>
      </c>
      <c r="FA14" s="2">
        <v>1.5636929058552127</v>
      </c>
      <c r="FB14" s="2">
        <v>1.336653729364526</v>
      </c>
      <c r="FC14" s="2">
        <v>1.0732423220208063</v>
      </c>
      <c r="FD14" s="2">
        <v>0.91528928296290035</v>
      </c>
      <c r="FE14" s="2">
        <v>1.6443730017937526</v>
      </c>
      <c r="FF14" s="2">
        <v>1.2594739380775812</v>
      </c>
      <c r="FG14" s="2">
        <v>0.63072712460872526</v>
      </c>
      <c r="FH14" s="2">
        <v>0.58918576421442803</v>
      </c>
      <c r="FI14" s="2">
        <v>0.74873865061898248</v>
      </c>
      <c r="FJ14" s="2">
        <v>0.5150837672069899</v>
      </c>
      <c r="FK14" s="2">
        <v>0.477518385598942</v>
      </c>
      <c r="FL14" s="2">
        <v>0.44567175213779647</v>
      </c>
      <c r="FM14" s="38">
        <v>4871.8520725834333</v>
      </c>
      <c r="FN14" s="2">
        <v>2123.4847517567423</v>
      </c>
      <c r="FO14" s="2">
        <v>1785.2534311010556</v>
      </c>
      <c r="FP14" s="2">
        <v>1886.0727947056075</v>
      </c>
      <c r="FQ14" s="2">
        <v>1264.0809734779973</v>
      </c>
      <c r="FR14" s="2">
        <v>1391.5668375470493</v>
      </c>
      <c r="FS14" s="2">
        <v>1122.7857237326639</v>
      </c>
      <c r="FT14" s="2">
        <v>694.54962533102434</v>
      </c>
      <c r="FU14" s="2">
        <v>806.46093234407749</v>
      </c>
      <c r="FV14" s="2">
        <v>1386.2448200757983</v>
      </c>
      <c r="FW14" s="2">
        <v>936.30542743794808</v>
      </c>
      <c r="FX14" s="2">
        <v>648.31891707773639</v>
      </c>
      <c r="FY14" s="2">
        <v>589.79936707960189</v>
      </c>
      <c r="FZ14" s="2">
        <v>337.4483658060492</v>
      </c>
      <c r="GA14" s="2">
        <v>309.5001355765632</v>
      </c>
      <c r="GB14" s="38">
        <v>16.530104704385913</v>
      </c>
      <c r="GC14" s="2">
        <v>15.776816487374722</v>
      </c>
      <c r="GD14" s="2">
        <v>13.882720095105254</v>
      </c>
      <c r="GE14" s="2">
        <v>15.258023410522881</v>
      </c>
      <c r="GF14" s="2">
        <v>13.50635244003756</v>
      </c>
      <c r="GG14" s="2">
        <v>13.96485146660077</v>
      </c>
      <c r="GH14" s="2">
        <v>12.294399128410756</v>
      </c>
      <c r="GI14" s="2">
        <v>11.59910383286133</v>
      </c>
      <c r="GJ14" s="2">
        <v>11.237513954571844</v>
      </c>
      <c r="GK14" s="2">
        <v>10.948140660467462</v>
      </c>
      <c r="GL14" s="2">
        <v>10.115038885699468</v>
      </c>
      <c r="GM14" s="2">
        <v>8.9813681633786615</v>
      </c>
      <c r="GN14" s="2">
        <v>7.9671961763651771</v>
      </c>
      <c r="GO14" s="2">
        <v>7.4139894439335077</v>
      </c>
      <c r="GP14" s="2">
        <v>7.1893880912443615</v>
      </c>
      <c r="GQ14" s="38">
        <v>6.1131592675300226</v>
      </c>
      <c r="GR14" s="2">
        <v>5.7189156669052457</v>
      </c>
      <c r="GS14" s="2">
        <v>5.1659382915344745</v>
      </c>
      <c r="GT14" s="2">
        <v>5.2572033235437852</v>
      </c>
      <c r="GU14" s="2">
        <v>4.7333814692508627</v>
      </c>
      <c r="GV14" s="2">
        <v>4.6837841239140889</v>
      </c>
      <c r="GW14" s="2">
        <v>4.2633944827360004</v>
      </c>
      <c r="GX14" s="2">
        <v>3.9987874285902389</v>
      </c>
      <c r="GY14" s="2">
        <v>3.8225707517404004</v>
      </c>
      <c r="GZ14" s="2">
        <v>3.6056439941528966</v>
      </c>
      <c r="HA14" s="2">
        <v>3.3429745290341861</v>
      </c>
      <c r="HB14" s="2">
        <v>3.0203338855635784</v>
      </c>
      <c r="HC14" s="2">
        <v>2.6352819137457191</v>
      </c>
      <c r="HD14" s="2">
        <v>2.4191951273520842</v>
      </c>
      <c r="HE14" s="2">
        <v>2.2405098834556063</v>
      </c>
      <c r="HF14" s="38">
        <v>28.816701517814217</v>
      </c>
      <c r="HG14" s="2">
        <v>27.641626963480309</v>
      </c>
      <c r="HH14" s="2">
        <v>24.141587185279775</v>
      </c>
      <c r="HI14" s="2">
        <v>27.123423105616499</v>
      </c>
      <c r="HJ14" s="2">
        <v>23.850388935181964</v>
      </c>
      <c r="HK14" s="2">
        <v>24.999977386388498</v>
      </c>
      <c r="HL14" s="2">
        <v>21.79111401441337</v>
      </c>
      <c r="HM14" s="2">
        <v>20.587594676583873</v>
      </c>
      <c r="HN14" s="2">
        <v>19.998211280739156</v>
      </c>
      <c r="HO14" s="2">
        <v>19.6322090148131</v>
      </c>
      <c r="HP14" s="2">
        <v>18.115882017284974</v>
      </c>
      <c r="HQ14" s="2">
        <v>16.017913634517335</v>
      </c>
      <c r="HR14" s="2">
        <v>14.262099709539847</v>
      </c>
      <c r="HS14" s="2">
        <v>13.30733130801281</v>
      </c>
      <c r="HT14" s="247">
        <v>13.036358874985442</v>
      </c>
    </row>
    <row r="15" spans="1:228" x14ac:dyDescent="0.25">
      <c r="A15" s="66">
        <v>10</v>
      </c>
      <c r="B15" s="49" t="s">
        <v>3</v>
      </c>
      <c r="C15" s="29" t="s">
        <v>112</v>
      </c>
      <c r="D15" s="38">
        <v>3091.0987588577336</v>
      </c>
      <c r="E15" s="2">
        <v>3067.0636367924635</v>
      </c>
      <c r="F15" s="2">
        <v>3015.4707699565502</v>
      </c>
      <c r="G15" s="2">
        <v>2896.5135373203016</v>
      </c>
      <c r="H15" s="2">
        <v>3074.1916038051327</v>
      </c>
      <c r="I15" s="2">
        <v>2658.4247858709573</v>
      </c>
      <c r="J15" s="2">
        <v>2851.2652006902504</v>
      </c>
      <c r="K15" s="2">
        <v>2925.4230274027532</v>
      </c>
      <c r="L15" s="2">
        <v>2860.6966574492785</v>
      </c>
      <c r="M15" s="2">
        <v>2943.1398054917968</v>
      </c>
      <c r="N15" s="2">
        <v>3083.2352753109226</v>
      </c>
      <c r="O15" s="2">
        <v>2474.103023254595</v>
      </c>
      <c r="P15" s="2">
        <v>2372.7694734087813</v>
      </c>
      <c r="Q15" s="2">
        <v>2779.861044486453</v>
      </c>
      <c r="R15" s="2">
        <v>2687.2439856259161</v>
      </c>
      <c r="S15" s="38">
        <v>3074.9729879202314</v>
      </c>
      <c r="T15" s="2">
        <v>3051.5365638172029</v>
      </c>
      <c r="U15" s="2">
        <v>2999.1749000754239</v>
      </c>
      <c r="V15" s="2">
        <v>2881.7958924797958</v>
      </c>
      <c r="W15" s="2">
        <v>3058.9819660187623</v>
      </c>
      <c r="X15" s="2">
        <v>2644.7284575449671</v>
      </c>
      <c r="Y15" s="2">
        <v>2837.5629959076487</v>
      </c>
      <c r="Z15" s="2">
        <v>2909.365262221253</v>
      </c>
      <c r="AA15" s="2">
        <v>2847.0612154297928</v>
      </c>
      <c r="AB15" s="2">
        <v>2928.4891187066264</v>
      </c>
      <c r="AC15" s="2">
        <v>3069.581537606191</v>
      </c>
      <c r="AD15" s="2">
        <v>2461.0972160508509</v>
      </c>
      <c r="AE15" s="2">
        <v>2360.6812432579272</v>
      </c>
      <c r="AF15" s="2">
        <v>2766.7602400294427</v>
      </c>
      <c r="AG15" s="2">
        <v>2672.0975581690641</v>
      </c>
      <c r="AH15" s="38">
        <v>481.03956351528439</v>
      </c>
      <c r="AI15" s="2">
        <v>460.49116918410056</v>
      </c>
      <c r="AJ15" s="2">
        <v>488.16606518171807</v>
      </c>
      <c r="AK15" s="2">
        <v>440.89303048761798</v>
      </c>
      <c r="AL15" s="2">
        <v>453.78826149059029</v>
      </c>
      <c r="AM15" s="2">
        <v>406.4499225530696</v>
      </c>
      <c r="AN15" s="2">
        <v>404.94432101401543</v>
      </c>
      <c r="AO15" s="2">
        <v>481.48551847648099</v>
      </c>
      <c r="AP15" s="2">
        <v>404.00514961748218</v>
      </c>
      <c r="AQ15" s="2">
        <v>447.11894577106193</v>
      </c>
      <c r="AR15" s="2">
        <v>406.35006496108934</v>
      </c>
      <c r="AS15" s="2">
        <v>401.29574396333317</v>
      </c>
      <c r="AT15" s="2">
        <v>385.75743033379143</v>
      </c>
      <c r="AU15" s="2">
        <v>390.25586766968632</v>
      </c>
      <c r="AV15" s="2">
        <v>470.93196665178795</v>
      </c>
      <c r="AW15" s="38">
        <v>9.6223200602584882</v>
      </c>
      <c r="AX15" s="2">
        <v>9.5155179164618424</v>
      </c>
      <c r="AY15" s="2">
        <v>9.5452149735307721</v>
      </c>
      <c r="AZ15" s="2">
        <v>8.6479708440164078</v>
      </c>
      <c r="BA15" s="2">
        <v>9.1736130816349259</v>
      </c>
      <c r="BB15" s="2">
        <v>8.4787175623980016</v>
      </c>
      <c r="BC15" s="2">
        <v>8.6880404060971497</v>
      </c>
      <c r="BD15" s="2">
        <v>9.4885738915450855</v>
      </c>
      <c r="BE15" s="2">
        <v>8.5333827050958124</v>
      </c>
      <c r="BF15" s="2">
        <v>7.836729864726875</v>
      </c>
      <c r="BG15" s="2">
        <v>8.3958840219004607</v>
      </c>
      <c r="BH15" s="2">
        <v>6.5589011881955752</v>
      </c>
      <c r="BI15" s="2">
        <v>4.8016429262232565</v>
      </c>
      <c r="BJ15" s="2">
        <v>8.2024157066548664</v>
      </c>
      <c r="BK15" s="2">
        <v>7.3974807192379375</v>
      </c>
      <c r="BL15" s="38">
        <v>106.748343104021</v>
      </c>
      <c r="BM15" s="2">
        <v>111.707990240917</v>
      </c>
      <c r="BN15" s="2">
        <v>97.738088048229599</v>
      </c>
      <c r="BO15" s="2">
        <v>80.927713189339102</v>
      </c>
      <c r="BP15" s="2">
        <v>72.558998005573201</v>
      </c>
      <c r="BQ15" s="2">
        <v>68.870340468661098</v>
      </c>
      <c r="BR15" s="2">
        <v>61.433086589369601</v>
      </c>
      <c r="BS15" s="2">
        <v>61.698582896104</v>
      </c>
      <c r="BT15" s="2">
        <v>61.951413342358897</v>
      </c>
      <c r="BU15" s="2">
        <v>54.622889435044101</v>
      </c>
      <c r="BV15" s="2">
        <v>51.0266200174079</v>
      </c>
      <c r="BW15" s="2">
        <v>31.4175578998803</v>
      </c>
      <c r="BX15" s="2">
        <v>14.5867260561014</v>
      </c>
      <c r="BY15" s="2">
        <v>0</v>
      </c>
      <c r="BZ15" s="2">
        <v>0</v>
      </c>
      <c r="CA15" s="38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38">
        <v>0</v>
      </c>
      <c r="CQ15" s="2">
        <v>0</v>
      </c>
      <c r="CR15" s="2">
        <v>0</v>
      </c>
      <c r="CS15" s="2">
        <v>0</v>
      </c>
      <c r="CT15" s="2">
        <v>0</v>
      </c>
      <c r="CU15" s="2">
        <v>0</v>
      </c>
      <c r="CV15" s="2">
        <v>0</v>
      </c>
      <c r="CW15" s="2">
        <v>0</v>
      </c>
      <c r="CX15" s="2">
        <v>0</v>
      </c>
      <c r="CY15" s="2">
        <v>0</v>
      </c>
      <c r="CZ15" s="2">
        <v>0</v>
      </c>
      <c r="DA15" s="2">
        <v>0</v>
      </c>
      <c r="DB15" s="2">
        <v>0</v>
      </c>
      <c r="DC15" s="2">
        <v>0</v>
      </c>
      <c r="DD15" s="2">
        <v>0</v>
      </c>
      <c r="DE15" s="38">
        <v>1097.2244187000647</v>
      </c>
      <c r="DF15" s="2">
        <v>1295.9328401984967</v>
      </c>
      <c r="DG15" s="2">
        <v>1232.7314594710522</v>
      </c>
      <c r="DH15" s="2">
        <v>1379.955458124002</v>
      </c>
      <c r="DI15" s="2">
        <v>879.60329209521717</v>
      </c>
      <c r="DJ15" s="2">
        <v>1010.7131848699963</v>
      </c>
      <c r="DK15" s="2">
        <v>793.56455203821884</v>
      </c>
      <c r="DL15" s="2">
        <v>1012.9570336495806</v>
      </c>
      <c r="DM15" s="2">
        <v>1096.7343086436379</v>
      </c>
      <c r="DN15" s="2">
        <v>689.42768645026945</v>
      </c>
      <c r="DO15" s="2">
        <v>812.10835290753528</v>
      </c>
      <c r="DP15" s="2">
        <v>937.66812389509801</v>
      </c>
      <c r="DQ15" s="2">
        <v>502.64645275063043</v>
      </c>
      <c r="DR15" s="2">
        <v>595.68314405111107</v>
      </c>
      <c r="DS15" s="2">
        <v>462.02426175515194</v>
      </c>
      <c r="DT15" s="38">
        <v>1541.8377264230214</v>
      </c>
      <c r="DU15" s="2">
        <v>1526.8150715806485</v>
      </c>
      <c r="DV15" s="2">
        <v>1469.5717192898103</v>
      </c>
      <c r="DW15" s="2">
        <v>1339.5439722007579</v>
      </c>
      <c r="DX15" s="2">
        <v>1339.1848439225846</v>
      </c>
      <c r="DY15" s="2">
        <v>1245.5875672123505</v>
      </c>
      <c r="DZ15" s="2">
        <v>1162.4555154786965</v>
      </c>
      <c r="EA15" s="2">
        <v>1323.9583128415293</v>
      </c>
      <c r="EB15" s="2">
        <v>1069.0404647204905</v>
      </c>
      <c r="EC15" s="2">
        <v>1029.0421445863747</v>
      </c>
      <c r="ED15" s="2">
        <v>1046.2393744321387</v>
      </c>
      <c r="EE15" s="2">
        <v>925.26604196559151</v>
      </c>
      <c r="EF15" s="2">
        <v>947.60230883161819</v>
      </c>
      <c r="EG15" s="2">
        <v>955.00425119584111</v>
      </c>
      <c r="EH15" s="2">
        <v>945.51299196652622</v>
      </c>
      <c r="EI15" s="38">
        <v>558.93638688139436</v>
      </c>
      <c r="EJ15" s="2">
        <v>547.83004489972063</v>
      </c>
      <c r="EK15" s="2">
        <v>545.1017871050658</v>
      </c>
      <c r="EL15" s="2">
        <v>537.51715850290941</v>
      </c>
      <c r="EM15" s="2">
        <v>573.44853883050735</v>
      </c>
      <c r="EN15" s="2">
        <v>544.01255260295875</v>
      </c>
      <c r="EO15" s="2">
        <v>544.36727958681422</v>
      </c>
      <c r="EP15" s="2">
        <v>620.34352757401257</v>
      </c>
      <c r="EQ15" s="2">
        <v>463.17428155403269</v>
      </c>
      <c r="ER15" s="2">
        <v>448.84373989411142</v>
      </c>
      <c r="ES15" s="2">
        <v>460.9510977093716</v>
      </c>
      <c r="ET15" s="2">
        <v>404.66737489512565</v>
      </c>
      <c r="EU15" s="2">
        <v>428.25445245477454</v>
      </c>
      <c r="EV15" s="2">
        <v>444.48415759097168</v>
      </c>
      <c r="EW15" s="2">
        <v>433.40870777910845</v>
      </c>
      <c r="EX15" s="38">
        <v>85.62914497882052</v>
      </c>
      <c r="EY15" s="2">
        <v>85.93127947538882</v>
      </c>
      <c r="EZ15" s="2">
        <v>84.612267238281859</v>
      </c>
      <c r="FA15" s="2">
        <v>82.152843432438146</v>
      </c>
      <c r="FB15" s="2">
        <v>89.312445887592673</v>
      </c>
      <c r="FC15" s="2">
        <v>81.178903148329539</v>
      </c>
      <c r="FD15" s="2">
        <v>75.455778938319625</v>
      </c>
      <c r="FE15" s="2">
        <v>90.293248472706196</v>
      </c>
      <c r="FF15" s="2">
        <v>68.659290185093226</v>
      </c>
      <c r="FG15" s="2">
        <v>66.552217577362597</v>
      </c>
      <c r="FH15" s="2">
        <v>70.931327080184943</v>
      </c>
      <c r="FI15" s="2">
        <v>57.239303599525286</v>
      </c>
      <c r="FJ15" s="2">
        <v>59.457012606303024</v>
      </c>
      <c r="FK15" s="2">
        <v>63.775869195771442</v>
      </c>
      <c r="FL15" s="2">
        <v>63.660084095633223</v>
      </c>
      <c r="FM15" s="38">
        <v>8458.6041503237066</v>
      </c>
      <c r="FN15" s="2">
        <v>8654.6535551015277</v>
      </c>
      <c r="FO15" s="2">
        <v>8795.9241064503258</v>
      </c>
      <c r="FP15" s="2">
        <v>8809.4955415134191</v>
      </c>
      <c r="FQ15" s="2">
        <v>8485.1290531117957</v>
      </c>
      <c r="FR15" s="2">
        <v>8227.7377399467205</v>
      </c>
      <c r="FS15" s="2">
        <v>7801.4691438542695</v>
      </c>
      <c r="FT15" s="2">
        <v>9176.5010064415274</v>
      </c>
      <c r="FU15" s="2">
        <v>7575.5543784332413</v>
      </c>
      <c r="FV15" s="2">
        <v>7694.7862943067994</v>
      </c>
      <c r="FW15" s="2">
        <v>6400.7962777798894</v>
      </c>
      <c r="FX15" s="2">
        <v>6341.3187388832557</v>
      </c>
      <c r="FY15" s="2">
        <v>6314.1580370136353</v>
      </c>
      <c r="FZ15" s="2">
        <v>7272.9907951330424</v>
      </c>
      <c r="GA15" s="2">
        <v>7319.0682180479971</v>
      </c>
      <c r="GB15" s="38">
        <v>143.84859850092573</v>
      </c>
      <c r="GC15" s="2">
        <v>132.77470686723711</v>
      </c>
      <c r="GD15" s="2">
        <v>171.17720528453279</v>
      </c>
      <c r="GE15" s="2">
        <v>130.85434844736125</v>
      </c>
      <c r="GF15" s="2">
        <v>129.92747889329658</v>
      </c>
      <c r="GG15" s="2">
        <v>123.63300162121585</v>
      </c>
      <c r="GH15" s="2">
        <v>82.674097168107522</v>
      </c>
      <c r="GI15" s="2">
        <v>122.13168944251031</v>
      </c>
      <c r="GJ15" s="2">
        <v>111.42556350365993</v>
      </c>
      <c r="GK15" s="2">
        <v>97.501834527021643</v>
      </c>
      <c r="GL15" s="2">
        <v>85.298562706801476</v>
      </c>
      <c r="GM15" s="2">
        <v>71.220204019449696</v>
      </c>
      <c r="GN15" s="2">
        <v>57.645856953722159</v>
      </c>
      <c r="GO15" s="2">
        <v>79.138313712382896</v>
      </c>
      <c r="GP15" s="2">
        <v>82.611087178936458</v>
      </c>
      <c r="GQ15" s="38">
        <v>128.50775884260662</v>
      </c>
      <c r="GR15" s="2">
        <v>112.3186875246643</v>
      </c>
      <c r="GS15" s="2">
        <v>141.80040008281225</v>
      </c>
      <c r="GT15" s="2">
        <v>85.76226133338082</v>
      </c>
      <c r="GU15" s="2">
        <v>100.07983598477949</v>
      </c>
      <c r="GV15" s="2">
        <v>96.104220517422391</v>
      </c>
      <c r="GW15" s="2">
        <v>74.114233988094583</v>
      </c>
      <c r="GX15" s="2">
        <v>99.620002608852886</v>
      </c>
      <c r="GY15" s="2">
        <v>96.79846730687359</v>
      </c>
      <c r="GZ15" s="2">
        <v>81.223994288558373</v>
      </c>
      <c r="HA15" s="2">
        <v>65.634341814582299</v>
      </c>
      <c r="HB15" s="2">
        <v>57.338988765432561</v>
      </c>
      <c r="HC15" s="2">
        <v>52.282976780102892</v>
      </c>
      <c r="HD15" s="2">
        <v>67.106461899492899</v>
      </c>
      <c r="HE15" s="2">
        <v>70.566548242556465</v>
      </c>
      <c r="HF15" s="38">
        <v>183.18879984654518</v>
      </c>
      <c r="HG15" s="2">
        <v>171.6120846048411</v>
      </c>
      <c r="HH15" s="2">
        <v>214.55821215696471</v>
      </c>
      <c r="HI15" s="2">
        <v>162.96159724701593</v>
      </c>
      <c r="HJ15" s="2">
        <v>169.57162501808068</v>
      </c>
      <c r="HK15" s="2">
        <v>162.72500330226509</v>
      </c>
      <c r="HL15" s="2">
        <v>200.58849117980907</v>
      </c>
      <c r="HM15" s="2">
        <v>152.20614569739843</v>
      </c>
      <c r="HN15" s="2">
        <v>114.36907644531919</v>
      </c>
      <c r="HO15" s="2">
        <v>102.12247805624772</v>
      </c>
      <c r="HP15" s="2">
        <v>99.194398200359217</v>
      </c>
      <c r="HQ15" s="2">
        <v>80.899942245017584</v>
      </c>
      <c r="HR15" s="2">
        <v>59.509073101056373</v>
      </c>
      <c r="HS15" s="2">
        <v>88.838360572892896</v>
      </c>
      <c r="HT15" s="247">
        <v>92.21154459910646</v>
      </c>
    </row>
    <row r="16" spans="1:228" x14ac:dyDescent="0.25">
      <c r="A16" s="66">
        <v>11</v>
      </c>
      <c r="B16" s="49" t="s">
        <v>3</v>
      </c>
      <c r="C16" s="29" t="s">
        <v>113</v>
      </c>
      <c r="D16" s="38">
        <v>1509.6706767069725</v>
      </c>
      <c r="E16" s="2">
        <v>1373.1230142005402</v>
      </c>
      <c r="F16" s="2">
        <v>1617.2290763015815</v>
      </c>
      <c r="G16" s="2">
        <v>1316.8357326386963</v>
      </c>
      <c r="H16" s="2">
        <v>1314.8936446599344</v>
      </c>
      <c r="I16" s="2">
        <v>1318.6082621931141</v>
      </c>
      <c r="J16" s="2">
        <v>1241.2546868044524</v>
      </c>
      <c r="K16" s="2">
        <v>1214.9863855751987</v>
      </c>
      <c r="L16" s="2">
        <v>1269.8132050725237</v>
      </c>
      <c r="M16" s="2">
        <v>1261.4444181791919</v>
      </c>
      <c r="N16" s="2">
        <v>1256.1817237601804</v>
      </c>
      <c r="O16" s="2">
        <v>1227.3344440548378</v>
      </c>
      <c r="P16" s="2">
        <v>915.24034408620616</v>
      </c>
      <c r="Q16" s="2">
        <v>1310.0942015768621</v>
      </c>
      <c r="R16" s="2">
        <v>1105.4019370093738</v>
      </c>
      <c r="S16" s="38">
        <v>1267.5161650738617</v>
      </c>
      <c r="T16" s="2">
        <v>1100.5571054435538</v>
      </c>
      <c r="U16" s="2">
        <v>1338.3677693628249</v>
      </c>
      <c r="V16" s="2">
        <v>1269.4505563865816</v>
      </c>
      <c r="W16" s="2">
        <v>1245.584303568583</v>
      </c>
      <c r="X16" s="2">
        <v>1264.4684501531274</v>
      </c>
      <c r="Y16" s="2">
        <v>1180.358582069078</v>
      </c>
      <c r="Z16" s="2">
        <v>1172.6622597138337</v>
      </c>
      <c r="AA16" s="2">
        <v>1213.7890026077998</v>
      </c>
      <c r="AB16" s="2">
        <v>1214.2792632795647</v>
      </c>
      <c r="AC16" s="2">
        <v>1223.4641218784066</v>
      </c>
      <c r="AD16" s="2">
        <v>1197.7183372239365</v>
      </c>
      <c r="AE16" s="2">
        <v>905.82756020007866</v>
      </c>
      <c r="AF16" s="2">
        <v>1294.644607059183</v>
      </c>
      <c r="AG16" s="2">
        <v>1094.7709353422488</v>
      </c>
      <c r="AH16" s="38">
        <v>86.144314013541873</v>
      </c>
      <c r="AI16" s="2">
        <v>77.286322620150543</v>
      </c>
      <c r="AJ16" s="2">
        <v>84.776611851075515</v>
      </c>
      <c r="AK16" s="2">
        <v>80.78657761117293</v>
      </c>
      <c r="AL16" s="2">
        <v>88.355642704028284</v>
      </c>
      <c r="AM16" s="2">
        <v>84.171175172425862</v>
      </c>
      <c r="AN16" s="2">
        <v>81.215110478450825</v>
      </c>
      <c r="AO16" s="2">
        <v>86.063638056740373</v>
      </c>
      <c r="AP16" s="2">
        <v>60.239695774029819</v>
      </c>
      <c r="AQ16" s="2">
        <v>62.370301801886505</v>
      </c>
      <c r="AR16" s="2">
        <v>61.55459188123757</v>
      </c>
      <c r="AS16" s="2">
        <v>59.865586575940213</v>
      </c>
      <c r="AT16" s="2">
        <v>60.335702004122801</v>
      </c>
      <c r="AU16" s="2">
        <v>70.593684022293871</v>
      </c>
      <c r="AV16" s="2">
        <v>67.853330807452352</v>
      </c>
      <c r="AW16" s="38">
        <v>903.64014614820633</v>
      </c>
      <c r="AX16" s="2">
        <v>1019.2023323639371</v>
      </c>
      <c r="AY16" s="2">
        <v>1042.4381901053152</v>
      </c>
      <c r="AZ16" s="2">
        <v>169.84430644892112</v>
      </c>
      <c r="BA16" s="2">
        <v>252.30302068750819</v>
      </c>
      <c r="BB16" s="2">
        <v>195.62735022210228</v>
      </c>
      <c r="BC16" s="2">
        <v>221.53620565963635</v>
      </c>
      <c r="BD16" s="2">
        <v>150.92438056465363</v>
      </c>
      <c r="BE16" s="2">
        <v>205.37684569008502</v>
      </c>
      <c r="BF16" s="2">
        <v>171.24167095030882</v>
      </c>
      <c r="BG16" s="2">
        <v>116.43074651608843</v>
      </c>
      <c r="BH16" s="2">
        <v>105.63126691418978</v>
      </c>
      <c r="BI16" s="2">
        <v>30.144506714286063</v>
      </c>
      <c r="BJ16" s="2">
        <v>51.941202991625467</v>
      </c>
      <c r="BK16" s="2">
        <v>34.108545981726799</v>
      </c>
      <c r="BL16" s="38">
        <v>1126.4962646063259</v>
      </c>
      <c r="BM16" s="2">
        <v>1112.4118276022029</v>
      </c>
      <c r="BN16" s="2">
        <v>989.5002763253259</v>
      </c>
      <c r="BO16" s="2">
        <v>823.64064936949012</v>
      </c>
      <c r="BP16" s="2">
        <v>644.67665055943849</v>
      </c>
      <c r="BQ16" s="2">
        <v>620.76869319775142</v>
      </c>
      <c r="BR16" s="2">
        <v>601.00173781965293</v>
      </c>
      <c r="BS16" s="2">
        <v>568.62096242377129</v>
      </c>
      <c r="BT16" s="2">
        <v>527.81354493985634</v>
      </c>
      <c r="BU16" s="2">
        <v>503.96976636746871</v>
      </c>
      <c r="BV16" s="2">
        <v>454.3859294002263</v>
      </c>
      <c r="BW16" s="2">
        <v>265.67297241274457</v>
      </c>
      <c r="BX16" s="2">
        <v>93.176741419105269</v>
      </c>
      <c r="BY16" s="2">
        <v>72.689883394319338</v>
      </c>
      <c r="BZ16" s="2">
        <v>56.481030481266281</v>
      </c>
      <c r="CA16" s="38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0</v>
      </c>
      <c r="CH16" s="2">
        <v>0</v>
      </c>
      <c r="CI16" s="2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38">
        <v>0</v>
      </c>
      <c r="CQ16" s="2">
        <v>0</v>
      </c>
      <c r="CR16" s="2">
        <v>0</v>
      </c>
      <c r="CS16" s="2">
        <v>0</v>
      </c>
      <c r="CT16" s="2">
        <v>0</v>
      </c>
      <c r="CU16" s="2">
        <v>0</v>
      </c>
      <c r="CV16" s="2">
        <v>0</v>
      </c>
      <c r="CW16" s="2">
        <v>0</v>
      </c>
      <c r="CX16" s="2">
        <v>0</v>
      </c>
      <c r="CY16" s="2">
        <v>0</v>
      </c>
      <c r="CZ16" s="2">
        <v>0</v>
      </c>
      <c r="DA16" s="2">
        <v>0</v>
      </c>
      <c r="DB16" s="2">
        <v>0</v>
      </c>
      <c r="DC16" s="2">
        <v>0</v>
      </c>
      <c r="DD16" s="2">
        <v>0</v>
      </c>
      <c r="DE16" s="38">
        <v>842.83500211886724</v>
      </c>
      <c r="DF16" s="2">
        <v>708.98051166548589</v>
      </c>
      <c r="DG16" s="2">
        <v>889.70196710394339</v>
      </c>
      <c r="DH16" s="2">
        <v>854.55475660100149</v>
      </c>
      <c r="DI16" s="2">
        <v>744.5217211874301</v>
      </c>
      <c r="DJ16" s="2">
        <v>637.87820154116685</v>
      </c>
      <c r="DK16" s="2">
        <v>681.15376576078745</v>
      </c>
      <c r="DL16" s="2">
        <v>693.36503071454263</v>
      </c>
      <c r="DM16" s="2">
        <v>655.23177806051206</v>
      </c>
      <c r="DN16" s="2">
        <v>665.98613997640928</v>
      </c>
      <c r="DO16" s="2">
        <v>751.3727073990965</v>
      </c>
      <c r="DP16" s="2">
        <v>704.27099006755566</v>
      </c>
      <c r="DQ16" s="2">
        <v>706.08833200726849</v>
      </c>
      <c r="DR16" s="2">
        <v>725.37306190489676</v>
      </c>
      <c r="DS16" s="2">
        <v>638.29303976706012</v>
      </c>
      <c r="DT16" s="38">
        <v>1719.7930935645113</v>
      </c>
      <c r="DU16" s="2">
        <v>1483.1527410730182</v>
      </c>
      <c r="DV16" s="2">
        <v>1753.6506872628484</v>
      </c>
      <c r="DW16" s="2">
        <v>1596.6484346461082</v>
      </c>
      <c r="DX16" s="2">
        <v>1497.0952522131918</v>
      </c>
      <c r="DY16" s="2">
        <v>1344.1630989561766</v>
      </c>
      <c r="DZ16" s="2">
        <v>1331.9210854689629</v>
      </c>
      <c r="EA16" s="2">
        <v>1328.1110077049768</v>
      </c>
      <c r="EB16" s="2">
        <v>1329.6552437133648</v>
      </c>
      <c r="EC16" s="2">
        <v>1400.2154506100042</v>
      </c>
      <c r="ED16" s="2">
        <v>1354.3951808085997</v>
      </c>
      <c r="EE16" s="2">
        <v>1354.2124824079351</v>
      </c>
      <c r="EF16" s="2">
        <v>1021.6614779061603</v>
      </c>
      <c r="EG16" s="2">
        <v>1385.0643868459958</v>
      </c>
      <c r="EH16" s="2">
        <v>1208.3692627441385</v>
      </c>
      <c r="EI16" s="38">
        <v>543.81481378085437</v>
      </c>
      <c r="EJ16" s="2">
        <v>641.26620230526328</v>
      </c>
      <c r="EK16" s="2">
        <v>538.26376598071954</v>
      </c>
      <c r="EL16" s="2">
        <v>466.97956206800291</v>
      </c>
      <c r="EM16" s="2">
        <v>420.83758598451283</v>
      </c>
      <c r="EN16" s="2">
        <v>393.35915147474384</v>
      </c>
      <c r="EO16" s="2">
        <v>450.09376634958716</v>
      </c>
      <c r="EP16" s="2">
        <v>424.12017942732933</v>
      </c>
      <c r="EQ16" s="2">
        <v>382.32215021372298</v>
      </c>
      <c r="ER16" s="2">
        <v>339.83223023770489</v>
      </c>
      <c r="ES16" s="2">
        <v>399.21528807914655</v>
      </c>
      <c r="ET16" s="2">
        <v>409.10118804368415</v>
      </c>
      <c r="EU16" s="2">
        <v>432.24166849737674</v>
      </c>
      <c r="EV16" s="2">
        <v>460.0353750754918</v>
      </c>
      <c r="EW16" s="2">
        <v>420.93724748397233</v>
      </c>
      <c r="EX16" s="38">
        <v>56.209471754403467</v>
      </c>
      <c r="EY16" s="2">
        <v>47.865110446483826</v>
      </c>
      <c r="EZ16" s="2">
        <v>69.725193035609763</v>
      </c>
      <c r="FA16" s="2">
        <v>52.612176912414007</v>
      </c>
      <c r="FB16" s="2">
        <v>47.046272840975988</v>
      </c>
      <c r="FC16" s="2">
        <v>51.622092122129544</v>
      </c>
      <c r="FD16" s="2">
        <v>47.805483630958769</v>
      </c>
      <c r="FE16" s="2">
        <v>40.895856647174114</v>
      </c>
      <c r="FF16" s="2">
        <v>45.800484457338989</v>
      </c>
      <c r="FG16" s="2">
        <v>45.885001132628268</v>
      </c>
      <c r="FH16" s="2">
        <v>43.219333821892171</v>
      </c>
      <c r="FI16" s="2">
        <v>41.303369490138088</v>
      </c>
      <c r="FJ16" s="2">
        <v>37.942374057305329</v>
      </c>
      <c r="FK16" s="2">
        <v>38.927145647547668</v>
      </c>
      <c r="FL16" s="2">
        <v>37.413791453823244</v>
      </c>
      <c r="FM16" s="38">
        <v>1906.7440324906113</v>
      </c>
      <c r="FN16" s="2">
        <v>1915.7323291226649</v>
      </c>
      <c r="FO16" s="2">
        <v>1813.1863661545344</v>
      </c>
      <c r="FP16" s="2">
        <v>1842.9344591394481</v>
      </c>
      <c r="FQ16" s="2">
        <v>1785.7430408973971</v>
      </c>
      <c r="FR16" s="2">
        <v>1763.6383939683619</v>
      </c>
      <c r="FS16" s="2">
        <v>1750.8458094239018</v>
      </c>
      <c r="FT16" s="2">
        <v>1800.3099524211918</v>
      </c>
      <c r="FU16" s="2">
        <v>1883.2602694523125</v>
      </c>
      <c r="FV16" s="2">
        <v>1617.9749313712657</v>
      </c>
      <c r="FW16" s="2">
        <v>2042.7264070000376</v>
      </c>
      <c r="FX16" s="2">
        <v>1590.4766211885703</v>
      </c>
      <c r="FY16" s="2">
        <v>1329.9699596740782</v>
      </c>
      <c r="FZ16" s="2">
        <v>1563.7171508766594</v>
      </c>
      <c r="GA16" s="2">
        <v>1517.0735845864517</v>
      </c>
      <c r="GB16" s="38">
        <v>336.81476875264678</v>
      </c>
      <c r="GC16" s="2">
        <v>258.78012017870032</v>
      </c>
      <c r="GD16" s="2">
        <v>338.91495702037446</v>
      </c>
      <c r="GE16" s="2">
        <v>311.165716387381</v>
      </c>
      <c r="GF16" s="2">
        <v>448.66784550756199</v>
      </c>
      <c r="GG16" s="2">
        <v>276.99915011527474</v>
      </c>
      <c r="GH16" s="2">
        <v>261.95165689099969</v>
      </c>
      <c r="GI16" s="2">
        <v>234.89841512788456</v>
      </c>
      <c r="GJ16" s="2">
        <v>128.10668930216772</v>
      </c>
      <c r="GK16" s="2">
        <v>114.48071654910713</v>
      </c>
      <c r="GL16" s="2">
        <v>126.64308027644638</v>
      </c>
      <c r="GM16" s="2">
        <v>119.42090198466921</v>
      </c>
      <c r="GN16" s="2">
        <v>106.67650546905415</v>
      </c>
      <c r="GO16" s="2">
        <v>95.708996977573008</v>
      </c>
      <c r="GP16" s="2">
        <v>107.15676870359498</v>
      </c>
      <c r="GQ16" s="38">
        <v>294.73007504473304</v>
      </c>
      <c r="GR16" s="2">
        <v>223.34191123794207</v>
      </c>
      <c r="GS16" s="2">
        <v>268.01873094308093</v>
      </c>
      <c r="GT16" s="2">
        <v>268.18558318493706</v>
      </c>
      <c r="GU16" s="2">
        <v>395.17529848266264</v>
      </c>
      <c r="GV16" s="2">
        <v>242.20573370223434</v>
      </c>
      <c r="GW16" s="2">
        <v>223.68948952928008</v>
      </c>
      <c r="GX16" s="2">
        <v>197.96218049333561</v>
      </c>
      <c r="GY16" s="2">
        <v>104.90802654816318</v>
      </c>
      <c r="GZ16" s="2">
        <v>93.199504215056692</v>
      </c>
      <c r="HA16" s="2">
        <v>103.38653899187882</v>
      </c>
      <c r="HB16" s="2">
        <v>97.6578460615046</v>
      </c>
      <c r="HC16" s="2">
        <v>87.576939253773958</v>
      </c>
      <c r="HD16" s="2">
        <v>76.453762027508105</v>
      </c>
      <c r="HE16" s="2">
        <v>88.610957331415932</v>
      </c>
      <c r="HF16" s="38">
        <v>408.62798885212305</v>
      </c>
      <c r="HG16" s="2">
        <v>316.97097474262085</v>
      </c>
      <c r="HH16" s="2">
        <v>403.24995525256719</v>
      </c>
      <c r="HI16" s="2">
        <v>386.75955307296431</v>
      </c>
      <c r="HJ16" s="2">
        <v>531.59631128890464</v>
      </c>
      <c r="HK16" s="2">
        <v>337.28485002187728</v>
      </c>
      <c r="HL16" s="2">
        <v>306.24497597084468</v>
      </c>
      <c r="HM16" s="2">
        <v>280.85793428444316</v>
      </c>
      <c r="HN16" s="2">
        <v>151.95701926176565</v>
      </c>
      <c r="HO16" s="2">
        <v>137.10508320982032</v>
      </c>
      <c r="HP16" s="2">
        <v>152.46480905437073</v>
      </c>
      <c r="HQ16" s="2">
        <v>144.11626133863871</v>
      </c>
      <c r="HR16" s="2">
        <v>130.15714115853601</v>
      </c>
      <c r="HS16" s="2">
        <v>117.22007713873704</v>
      </c>
      <c r="HT16" s="247">
        <v>127.6646975318415</v>
      </c>
    </row>
    <row r="17" spans="1:228" x14ac:dyDescent="0.25">
      <c r="A17" s="66">
        <v>12</v>
      </c>
      <c r="B17" s="49" t="s">
        <v>3</v>
      </c>
      <c r="C17" s="29" t="s">
        <v>114</v>
      </c>
      <c r="D17" s="38">
        <v>126.95904125356336</v>
      </c>
      <c r="E17" s="2">
        <v>119.18809965267985</v>
      </c>
      <c r="F17" s="2">
        <v>136.91786058718327</v>
      </c>
      <c r="G17" s="2">
        <v>112.24677906424766</v>
      </c>
      <c r="H17" s="2">
        <v>98.377000523284622</v>
      </c>
      <c r="I17" s="2">
        <v>93.483490170189768</v>
      </c>
      <c r="J17" s="2">
        <v>89.64060704580524</v>
      </c>
      <c r="K17" s="2">
        <v>89.116654291545672</v>
      </c>
      <c r="L17" s="2">
        <v>86.870537399824272</v>
      </c>
      <c r="M17" s="2">
        <v>78.873162597827431</v>
      </c>
      <c r="N17" s="2">
        <v>75.826155933411343</v>
      </c>
      <c r="O17" s="2">
        <v>76.376410697847604</v>
      </c>
      <c r="P17" s="2">
        <v>79.033543394852202</v>
      </c>
      <c r="Q17" s="2">
        <v>63.094310788462948</v>
      </c>
      <c r="R17" s="2">
        <v>59.367822521420898</v>
      </c>
      <c r="S17" s="38">
        <v>107.51452493645422</v>
      </c>
      <c r="T17" s="2">
        <v>105.27810033264842</v>
      </c>
      <c r="U17" s="2">
        <v>125.59799879774357</v>
      </c>
      <c r="V17" s="2">
        <v>99.388253273561332</v>
      </c>
      <c r="W17" s="2">
        <v>88.265688855397755</v>
      </c>
      <c r="X17" s="2">
        <v>82.41871096492288</v>
      </c>
      <c r="Y17" s="2">
        <v>79.009013599665849</v>
      </c>
      <c r="Z17" s="2">
        <v>78.91714615422076</v>
      </c>
      <c r="AA17" s="2">
        <v>76.689936521643432</v>
      </c>
      <c r="AB17" s="2">
        <v>69.039248617956702</v>
      </c>
      <c r="AC17" s="2">
        <v>66.305830476319699</v>
      </c>
      <c r="AD17" s="2">
        <v>69.151387076136217</v>
      </c>
      <c r="AE17" s="2">
        <v>72.112943298037365</v>
      </c>
      <c r="AF17" s="2">
        <v>60.62862853524053</v>
      </c>
      <c r="AG17" s="2">
        <v>58.695076081145139</v>
      </c>
      <c r="AH17" s="38">
        <v>3.188543766842554</v>
      </c>
      <c r="AI17" s="2">
        <v>3.5014349677804359</v>
      </c>
      <c r="AJ17" s="2">
        <v>3.3554313285659112</v>
      </c>
      <c r="AK17" s="2">
        <v>6.8511874170017535</v>
      </c>
      <c r="AL17" s="2">
        <v>2.8021581563288418</v>
      </c>
      <c r="AM17" s="2">
        <v>2.8358742636166374</v>
      </c>
      <c r="AN17" s="2">
        <v>2.6349487551340243</v>
      </c>
      <c r="AO17" s="2">
        <v>3.2399765050190741</v>
      </c>
      <c r="AP17" s="2">
        <v>2.6106692222222074</v>
      </c>
      <c r="AQ17" s="2">
        <v>4.2357521059320842</v>
      </c>
      <c r="AR17" s="2">
        <v>4.4223573143231727</v>
      </c>
      <c r="AS17" s="2">
        <v>4.2351695490176082</v>
      </c>
      <c r="AT17" s="2">
        <v>3.9059822160519833</v>
      </c>
      <c r="AU17" s="2">
        <v>4.3908480224717463</v>
      </c>
      <c r="AV17" s="2">
        <v>4.4111610593515529</v>
      </c>
      <c r="AW17" s="38">
        <v>1.600543337329196</v>
      </c>
      <c r="AX17" s="2">
        <v>1.5585870359167797</v>
      </c>
      <c r="AY17" s="2">
        <v>1.6058658987252064</v>
      </c>
      <c r="AZ17" s="2">
        <v>3.2921934946812512</v>
      </c>
      <c r="BA17" s="2">
        <v>1.5157018497480383</v>
      </c>
      <c r="BB17" s="2">
        <v>1.6068629844940321</v>
      </c>
      <c r="BC17" s="2">
        <v>1.584046225039375</v>
      </c>
      <c r="BD17" s="2">
        <v>1.5985413561726161</v>
      </c>
      <c r="BE17" s="2">
        <v>1.7105709667185258</v>
      </c>
      <c r="BF17" s="2">
        <v>1.9244454413354486</v>
      </c>
      <c r="BG17" s="2">
        <v>1.9161157974943839</v>
      </c>
      <c r="BH17" s="2">
        <v>1.9412686646650392</v>
      </c>
      <c r="BI17" s="2">
        <v>1.9074044503580803</v>
      </c>
      <c r="BJ17" s="2">
        <v>1.844698505264432</v>
      </c>
      <c r="BK17" s="2">
        <v>1.8584843531279194</v>
      </c>
      <c r="BL17" s="38">
        <v>18931.093107245299</v>
      </c>
      <c r="BM17" s="2">
        <v>13398.9335764157</v>
      </c>
      <c r="BN17" s="2">
        <v>10800.3552490776</v>
      </c>
      <c r="BO17" s="2">
        <v>11794.261266919701</v>
      </c>
      <c r="BP17" s="2">
        <v>9631.1902493264097</v>
      </c>
      <c r="BQ17" s="2">
        <v>10559.556034994601</v>
      </c>
      <c r="BR17" s="2">
        <v>10138.0426313601</v>
      </c>
      <c r="BS17" s="2">
        <v>9685.1753357987</v>
      </c>
      <c r="BT17" s="2">
        <v>9654.20083377827</v>
      </c>
      <c r="BU17" s="2">
        <v>9205.3348789507309</v>
      </c>
      <c r="BV17" s="2">
        <v>8888.7287659546291</v>
      </c>
      <c r="BW17" s="2">
        <v>6592.0026782026598</v>
      </c>
      <c r="BX17" s="2">
        <v>6305.7704154205203</v>
      </c>
      <c r="BY17" s="2">
        <v>1853.8934046981301</v>
      </c>
      <c r="BZ17" s="2">
        <v>56.735577035042098</v>
      </c>
      <c r="CA17" s="38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2">
        <v>0</v>
      </c>
      <c r="CP17" s="38">
        <v>0</v>
      </c>
      <c r="CQ17" s="2">
        <v>0</v>
      </c>
      <c r="CR17" s="2">
        <v>0</v>
      </c>
      <c r="CS17" s="2">
        <v>0</v>
      </c>
      <c r="CT17" s="2">
        <v>0</v>
      </c>
      <c r="CU17" s="2">
        <v>0</v>
      </c>
      <c r="CV17" s="2">
        <v>0</v>
      </c>
      <c r="CW17" s="2">
        <v>0</v>
      </c>
      <c r="CX17" s="2">
        <v>0</v>
      </c>
      <c r="CY17" s="2">
        <v>0</v>
      </c>
      <c r="CZ17" s="2">
        <v>0</v>
      </c>
      <c r="DA17" s="2">
        <v>0</v>
      </c>
      <c r="DB17" s="2">
        <v>0</v>
      </c>
      <c r="DC17" s="2">
        <v>0</v>
      </c>
      <c r="DD17" s="2">
        <v>0</v>
      </c>
      <c r="DE17" s="38">
        <v>18.075003196998171</v>
      </c>
      <c r="DF17" s="2">
        <v>21.960619504827715</v>
      </c>
      <c r="DG17" s="2">
        <v>24.77874828709523</v>
      </c>
      <c r="DH17" s="2">
        <v>26.544669170643605</v>
      </c>
      <c r="DI17" s="2">
        <v>20.400599105926062</v>
      </c>
      <c r="DJ17" s="2">
        <v>24.986424950768733</v>
      </c>
      <c r="DK17" s="2">
        <v>14.764541185647095</v>
      </c>
      <c r="DL17" s="2">
        <v>16.922449220706572</v>
      </c>
      <c r="DM17" s="2">
        <v>9.0067975089552217</v>
      </c>
      <c r="DN17" s="2">
        <v>10.382610020388386</v>
      </c>
      <c r="DO17" s="2">
        <v>12.50634374920334</v>
      </c>
      <c r="DP17" s="2">
        <v>11.132107045046066</v>
      </c>
      <c r="DQ17" s="2">
        <v>7.4325806021870244</v>
      </c>
      <c r="DR17" s="2">
        <v>11.634976823169064</v>
      </c>
      <c r="DS17" s="2">
        <v>11.272180268199412</v>
      </c>
      <c r="DT17" s="38">
        <v>228.80680579768466</v>
      </c>
      <c r="DU17" s="2">
        <v>210.7251900098959</v>
      </c>
      <c r="DV17" s="2">
        <v>236.29010603557128</v>
      </c>
      <c r="DW17" s="2">
        <v>242.20962030097402</v>
      </c>
      <c r="DX17" s="2">
        <v>199.07433228453957</v>
      </c>
      <c r="DY17" s="2">
        <v>195.42664855347579</v>
      </c>
      <c r="DZ17" s="2">
        <v>186.24459888147302</v>
      </c>
      <c r="EA17" s="2">
        <v>157.33644990140971</v>
      </c>
      <c r="EB17" s="2">
        <v>163.81080206573233</v>
      </c>
      <c r="EC17" s="2">
        <v>147.87249131870243</v>
      </c>
      <c r="ED17" s="2">
        <v>137.86803527773785</v>
      </c>
      <c r="EE17" s="2">
        <v>133.10094685503634</v>
      </c>
      <c r="EF17" s="2">
        <v>128.48451761074816</v>
      </c>
      <c r="EG17" s="2">
        <v>115.77446811715889</v>
      </c>
      <c r="EH17" s="2">
        <v>110.41707214935609</v>
      </c>
      <c r="EI17" s="38">
        <v>167.32223211811427</v>
      </c>
      <c r="EJ17" s="2">
        <v>151.79782970306587</v>
      </c>
      <c r="EK17" s="2">
        <v>144.46023447685204</v>
      </c>
      <c r="EL17" s="2">
        <v>138.1375190825751</v>
      </c>
      <c r="EM17" s="2">
        <v>115.19174020610859</v>
      </c>
      <c r="EN17" s="2">
        <v>115.52291029700179</v>
      </c>
      <c r="EO17" s="2">
        <v>122.25420863690461</v>
      </c>
      <c r="EP17" s="2">
        <v>109.50003217700204</v>
      </c>
      <c r="EQ17" s="2">
        <v>116.95258561424866</v>
      </c>
      <c r="ER17" s="2">
        <v>98.889649531907466</v>
      </c>
      <c r="ES17" s="2">
        <v>95.562781973068226</v>
      </c>
      <c r="ET17" s="2">
        <v>96.951950138905516</v>
      </c>
      <c r="EU17" s="2">
        <v>94.514592184112487</v>
      </c>
      <c r="EV17" s="2">
        <v>87.215425312030703</v>
      </c>
      <c r="EW17" s="2">
        <v>85.20398693761156</v>
      </c>
      <c r="EX17" s="38">
        <v>3.4824572549861541</v>
      </c>
      <c r="EY17" s="2">
        <v>3.0518685889370194</v>
      </c>
      <c r="EZ17" s="2">
        <v>3.1547924089385737</v>
      </c>
      <c r="FA17" s="2">
        <v>2.8402055874538785</v>
      </c>
      <c r="FB17" s="2">
        <v>2.1644766566689047</v>
      </c>
      <c r="FC17" s="2">
        <v>1.8515669492615441</v>
      </c>
      <c r="FD17" s="2">
        <v>1.6913283066380571</v>
      </c>
      <c r="FE17" s="2">
        <v>1.8132831761637185</v>
      </c>
      <c r="FF17" s="2">
        <v>1.704901546329084</v>
      </c>
      <c r="FG17" s="2">
        <v>1.7121567075102389</v>
      </c>
      <c r="FH17" s="2">
        <v>1.782215902606056</v>
      </c>
      <c r="FI17" s="2">
        <v>1.8998954810783055</v>
      </c>
      <c r="FJ17" s="2">
        <v>2.0152102465893145</v>
      </c>
      <c r="FK17" s="2">
        <v>1.8011789146833148</v>
      </c>
      <c r="FL17" s="2">
        <v>1.8480651845783216</v>
      </c>
      <c r="FM17" s="38">
        <v>871.94422066589289</v>
      </c>
      <c r="FN17" s="2">
        <v>914.2113766594216</v>
      </c>
      <c r="FO17" s="2">
        <v>1312.286628770413</v>
      </c>
      <c r="FP17" s="2">
        <v>896.69021120206571</v>
      </c>
      <c r="FQ17" s="2">
        <v>774.37791475044912</v>
      </c>
      <c r="FR17" s="2">
        <v>698.23775336438348</v>
      </c>
      <c r="FS17" s="2">
        <v>599.70342564848727</v>
      </c>
      <c r="FT17" s="2">
        <v>574.03545149674449</v>
      </c>
      <c r="FU17" s="2">
        <v>630.09805311346042</v>
      </c>
      <c r="FV17" s="2">
        <v>432.09526691793297</v>
      </c>
      <c r="FW17" s="2">
        <v>531.58644544995127</v>
      </c>
      <c r="FX17" s="2">
        <v>531.34001523026211</v>
      </c>
      <c r="FY17" s="2">
        <v>611.30413879000412</v>
      </c>
      <c r="FZ17" s="2">
        <v>532.24924394528352</v>
      </c>
      <c r="GA17" s="2">
        <v>541.22974635947855</v>
      </c>
      <c r="GB17" s="38">
        <v>21.348520218093324</v>
      </c>
      <c r="GC17" s="2">
        <v>21.198042205977956</v>
      </c>
      <c r="GD17" s="2">
        <v>19.920478670841511</v>
      </c>
      <c r="GE17" s="2">
        <v>26.306815547481261</v>
      </c>
      <c r="GF17" s="2">
        <v>17.813813358690595</v>
      </c>
      <c r="GG17" s="2">
        <v>19.403914810195577</v>
      </c>
      <c r="GH17" s="2">
        <v>17.469705665797893</v>
      </c>
      <c r="GI17" s="2">
        <v>16.206908239746291</v>
      </c>
      <c r="GJ17" s="2">
        <v>15.803302479529034</v>
      </c>
      <c r="GK17" s="2">
        <v>15.645361594432138</v>
      </c>
      <c r="GL17" s="2">
        <v>15.404858571243523</v>
      </c>
      <c r="GM17" s="2">
        <v>14.627972444472585</v>
      </c>
      <c r="GN17" s="2">
        <v>13.749876298062528</v>
      </c>
      <c r="GO17" s="2">
        <v>13.110832832630704</v>
      </c>
      <c r="GP17" s="2">
        <v>12.731827685866334</v>
      </c>
      <c r="GQ17" s="38">
        <v>10.215871626347406</v>
      </c>
      <c r="GR17" s="2">
        <v>10.290711606280951</v>
      </c>
      <c r="GS17" s="2">
        <v>9.6923980216037595</v>
      </c>
      <c r="GT17" s="2">
        <v>13.809766216700433</v>
      </c>
      <c r="GU17" s="2">
        <v>8.2678444352607556</v>
      </c>
      <c r="GV17" s="2">
        <v>8.7441219668776657</v>
      </c>
      <c r="GW17" s="2">
        <v>7.9434025837322642</v>
      </c>
      <c r="GX17" s="2">
        <v>7.0800400209940628</v>
      </c>
      <c r="GY17" s="2">
        <v>6.6491071139962585</v>
      </c>
      <c r="GZ17" s="2">
        <v>6.6491879347104117</v>
      </c>
      <c r="HA17" s="2">
        <v>6.3980040641754412</v>
      </c>
      <c r="HB17" s="2">
        <v>6.0646549867258441</v>
      </c>
      <c r="HC17" s="2">
        <v>5.449354438223474</v>
      </c>
      <c r="HD17" s="2">
        <v>5.3707501420620947</v>
      </c>
      <c r="HE17" s="2">
        <v>5.1214638386847451</v>
      </c>
      <c r="HF17" s="38">
        <v>34.065937521841455</v>
      </c>
      <c r="HG17" s="2">
        <v>33.407190528703943</v>
      </c>
      <c r="HH17" s="2">
        <v>31.426944888284932</v>
      </c>
      <c r="HI17" s="2">
        <v>39.374361457132679</v>
      </c>
      <c r="HJ17" s="2">
        <v>28.60089363809681</v>
      </c>
      <c r="HK17" s="2">
        <v>31.315774887849482</v>
      </c>
      <c r="HL17" s="2">
        <v>28.186077000939679</v>
      </c>
      <c r="HM17" s="2">
        <v>26.528591127743734</v>
      </c>
      <c r="HN17" s="2">
        <v>26.319547495574437</v>
      </c>
      <c r="HO17" s="2">
        <v>25.705981725191247</v>
      </c>
      <c r="HP17" s="2">
        <v>25.486845319614275</v>
      </c>
      <c r="HQ17" s="2">
        <v>24.210369080288498</v>
      </c>
      <c r="HR17" s="2">
        <v>23.102176996068788</v>
      </c>
      <c r="HS17" s="2">
        <v>21.673983122683762</v>
      </c>
      <c r="HT17" s="247">
        <v>21.142460641245933</v>
      </c>
    </row>
    <row r="18" spans="1:228" x14ac:dyDescent="0.25">
      <c r="A18" s="66">
        <v>13</v>
      </c>
      <c r="B18" s="49" t="s">
        <v>3</v>
      </c>
      <c r="C18" s="29" t="s">
        <v>115</v>
      </c>
      <c r="D18" s="38">
        <v>3467.9917118647245</v>
      </c>
      <c r="E18" s="2">
        <v>2942.618897694982</v>
      </c>
      <c r="F18" s="2">
        <v>3339.3184020759873</v>
      </c>
      <c r="G18" s="2">
        <v>3424.5748818415318</v>
      </c>
      <c r="H18" s="2">
        <v>3464.9226653011206</v>
      </c>
      <c r="I18" s="2">
        <v>3157.2182628489463</v>
      </c>
      <c r="J18" s="2">
        <v>3100.603389904064</v>
      </c>
      <c r="K18" s="2">
        <v>3255.4644525945987</v>
      </c>
      <c r="L18" s="2">
        <v>3337.5889154773854</v>
      </c>
      <c r="M18" s="2">
        <v>3304.4168894687291</v>
      </c>
      <c r="N18" s="2">
        <v>3382.5253631383102</v>
      </c>
      <c r="O18" s="2">
        <v>2931.1476796838529</v>
      </c>
      <c r="P18" s="2">
        <v>2760.7723444532589</v>
      </c>
      <c r="Q18" s="2">
        <v>2752.4574287243927</v>
      </c>
      <c r="R18" s="2">
        <v>2647.3857715895901</v>
      </c>
      <c r="S18" s="38">
        <v>3460.6489547792462</v>
      </c>
      <c r="T18" s="2">
        <v>2936.1199972769145</v>
      </c>
      <c r="U18" s="2">
        <v>3332.3248074064313</v>
      </c>
      <c r="V18" s="2">
        <v>3417.2847723320142</v>
      </c>
      <c r="W18" s="2">
        <v>3457.6691798379388</v>
      </c>
      <c r="X18" s="2">
        <v>3150.2293975930493</v>
      </c>
      <c r="Y18" s="2">
        <v>3093.5509820875704</v>
      </c>
      <c r="Z18" s="2">
        <v>3248.0729609327518</v>
      </c>
      <c r="AA18" s="2">
        <v>3329.9173954872476</v>
      </c>
      <c r="AB18" s="2">
        <v>3296.7368071668825</v>
      </c>
      <c r="AC18" s="2">
        <v>3374.6610283620935</v>
      </c>
      <c r="AD18" s="2">
        <v>2924.4048641088016</v>
      </c>
      <c r="AE18" s="2">
        <v>2754.4118969168348</v>
      </c>
      <c r="AF18" s="2">
        <v>2746.0259776600196</v>
      </c>
      <c r="AG18" s="2">
        <v>2641.122435201306</v>
      </c>
      <c r="AH18" s="38">
        <v>41.506147124798972</v>
      </c>
      <c r="AI18" s="2">
        <v>39.954559264510983</v>
      </c>
      <c r="AJ18" s="2">
        <v>43.793000682437558</v>
      </c>
      <c r="AK18" s="2">
        <v>45.760083990371655</v>
      </c>
      <c r="AL18" s="2">
        <v>46.51084588591192</v>
      </c>
      <c r="AM18" s="2">
        <v>50.35218046437933</v>
      </c>
      <c r="AN18" s="2">
        <v>50.933177214496872</v>
      </c>
      <c r="AO18" s="2">
        <v>58.300201105937035</v>
      </c>
      <c r="AP18" s="2">
        <v>65.265368206418586</v>
      </c>
      <c r="AQ18" s="2">
        <v>62.136780082815868</v>
      </c>
      <c r="AR18" s="2">
        <v>68.204669799735228</v>
      </c>
      <c r="AS18" s="2">
        <v>60.442771147249616</v>
      </c>
      <c r="AT18" s="2">
        <v>63.587701835499814</v>
      </c>
      <c r="AU18" s="2">
        <v>63.953204548150225</v>
      </c>
      <c r="AV18" s="2">
        <v>59.709023811348132</v>
      </c>
      <c r="AW18" s="38">
        <v>20.22642661944634</v>
      </c>
      <c r="AX18" s="2">
        <v>17.336868875281152</v>
      </c>
      <c r="AY18" s="2">
        <v>18.956752593313219</v>
      </c>
      <c r="AZ18" s="2">
        <v>19.968485310282013</v>
      </c>
      <c r="BA18" s="2">
        <v>20.090069820173188</v>
      </c>
      <c r="BB18" s="2">
        <v>18.804112941221661</v>
      </c>
      <c r="BC18" s="2">
        <v>19.056103846142328</v>
      </c>
      <c r="BD18" s="2">
        <v>19.819510818229819</v>
      </c>
      <c r="BE18" s="2">
        <v>20.164484410489134</v>
      </c>
      <c r="BF18" s="2">
        <v>20.63071444293649</v>
      </c>
      <c r="BG18" s="2">
        <v>20.93362798590341</v>
      </c>
      <c r="BH18" s="2">
        <v>18.033469312445934</v>
      </c>
      <c r="BI18" s="2">
        <v>16.661725019130017</v>
      </c>
      <c r="BJ18" s="2">
        <v>17.045214382244392</v>
      </c>
      <c r="BK18" s="2">
        <v>16.929295560060016</v>
      </c>
      <c r="BL18" s="38">
        <v>820.58191182629298</v>
      </c>
      <c r="BM18" s="2">
        <v>785.90250670943203</v>
      </c>
      <c r="BN18" s="2">
        <v>743.85121322720101</v>
      </c>
      <c r="BO18" s="2">
        <v>717.178550565612</v>
      </c>
      <c r="BP18" s="2">
        <v>627.31327602922499</v>
      </c>
      <c r="BQ18" s="2">
        <v>595.91427346349803</v>
      </c>
      <c r="BR18" s="2">
        <v>576.41133525518899</v>
      </c>
      <c r="BS18" s="2">
        <v>506.91566405149803</v>
      </c>
      <c r="BT18" s="2">
        <v>500.50131158030399</v>
      </c>
      <c r="BU18" s="2">
        <v>473.11313214795803</v>
      </c>
      <c r="BV18" s="2">
        <v>407.192605564286</v>
      </c>
      <c r="BW18" s="2">
        <v>271.54861512946798</v>
      </c>
      <c r="BX18" s="2">
        <v>164.63475496338299</v>
      </c>
      <c r="BY18" s="2">
        <v>123.779525727643</v>
      </c>
      <c r="BZ18" s="2">
        <v>105.220398154284</v>
      </c>
      <c r="CA18" s="38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38">
        <v>0</v>
      </c>
      <c r="CQ18" s="2">
        <v>0</v>
      </c>
      <c r="CR18" s="2">
        <v>0</v>
      </c>
      <c r="CS18" s="2">
        <v>0</v>
      </c>
      <c r="CT18" s="2">
        <v>0</v>
      </c>
      <c r="CU18" s="2">
        <v>0</v>
      </c>
      <c r="CV18" s="2">
        <v>0</v>
      </c>
      <c r="CW18" s="2">
        <v>0</v>
      </c>
      <c r="CX18" s="2">
        <v>0</v>
      </c>
      <c r="CY18" s="2">
        <v>0</v>
      </c>
      <c r="CZ18" s="2">
        <v>0</v>
      </c>
      <c r="DA18" s="2">
        <v>0</v>
      </c>
      <c r="DB18" s="2">
        <v>0</v>
      </c>
      <c r="DC18" s="2">
        <v>0</v>
      </c>
      <c r="DD18" s="2">
        <v>0</v>
      </c>
      <c r="DE18" s="38">
        <v>1134.0984499416045</v>
      </c>
      <c r="DF18" s="2">
        <v>959.54048788554576</v>
      </c>
      <c r="DG18" s="2">
        <v>1149.5169035335343</v>
      </c>
      <c r="DH18" s="2">
        <v>1053.9236839101573</v>
      </c>
      <c r="DI18" s="2">
        <v>1002.780221592044</v>
      </c>
      <c r="DJ18" s="2">
        <v>1017.985102089738</v>
      </c>
      <c r="DK18" s="2">
        <v>892.91550082315848</v>
      </c>
      <c r="DL18" s="2">
        <v>918.05701571942893</v>
      </c>
      <c r="DM18" s="2">
        <v>865.87175350102348</v>
      </c>
      <c r="DN18" s="2">
        <v>956.99187880019372</v>
      </c>
      <c r="DO18" s="2">
        <v>979.40653402183307</v>
      </c>
      <c r="DP18" s="2">
        <v>927.19133271853786</v>
      </c>
      <c r="DQ18" s="2">
        <v>1000.8472501646837</v>
      </c>
      <c r="DR18" s="2">
        <v>984.02212828653785</v>
      </c>
      <c r="DS18" s="2">
        <v>1007.7465174820078</v>
      </c>
      <c r="DT18" s="38">
        <v>2298.0711469746921</v>
      </c>
      <c r="DU18" s="2">
        <v>2800.1410216906247</v>
      </c>
      <c r="DV18" s="2">
        <v>2881.3409927176358</v>
      </c>
      <c r="DW18" s="2">
        <v>3239.8792704359212</v>
      </c>
      <c r="DX18" s="2">
        <v>3277.888290929061</v>
      </c>
      <c r="DY18" s="2">
        <v>2857.2903522059801</v>
      </c>
      <c r="DZ18" s="2">
        <v>3187.5817602863099</v>
      </c>
      <c r="EA18" s="2">
        <v>3035.2736183838033</v>
      </c>
      <c r="EB18" s="2">
        <v>2489.4667234283356</v>
      </c>
      <c r="EC18" s="2">
        <v>2535.1040050214219</v>
      </c>
      <c r="ED18" s="2">
        <v>2461.1766515258801</v>
      </c>
      <c r="EE18" s="2">
        <v>2047.3833558058097</v>
      </c>
      <c r="EF18" s="2">
        <v>1769.2973228243338</v>
      </c>
      <c r="EG18" s="2">
        <v>1824.3997706242174</v>
      </c>
      <c r="EH18" s="2">
        <v>1825.2153522270603</v>
      </c>
      <c r="EI18" s="38">
        <v>499.57176545202208</v>
      </c>
      <c r="EJ18" s="2">
        <v>480.94100076102069</v>
      </c>
      <c r="EK18" s="2">
        <v>465.09834744633537</v>
      </c>
      <c r="EL18" s="2">
        <v>470.61933358600493</v>
      </c>
      <c r="EM18" s="2">
        <v>461.9625927032846</v>
      </c>
      <c r="EN18" s="2">
        <v>443.45677994546895</v>
      </c>
      <c r="EO18" s="2">
        <v>451.96896887563736</v>
      </c>
      <c r="EP18" s="2">
        <v>440.95349269505209</v>
      </c>
      <c r="EQ18" s="2">
        <v>446.08196694278536</v>
      </c>
      <c r="ER18" s="2">
        <v>439.16498543671906</v>
      </c>
      <c r="ES18" s="2">
        <v>431.68406269720396</v>
      </c>
      <c r="ET18" s="2">
        <v>382.00471868460482</v>
      </c>
      <c r="EU18" s="2">
        <v>356.61067650867</v>
      </c>
      <c r="EV18" s="2">
        <v>360.8097657125698</v>
      </c>
      <c r="EW18" s="2">
        <v>353.96689521525201</v>
      </c>
      <c r="EX18" s="38">
        <v>253.61504889340981</v>
      </c>
      <c r="EY18" s="2">
        <v>178.75789318003163</v>
      </c>
      <c r="EZ18" s="2">
        <v>189.07943309378555</v>
      </c>
      <c r="FA18" s="2">
        <v>208.95214314074937</v>
      </c>
      <c r="FB18" s="2">
        <v>198.29318925759202</v>
      </c>
      <c r="FC18" s="2">
        <v>192.61798828852562</v>
      </c>
      <c r="FD18" s="2">
        <v>156.48778705289777</v>
      </c>
      <c r="FE18" s="2">
        <v>139.99430022937688</v>
      </c>
      <c r="FF18" s="2">
        <v>149.35604246196459</v>
      </c>
      <c r="FG18" s="2">
        <v>156.04136287060007</v>
      </c>
      <c r="FH18" s="2">
        <v>157.34448494012798</v>
      </c>
      <c r="FI18" s="2">
        <v>169.34368765374026</v>
      </c>
      <c r="FJ18" s="2">
        <v>146.95637626598722</v>
      </c>
      <c r="FK18" s="2">
        <v>210.96327771024752</v>
      </c>
      <c r="FL18" s="2">
        <v>264.48219858728646</v>
      </c>
      <c r="FM18" s="38">
        <v>184.81072765585299</v>
      </c>
      <c r="FN18" s="2">
        <v>137.87864020709844</v>
      </c>
      <c r="FO18" s="2">
        <v>141.00839975686159</v>
      </c>
      <c r="FP18" s="2">
        <v>153.57096315879457</v>
      </c>
      <c r="FQ18" s="2">
        <v>169.2069536127145</v>
      </c>
      <c r="FR18" s="2">
        <v>122.96068873809203</v>
      </c>
      <c r="FS18" s="2">
        <v>126.94775053249413</v>
      </c>
      <c r="FT18" s="2">
        <v>130.2919798450294</v>
      </c>
      <c r="FU18" s="2">
        <v>118.73084747378736</v>
      </c>
      <c r="FV18" s="2">
        <v>145.47057435207762</v>
      </c>
      <c r="FW18" s="2">
        <v>127.57995649610196</v>
      </c>
      <c r="FX18" s="2">
        <v>145.04603225006647</v>
      </c>
      <c r="FY18" s="2">
        <v>103.80994994257865</v>
      </c>
      <c r="FZ18" s="2">
        <v>143.97881668519943</v>
      </c>
      <c r="GA18" s="2">
        <v>129.42204555325955</v>
      </c>
      <c r="GB18" s="38">
        <v>526.89176988477845</v>
      </c>
      <c r="GC18" s="2">
        <v>434.73236143371395</v>
      </c>
      <c r="GD18" s="2">
        <v>347.25686593081821</v>
      </c>
      <c r="GE18" s="2">
        <v>354.70129331013834</v>
      </c>
      <c r="GF18" s="2">
        <v>350.75202146589908</v>
      </c>
      <c r="GG18" s="2">
        <v>351.60967621930297</v>
      </c>
      <c r="GH18" s="2">
        <v>335.05500329601256</v>
      </c>
      <c r="GI18" s="2">
        <v>297.6933570026045</v>
      </c>
      <c r="GJ18" s="2">
        <v>303.64423898174783</v>
      </c>
      <c r="GK18" s="2">
        <v>318.40808350638184</v>
      </c>
      <c r="GL18" s="2">
        <v>291.2009039978737</v>
      </c>
      <c r="GM18" s="2">
        <v>280.65635241980874</v>
      </c>
      <c r="GN18" s="2">
        <v>314.95153219893388</v>
      </c>
      <c r="GO18" s="2">
        <v>337.40929956975117</v>
      </c>
      <c r="GP18" s="2">
        <v>310.93131744552369</v>
      </c>
      <c r="GQ18" s="38">
        <v>445.36152837975135</v>
      </c>
      <c r="GR18" s="2">
        <v>362.81098480057415</v>
      </c>
      <c r="GS18" s="2">
        <v>288.35700722490645</v>
      </c>
      <c r="GT18" s="2">
        <v>293.718825304809</v>
      </c>
      <c r="GU18" s="2">
        <v>286.84307934912124</v>
      </c>
      <c r="GV18" s="2">
        <v>287.55195852361499</v>
      </c>
      <c r="GW18" s="2">
        <v>273.41755456568183</v>
      </c>
      <c r="GX18" s="2">
        <v>242.62978035390029</v>
      </c>
      <c r="GY18" s="2">
        <v>244.34058372059178</v>
      </c>
      <c r="GZ18" s="2">
        <v>253.13188484894667</v>
      </c>
      <c r="HA18" s="2">
        <v>232.07789692105797</v>
      </c>
      <c r="HB18" s="2">
        <v>222.628353027949</v>
      </c>
      <c r="HC18" s="2">
        <v>253.10084366430877</v>
      </c>
      <c r="HD18" s="2">
        <v>272.43909394436503</v>
      </c>
      <c r="HE18" s="2">
        <v>248.73126041859004</v>
      </c>
      <c r="HF18" s="38">
        <v>596.98811589941579</v>
      </c>
      <c r="HG18" s="2">
        <v>492.599852236738</v>
      </c>
      <c r="HH18" s="2">
        <v>394.60535907534972</v>
      </c>
      <c r="HI18" s="2">
        <v>408.1488459794233</v>
      </c>
      <c r="HJ18" s="2">
        <v>401.00510225631257</v>
      </c>
      <c r="HK18" s="2">
        <v>404.76170159137615</v>
      </c>
      <c r="HL18" s="2">
        <v>385.9357188871129</v>
      </c>
      <c r="HM18" s="2">
        <v>343.20363046046288</v>
      </c>
      <c r="HN18" s="2">
        <v>351.66919279746043</v>
      </c>
      <c r="HO18" s="2">
        <v>368.70386575462521</v>
      </c>
      <c r="HP18" s="2">
        <v>338.40508792610183</v>
      </c>
      <c r="HQ18" s="2">
        <v>326.28159438341083</v>
      </c>
      <c r="HR18" s="2">
        <v>364.35307224050865</v>
      </c>
      <c r="HS18" s="2">
        <v>387.55065423811402</v>
      </c>
      <c r="HT18" s="247">
        <v>358.32606606923326</v>
      </c>
    </row>
    <row r="19" spans="1:228" x14ac:dyDescent="0.25">
      <c r="A19" s="66">
        <v>14</v>
      </c>
      <c r="B19" s="49" t="s">
        <v>3</v>
      </c>
      <c r="C19" s="29" t="s">
        <v>116</v>
      </c>
      <c r="D19" s="38">
        <v>5956.0090412678101</v>
      </c>
      <c r="E19" s="2">
        <v>3388.6130374274362</v>
      </c>
      <c r="F19" s="2">
        <v>5674.5374164042823</v>
      </c>
      <c r="G19" s="2">
        <v>5301.3842124232142</v>
      </c>
      <c r="H19" s="2">
        <v>4490.2741588503895</v>
      </c>
      <c r="I19" s="2">
        <v>4564.0079826546571</v>
      </c>
      <c r="J19" s="2">
        <v>4636.533625592886</v>
      </c>
      <c r="K19" s="2">
        <v>4866.813654972937</v>
      </c>
      <c r="L19" s="2">
        <v>4864.0417049174794</v>
      </c>
      <c r="M19" s="2">
        <v>4673.7082015214346</v>
      </c>
      <c r="N19" s="2">
        <v>4469.8824010612398</v>
      </c>
      <c r="O19" s="2">
        <v>5676.3078569006102</v>
      </c>
      <c r="P19" s="2">
        <v>4428.5324864451895</v>
      </c>
      <c r="Q19" s="2">
        <v>4793.2117934547059</v>
      </c>
      <c r="R19" s="2">
        <v>5001.6822255739035</v>
      </c>
      <c r="S19" s="38">
        <v>5600.221877201956</v>
      </c>
      <c r="T19" s="2">
        <v>3318.4111330261812</v>
      </c>
      <c r="U19" s="2">
        <v>5468.7698306539696</v>
      </c>
      <c r="V19" s="2">
        <v>5078.115571166396</v>
      </c>
      <c r="W19" s="2">
        <v>4389.534176296771</v>
      </c>
      <c r="X19" s="2">
        <v>4501.8695043780872</v>
      </c>
      <c r="Y19" s="2">
        <v>4541.7276448567454</v>
      </c>
      <c r="Z19" s="2">
        <v>4812.7282631796179</v>
      </c>
      <c r="AA19" s="2">
        <v>4810.6992047503663</v>
      </c>
      <c r="AB19" s="2">
        <v>4622.3481679664237</v>
      </c>
      <c r="AC19" s="2">
        <v>4408.6681409162711</v>
      </c>
      <c r="AD19" s="2">
        <v>5625.7644997635743</v>
      </c>
      <c r="AE19" s="2">
        <v>4364.3680994383658</v>
      </c>
      <c r="AF19" s="2">
        <v>4742.7042641722728</v>
      </c>
      <c r="AG19" s="2">
        <v>4960.9989224753544</v>
      </c>
      <c r="AH19" s="38">
        <v>36.435232864787402</v>
      </c>
      <c r="AI19" s="2">
        <v>25.624005657459502</v>
      </c>
      <c r="AJ19" s="2">
        <v>33.898520304686883</v>
      </c>
      <c r="AK19" s="2">
        <v>33.067723413984666</v>
      </c>
      <c r="AL19" s="2">
        <v>42.036840723429151</v>
      </c>
      <c r="AM19" s="2">
        <v>30.607600449402732</v>
      </c>
      <c r="AN19" s="2">
        <v>31.193328843368292</v>
      </c>
      <c r="AO19" s="2">
        <v>32.001745027942185</v>
      </c>
      <c r="AP19" s="2">
        <v>33.017328879609749</v>
      </c>
      <c r="AQ19" s="2">
        <v>30.624661392632269</v>
      </c>
      <c r="AR19" s="2">
        <v>31.079004061561804</v>
      </c>
      <c r="AS19" s="2">
        <v>34.692503713516381</v>
      </c>
      <c r="AT19" s="2">
        <v>29.990999331835752</v>
      </c>
      <c r="AU19" s="2">
        <v>31.531493184185823</v>
      </c>
      <c r="AV19" s="2">
        <v>34.530371641479263</v>
      </c>
      <c r="AW19" s="38">
        <v>15.211179861911951</v>
      </c>
      <c r="AX19" s="2">
        <v>14.221274579556283</v>
      </c>
      <c r="AY19" s="2">
        <v>14.816129318605579</v>
      </c>
      <c r="AZ19" s="2">
        <v>14.196378688420934</v>
      </c>
      <c r="BA19" s="2">
        <v>13.653702677316026</v>
      </c>
      <c r="BB19" s="2">
        <v>12.704714944942024</v>
      </c>
      <c r="BC19" s="2">
        <v>12.063292129037304</v>
      </c>
      <c r="BD19" s="2">
        <v>10.942319714719826</v>
      </c>
      <c r="BE19" s="2">
        <v>11.134660767432907</v>
      </c>
      <c r="BF19" s="2">
        <v>10.952799974101426</v>
      </c>
      <c r="BG19" s="2">
        <v>11.289041632083039</v>
      </c>
      <c r="BH19" s="2">
        <v>11.424459348774665</v>
      </c>
      <c r="BI19" s="2">
        <v>11.587582952462867</v>
      </c>
      <c r="BJ19" s="2">
        <v>11.978504775499351</v>
      </c>
      <c r="BK19" s="2">
        <v>12.111720360077035</v>
      </c>
      <c r="BL19" s="38">
        <v>816.7924557754809</v>
      </c>
      <c r="BM19" s="2">
        <v>773.2905730304816</v>
      </c>
      <c r="BN19" s="2">
        <v>740.25273907545966</v>
      </c>
      <c r="BO19" s="2">
        <v>645.25890401113861</v>
      </c>
      <c r="BP19" s="2">
        <v>771.5874125368066</v>
      </c>
      <c r="BQ19" s="2">
        <v>642.20201680425862</v>
      </c>
      <c r="BR19" s="2">
        <v>477.92922339586579</v>
      </c>
      <c r="BS19" s="2">
        <v>454.12555238975426</v>
      </c>
      <c r="BT19" s="2">
        <v>414.07549977367273</v>
      </c>
      <c r="BU19" s="2">
        <v>696.74388329803571</v>
      </c>
      <c r="BV19" s="2">
        <v>733.00081429651323</v>
      </c>
      <c r="BW19" s="2">
        <v>1139.1177550379498</v>
      </c>
      <c r="BX19" s="2">
        <v>568.70295850269008</v>
      </c>
      <c r="BY19" s="2">
        <v>555.43510627140824</v>
      </c>
      <c r="BZ19" s="2">
        <v>549.98809955364118</v>
      </c>
      <c r="CA19" s="38">
        <v>301682.34312456701</v>
      </c>
      <c r="CB19" s="2">
        <v>35476.086558627001</v>
      </c>
      <c r="CC19" s="2">
        <v>165805.82167181201</v>
      </c>
      <c r="CD19" s="2">
        <v>191327.83644371</v>
      </c>
      <c r="CE19" s="2">
        <v>69177.330679742998</v>
      </c>
      <c r="CF19" s="2">
        <v>44806.257452384998</v>
      </c>
      <c r="CG19" s="2">
        <v>72739.739665593006</v>
      </c>
      <c r="CH19" s="2">
        <v>30756.353564079</v>
      </c>
      <c r="CI19" s="2">
        <v>27386.0069565339</v>
      </c>
      <c r="CJ19" s="2">
        <v>32428.839675685002</v>
      </c>
      <c r="CK19" s="2">
        <v>55358.771103820203</v>
      </c>
      <c r="CL19" s="2">
        <v>44321.818030750503</v>
      </c>
      <c r="CM19" s="2">
        <v>58653.468247828103</v>
      </c>
      <c r="CN19" s="2">
        <v>44749.4939952239</v>
      </c>
      <c r="CO19" s="2">
        <v>34433.1778374844</v>
      </c>
      <c r="CP19" s="38">
        <v>47030.740842635198</v>
      </c>
      <c r="CQ19" s="2">
        <v>28727.2056594879</v>
      </c>
      <c r="CR19" s="2">
        <v>33689.199772677697</v>
      </c>
      <c r="CS19" s="2">
        <v>25820.733768131198</v>
      </c>
      <c r="CT19" s="2">
        <v>25193.1684434938</v>
      </c>
      <c r="CU19" s="2">
        <v>11535.8848123637</v>
      </c>
      <c r="CV19" s="2">
        <v>16231.734108610999</v>
      </c>
      <c r="CW19" s="2">
        <v>17752.184108611</v>
      </c>
      <c r="CX19" s="2">
        <v>20407.684108611</v>
      </c>
      <c r="CY19" s="2">
        <v>13240.184108611</v>
      </c>
      <c r="CZ19" s="2">
        <v>0</v>
      </c>
      <c r="DA19" s="2">
        <v>0</v>
      </c>
      <c r="DB19" s="2">
        <v>0</v>
      </c>
      <c r="DC19" s="2">
        <v>0</v>
      </c>
      <c r="DD19" s="2">
        <v>0</v>
      </c>
      <c r="DE19" s="38">
        <v>6602.2731432558858</v>
      </c>
      <c r="DF19" s="2">
        <v>5452.3718523829311</v>
      </c>
      <c r="DG19" s="2">
        <v>5627.8220081308</v>
      </c>
      <c r="DH19" s="2">
        <v>5993.425036407024</v>
      </c>
      <c r="DI19" s="2">
        <v>6567.6947341638397</v>
      </c>
      <c r="DJ19" s="2">
        <v>5230.6799083926971</v>
      </c>
      <c r="DK19" s="2">
        <v>5266.094883178087</v>
      </c>
      <c r="DL19" s="2">
        <v>4470.4723126753406</v>
      </c>
      <c r="DM19" s="2">
        <v>4908.9163835861427</v>
      </c>
      <c r="DN19" s="2">
        <v>5174.5269620461195</v>
      </c>
      <c r="DO19" s="2">
        <v>5349.7058481451131</v>
      </c>
      <c r="DP19" s="2">
        <v>4691.5605576592652</v>
      </c>
      <c r="DQ19" s="2">
        <v>4538.8810609795191</v>
      </c>
      <c r="DR19" s="2">
        <v>4549.1780469711857</v>
      </c>
      <c r="DS19" s="2">
        <v>4319.7476785990493</v>
      </c>
      <c r="DT19" s="38">
        <v>3459.2275167011003</v>
      </c>
      <c r="DU19" s="2">
        <v>2630.4226077295816</v>
      </c>
      <c r="DV19" s="2">
        <v>3211.6207827579287</v>
      </c>
      <c r="DW19" s="2">
        <v>3159.4463393490128</v>
      </c>
      <c r="DX19" s="2">
        <v>3059.5282730972044</v>
      </c>
      <c r="DY19" s="2">
        <v>2941.985615242615</v>
      </c>
      <c r="DZ19" s="2">
        <v>2917.4848987407631</v>
      </c>
      <c r="EA19" s="2">
        <v>2868.1718732581567</v>
      </c>
      <c r="EB19" s="2">
        <v>2675.3079162688132</v>
      </c>
      <c r="EC19" s="2">
        <v>2536.2847937895303</v>
      </c>
      <c r="ED19" s="2">
        <v>2686.2949792379095</v>
      </c>
      <c r="EE19" s="2">
        <v>2531.3195928261816</v>
      </c>
      <c r="EF19" s="2">
        <v>2406.4784100571651</v>
      </c>
      <c r="EG19" s="2">
        <v>2549.6938022859681</v>
      </c>
      <c r="EH19" s="2">
        <v>2462.1405477786561</v>
      </c>
      <c r="EI19" s="38">
        <v>9073.7380764891659</v>
      </c>
      <c r="EJ19" s="2">
        <v>6922.5313609225095</v>
      </c>
      <c r="EK19" s="2">
        <v>9930.396883902049</v>
      </c>
      <c r="EL19" s="2">
        <v>11217.5954547397</v>
      </c>
      <c r="EM19" s="2">
        <v>13707.608314586858</v>
      </c>
      <c r="EN19" s="2">
        <v>13426.063069487182</v>
      </c>
      <c r="EO19" s="2">
        <v>14421.870385908431</v>
      </c>
      <c r="EP19" s="2">
        <v>12819.304278432273</v>
      </c>
      <c r="EQ19" s="2">
        <v>14037.719071673228</v>
      </c>
      <c r="ER19" s="2">
        <v>15266.433003080943</v>
      </c>
      <c r="ES19" s="2">
        <v>16594.580629824759</v>
      </c>
      <c r="ET19" s="2">
        <v>15820.441983454128</v>
      </c>
      <c r="EU19" s="2">
        <v>15390.816607759156</v>
      </c>
      <c r="EV19" s="2">
        <v>13345.628903201088</v>
      </c>
      <c r="EW19" s="2">
        <v>13276.849456936787</v>
      </c>
      <c r="EX19" s="38">
        <v>18.375635721805619</v>
      </c>
      <c r="EY19" s="2">
        <v>15.362578595231966</v>
      </c>
      <c r="EZ19" s="2">
        <v>17.427638798526743</v>
      </c>
      <c r="FA19" s="2">
        <v>17.273235343304648</v>
      </c>
      <c r="FB19" s="2">
        <v>16.252829702678586</v>
      </c>
      <c r="FC19" s="2">
        <v>15.770807090659394</v>
      </c>
      <c r="FD19" s="2">
        <v>15.949650972631376</v>
      </c>
      <c r="FE19" s="2">
        <v>16.211801311025468</v>
      </c>
      <c r="FF19" s="2">
        <v>16.615807484872651</v>
      </c>
      <c r="FG19" s="2">
        <v>15.177897363775013</v>
      </c>
      <c r="FH19" s="2">
        <v>16.701129317155072</v>
      </c>
      <c r="FI19" s="2">
        <v>16.591419050677278</v>
      </c>
      <c r="FJ19" s="2">
        <v>15.559204298549268</v>
      </c>
      <c r="FK19" s="2">
        <v>16.08602297215641</v>
      </c>
      <c r="FL19" s="2">
        <v>16.387101072884857</v>
      </c>
      <c r="FM19" s="38">
        <v>415.37438982909572</v>
      </c>
      <c r="FN19" s="2">
        <v>284.32287615416635</v>
      </c>
      <c r="FO19" s="2">
        <v>370.39648872605557</v>
      </c>
      <c r="FP19" s="2">
        <v>385.38727589818126</v>
      </c>
      <c r="FQ19" s="2">
        <v>352.94442273318379</v>
      </c>
      <c r="FR19" s="2">
        <v>345.11055546764675</v>
      </c>
      <c r="FS19" s="2">
        <v>331.03521677057506</v>
      </c>
      <c r="FT19" s="2">
        <v>336.65274536797307</v>
      </c>
      <c r="FU19" s="2">
        <v>308.65298674661756</v>
      </c>
      <c r="FV19" s="2">
        <v>314.51803866336599</v>
      </c>
      <c r="FW19" s="2">
        <v>321.84823089632295</v>
      </c>
      <c r="FX19" s="2">
        <v>320.38756712123677</v>
      </c>
      <c r="FY19" s="2">
        <v>261.01778405027989</v>
      </c>
      <c r="FZ19" s="2">
        <v>271.91194703104873</v>
      </c>
      <c r="GA19" s="2">
        <v>272.69619359927742</v>
      </c>
      <c r="GB19" s="38">
        <v>1288.6569984584701</v>
      </c>
      <c r="GC19" s="2">
        <v>705.44297145791006</v>
      </c>
      <c r="GD19" s="2">
        <v>1013.7966746082026</v>
      </c>
      <c r="GE19" s="2">
        <v>1054.9320940955135</v>
      </c>
      <c r="GF19" s="2">
        <v>917.96836431587656</v>
      </c>
      <c r="GG19" s="2">
        <v>934.92388441000969</v>
      </c>
      <c r="GH19" s="2">
        <v>1000.6313005071179</v>
      </c>
      <c r="GI19" s="2">
        <v>860.78449083033797</v>
      </c>
      <c r="GJ19" s="2">
        <v>845.50987021272817</v>
      </c>
      <c r="GK19" s="2">
        <v>773.84480640613299</v>
      </c>
      <c r="GL19" s="2">
        <v>845.07003269770269</v>
      </c>
      <c r="GM19" s="2">
        <v>787.74550075039042</v>
      </c>
      <c r="GN19" s="2">
        <v>665.47614971023108</v>
      </c>
      <c r="GO19" s="2">
        <v>689.46308914840233</v>
      </c>
      <c r="GP19" s="2">
        <v>621.95930687594239</v>
      </c>
      <c r="GQ19" s="38">
        <v>674.62476205245798</v>
      </c>
      <c r="GR19" s="2">
        <v>390.36988104950774</v>
      </c>
      <c r="GS19" s="2">
        <v>555.7769595170073</v>
      </c>
      <c r="GT19" s="2">
        <v>597.19880667138818</v>
      </c>
      <c r="GU19" s="2">
        <v>541.94364870179982</v>
      </c>
      <c r="GV19" s="2">
        <v>541.40537268382889</v>
      </c>
      <c r="GW19" s="2">
        <v>558.54521394415792</v>
      </c>
      <c r="GX19" s="2">
        <v>452.84408629670668</v>
      </c>
      <c r="GY19" s="2">
        <v>444.51572964563019</v>
      </c>
      <c r="GZ19" s="2">
        <v>417.11896945745519</v>
      </c>
      <c r="HA19" s="2">
        <v>448.56374923810597</v>
      </c>
      <c r="HB19" s="2">
        <v>392.98116989688157</v>
      </c>
      <c r="HC19" s="2">
        <v>325.26814593969107</v>
      </c>
      <c r="HD19" s="2">
        <v>318.36826022290285</v>
      </c>
      <c r="HE19" s="2">
        <v>281.20303223180031</v>
      </c>
      <c r="HF19" s="38">
        <v>2125.8202396536408</v>
      </c>
      <c r="HG19" s="2">
        <v>1267.95412003363</v>
      </c>
      <c r="HH19" s="2">
        <v>1786.2286661158614</v>
      </c>
      <c r="HI19" s="2">
        <v>1732.2687789586055</v>
      </c>
      <c r="HJ19" s="2">
        <v>1498.7967329514302</v>
      </c>
      <c r="HK19" s="2">
        <v>1536.3732094896181</v>
      </c>
      <c r="HL19" s="2">
        <v>1578.2115496215727</v>
      </c>
      <c r="HM19" s="2">
        <v>1345.2668978992924</v>
      </c>
      <c r="HN19" s="2">
        <v>1330.6083895140391</v>
      </c>
      <c r="HO19" s="2">
        <v>1244.9760515579355</v>
      </c>
      <c r="HP19" s="2">
        <v>1374.1508459859303</v>
      </c>
      <c r="HQ19" s="2">
        <v>1229.2841489466132</v>
      </c>
      <c r="HR19" s="2">
        <v>1033.9125433889608</v>
      </c>
      <c r="HS19" s="2">
        <v>1088.5805487308455</v>
      </c>
      <c r="HT19" s="247">
        <v>1022.1707082876447</v>
      </c>
    </row>
    <row r="20" spans="1:228" x14ac:dyDescent="0.25">
      <c r="A20" s="66">
        <v>15</v>
      </c>
      <c r="B20" s="49" t="s">
        <v>3</v>
      </c>
      <c r="C20" s="29" t="s">
        <v>117</v>
      </c>
      <c r="D20" s="38">
        <v>267.2402631239363</v>
      </c>
      <c r="E20" s="2">
        <v>241.23621094242972</v>
      </c>
      <c r="F20" s="2">
        <v>250.82060661861951</v>
      </c>
      <c r="G20" s="2">
        <v>220.33254416342271</v>
      </c>
      <c r="H20" s="2">
        <v>223.58485452845986</v>
      </c>
      <c r="I20" s="2">
        <v>212.74803992142691</v>
      </c>
      <c r="J20" s="2">
        <v>206.97390149803107</v>
      </c>
      <c r="K20" s="2">
        <v>191.26414424554886</v>
      </c>
      <c r="L20" s="2">
        <v>181.61789438282463</v>
      </c>
      <c r="M20" s="2">
        <v>189.03696903149694</v>
      </c>
      <c r="N20" s="2">
        <v>174.07774062160004</v>
      </c>
      <c r="O20" s="2">
        <v>175.38757182345611</v>
      </c>
      <c r="P20" s="2">
        <v>144.93036990430861</v>
      </c>
      <c r="Q20" s="2">
        <v>145.45812288622906</v>
      </c>
      <c r="R20" s="2">
        <v>132.94128755829874</v>
      </c>
      <c r="S20" s="38">
        <v>259.2776960423418</v>
      </c>
      <c r="T20" s="2">
        <v>234.24449824404871</v>
      </c>
      <c r="U20" s="2">
        <v>244.54491405619368</v>
      </c>
      <c r="V20" s="2">
        <v>214.32861283604754</v>
      </c>
      <c r="W20" s="2">
        <v>218.00744863627784</v>
      </c>
      <c r="X20" s="2">
        <v>207.4016192887747</v>
      </c>
      <c r="Y20" s="2">
        <v>201.55411020562974</v>
      </c>
      <c r="Z20" s="2">
        <v>185.76027154362708</v>
      </c>
      <c r="AA20" s="2">
        <v>176.40368531531658</v>
      </c>
      <c r="AB20" s="2">
        <v>184.45874036234596</v>
      </c>
      <c r="AC20" s="2">
        <v>169.48369144968132</v>
      </c>
      <c r="AD20" s="2">
        <v>171.12903058894156</v>
      </c>
      <c r="AE20" s="2">
        <v>141.49839262966074</v>
      </c>
      <c r="AF20" s="2">
        <v>142.07883909905985</v>
      </c>
      <c r="AG20" s="2">
        <v>129.46481002777099</v>
      </c>
      <c r="AH20" s="38">
        <v>10.675285599334016</v>
      </c>
      <c r="AI20" s="2">
        <v>7.93368851952411</v>
      </c>
      <c r="AJ20" s="2">
        <v>7.168929655858796</v>
      </c>
      <c r="AK20" s="2">
        <v>6.4092751697114281</v>
      </c>
      <c r="AL20" s="2">
        <v>5.9950962211778558</v>
      </c>
      <c r="AM20" s="2">
        <v>5.7444736959622666</v>
      </c>
      <c r="AN20" s="2">
        <v>5.2958471787813197</v>
      </c>
      <c r="AO20" s="2">
        <v>6.7328695675632675</v>
      </c>
      <c r="AP20" s="2">
        <v>6.5407866440696507</v>
      </c>
      <c r="AQ20" s="2">
        <v>5.3650773959595082</v>
      </c>
      <c r="AR20" s="2">
        <v>6.272361743502807</v>
      </c>
      <c r="AS20" s="2">
        <v>10.859316540476193</v>
      </c>
      <c r="AT20" s="2">
        <v>6.1821086493064774</v>
      </c>
      <c r="AU20" s="2">
        <v>6.4081636809122049</v>
      </c>
      <c r="AV20" s="2">
        <v>6.5061971656642834</v>
      </c>
      <c r="AW20" s="38">
        <v>4.1627478138656278</v>
      </c>
      <c r="AX20" s="2">
        <v>3.9814965516978433</v>
      </c>
      <c r="AY20" s="2">
        <v>4.0600505515688701</v>
      </c>
      <c r="AZ20" s="2">
        <v>4.0487416758326908</v>
      </c>
      <c r="BA20" s="2">
        <v>4.5210532322392636</v>
      </c>
      <c r="BB20" s="2">
        <v>4.6065445454063827</v>
      </c>
      <c r="BC20" s="2">
        <v>4.5648261048403338</v>
      </c>
      <c r="BD20" s="2">
        <v>5.300545512249462</v>
      </c>
      <c r="BE20" s="2">
        <v>5.3790643493520314</v>
      </c>
      <c r="BF20" s="2">
        <v>5.0665827148022693</v>
      </c>
      <c r="BG20" s="2">
        <v>5.4342664941946222</v>
      </c>
      <c r="BH20" s="2">
        <v>6.0380826962014957</v>
      </c>
      <c r="BI20" s="2">
        <v>5.5231407856305044</v>
      </c>
      <c r="BJ20" s="2">
        <v>5.5562672766764365</v>
      </c>
      <c r="BK20" s="2">
        <v>5.5644755501375851</v>
      </c>
      <c r="BL20" s="38">
        <v>6560.5309141389707</v>
      </c>
      <c r="BM20" s="2">
        <v>5714.4728336347098</v>
      </c>
      <c r="BN20" s="2">
        <v>4999.0491358961299</v>
      </c>
      <c r="BO20" s="2">
        <v>4751.5550785277101</v>
      </c>
      <c r="BP20" s="2">
        <v>4211.4640914456395</v>
      </c>
      <c r="BQ20" s="2">
        <v>3964.8410646325501</v>
      </c>
      <c r="BR20" s="2">
        <v>4061.8286536129099</v>
      </c>
      <c r="BS20" s="2">
        <v>3910.7077932842303</v>
      </c>
      <c r="BT20" s="2">
        <v>3605.614988895788</v>
      </c>
      <c r="BU20" s="2">
        <v>3085.3620826413899</v>
      </c>
      <c r="BV20" s="2">
        <v>2978.3424221390442</v>
      </c>
      <c r="BW20" s="2">
        <v>2354.3884568878002</v>
      </c>
      <c r="BX20" s="2">
        <v>1795.2459242751779</v>
      </c>
      <c r="BY20" s="2">
        <v>1727.4443757841509</v>
      </c>
      <c r="BZ20" s="2">
        <v>1819.717989102651</v>
      </c>
      <c r="CA20" s="38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2">
        <v>0</v>
      </c>
      <c r="CM20" s="2">
        <v>0</v>
      </c>
      <c r="CN20" s="2">
        <v>0</v>
      </c>
      <c r="CO20" s="2">
        <v>0</v>
      </c>
      <c r="CP20" s="38">
        <v>0</v>
      </c>
      <c r="CQ20" s="2">
        <v>0</v>
      </c>
      <c r="CR20" s="2">
        <v>0</v>
      </c>
      <c r="CS20" s="2">
        <v>0</v>
      </c>
      <c r="CT20" s="2">
        <v>0</v>
      </c>
      <c r="CU20" s="2">
        <v>0</v>
      </c>
      <c r="CV20" s="2">
        <v>0</v>
      </c>
      <c r="CW20" s="2">
        <v>0</v>
      </c>
      <c r="CX20" s="2">
        <v>0</v>
      </c>
      <c r="CY20" s="2">
        <v>0</v>
      </c>
      <c r="CZ20" s="2">
        <v>0</v>
      </c>
      <c r="DA20" s="2">
        <v>0</v>
      </c>
      <c r="DB20" s="2">
        <v>0</v>
      </c>
      <c r="DC20" s="2">
        <v>0</v>
      </c>
      <c r="DD20" s="2">
        <v>0</v>
      </c>
      <c r="DE20" s="38">
        <v>47.534581536673102</v>
      </c>
      <c r="DF20" s="2">
        <v>26.786923468560929</v>
      </c>
      <c r="DG20" s="2">
        <v>28.417834051590265</v>
      </c>
      <c r="DH20" s="2">
        <v>16.755738764206718</v>
      </c>
      <c r="DI20" s="2">
        <v>18.624797341014414</v>
      </c>
      <c r="DJ20" s="2">
        <v>15.547625506904852</v>
      </c>
      <c r="DK20" s="2">
        <v>11.485937442045289</v>
      </c>
      <c r="DL20" s="2">
        <v>12.24443123130124</v>
      </c>
      <c r="DM20" s="2">
        <v>11.025458452392881</v>
      </c>
      <c r="DN20" s="2">
        <v>10.166680231440347</v>
      </c>
      <c r="DO20" s="2">
        <v>10.299833162209168</v>
      </c>
      <c r="DP20" s="2">
        <v>10.546417046161261</v>
      </c>
      <c r="DQ20" s="2">
        <v>9.819689683914925</v>
      </c>
      <c r="DR20" s="2">
        <v>10.094430686549334</v>
      </c>
      <c r="DS20" s="2">
        <v>8.9043569662902762</v>
      </c>
      <c r="DT20" s="38">
        <v>924.77632409206115</v>
      </c>
      <c r="DU20" s="2">
        <v>823.89938349528722</v>
      </c>
      <c r="DV20" s="2">
        <v>808.84456344797377</v>
      </c>
      <c r="DW20" s="2">
        <v>776.56112231938016</v>
      </c>
      <c r="DX20" s="2">
        <v>771.41124005618576</v>
      </c>
      <c r="DY20" s="2">
        <v>739.18791474417992</v>
      </c>
      <c r="DZ20" s="2">
        <v>700.69424630100343</v>
      </c>
      <c r="EA20" s="2">
        <v>658.26238172110868</v>
      </c>
      <c r="EB20" s="2">
        <v>607.32811283756462</v>
      </c>
      <c r="EC20" s="2">
        <v>555.1607286211987</v>
      </c>
      <c r="ED20" s="2">
        <v>513.84461311266546</v>
      </c>
      <c r="EE20" s="2">
        <v>469.6919899382516</v>
      </c>
      <c r="EF20" s="2">
        <v>406.0241222707524</v>
      </c>
      <c r="EG20" s="2">
        <v>375.09226024031716</v>
      </c>
      <c r="EH20" s="2">
        <v>343.24934524705475</v>
      </c>
      <c r="EI20" s="38">
        <v>957.8559251144726</v>
      </c>
      <c r="EJ20" s="2">
        <v>835.7308645014773</v>
      </c>
      <c r="EK20" s="2">
        <v>738.63258575117072</v>
      </c>
      <c r="EL20" s="2">
        <v>687.27442262859927</v>
      </c>
      <c r="EM20" s="2">
        <v>622.08876707060324</v>
      </c>
      <c r="EN20" s="2">
        <v>603.70668644475847</v>
      </c>
      <c r="EO20" s="2">
        <v>580.87637598779668</v>
      </c>
      <c r="EP20" s="2">
        <v>583.05556565604331</v>
      </c>
      <c r="EQ20" s="2">
        <v>542.86200737255206</v>
      </c>
      <c r="ER20" s="2">
        <v>495.92596763465195</v>
      </c>
      <c r="ES20" s="2">
        <v>478.53634293153243</v>
      </c>
      <c r="ET20" s="2">
        <v>468.15243371908281</v>
      </c>
      <c r="EU20" s="2">
        <v>409.06737710971493</v>
      </c>
      <c r="EV20" s="2">
        <v>392.00302673330475</v>
      </c>
      <c r="EW20" s="2">
        <v>385.65456294929783</v>
      </c>
      <c r="EX20" s="38">
        <v>12.248519788642042</v>
      </c>
      <c r="EY20" s="2">
        <v>10.35584616232221</v>
      </c>
      <c r="EZ20" s="2">
        <v>8.6354559453544066</v>
      </c>
      <c r="FA20" s="2">
        <v>7.1985328761704945</v>
      </c>
      <c r="FB20" s="2">
        <v>6.726447605734057</v>
      </c>
      <c r="FC20" s="2">
        <v>5.8122135907622301</v>
      </c>
      <c r="FD20" s="2">
        <v>5.2028166068849551</v>
      </c>
      <c r="FE20" s="2">
        <v>5.9202060709405204</v>
      </c>
      <c r="FF20" s="2">
        <v>5.4785450269372289</v>
      </c>
      <c r="FG20" s="2">
        <v>5.2616165986942631</v>
      </c>
      <c r="FH20" s="2">
        <v>5.4586516806242891</v>
      </c>
      <c r="FI20" s="2">
        <v>5.9153625808635866</v>
      </c>
      <c r="FJ20" s="2">
        <v>3.9811137371711038</v>
      </c>
      <c r="FK20" s="2">
        <v>4.0681454639727761</v>
      </c>
      <c r="FL20" s="2">
        <v>4.4138343925771668</v>
      </c>
      <c r="FM20" s="38">
        <v>128.21560944869213</v>
      </c>
      <c r="FN20" s="2">
        <v>109.90469940916628</v>
      </c>
      <c r="FO20" s="2">
        <v>96.156473195554454</v>
      </c>
      <c r="FP20" s="2">
        <v>85.480637318725996</v>
      </c>
      <c r="FQ20" s="2">
        <v>70.597421432071926</v>
      </c>
      <c r="FR20" s="2">
        <v>65.244732516399068</v>
      </c>
      <c r="FS20" s="2">
        <v>59.551659357427745</v>
      </c>
      <c r="FT20" s="2">
        <v>60.797324935875842</v>
      </c>
      <c r="FU20" s="2">
        <v>57.184879462657129</v>
      </c>
      <c r="FV20" s="2">
        <v>50.991619990147555</v>
      </c>
      <c r="FW20" s="2">
        <v>49.529157682151641</v>
      </c>
      <c r="FX20" s="2">
        <v>47.755825888376506</v>
      </c>
      <c r="FY20" s="2">
        <v>42.379745863603191</v>
      </c>
      <c r="FZ20" s="2">
        <v>41.163563503650273</v>
      </c>
      <c r="GA20" s="2">
        <v>41.147211535713325</v>
      </c>
      <c r="GB20" s="38">
        <v>119.43222323045769</v>
      </c>
      <c r="GC20" s="2">
        <v>110.73229022712552</v>
      </c>
      <c r="GD20" s="2">
        <v>103.4603016345618</v>
      </c>
      <c r="GE20" s="2">
        <v>114.36627230591171</v>
      </c>
      <c r="GF20" s="2">
        <v>102.70387074185801</v>
      </c>
      <c r="GG20" s="2">
        <v>111.46556963791427</v>
      </c>
      <c r="GH20" s="2">
        <v>96.585672132193864</v>
      </c>
      <c r="GI20" s="2">
        <v>94.064681453573996</v>
      </c>
      <c r="GJ20" s="2">
        <v>91.187300693225893</v>
      </c>
      <c r="GK20" s="2">
        <v>88.397765578668114</v>
      </c>
      <c r="GL20" s="2">
        <v>88.117271089532025</v>
      </c>
      <c r="GM20" s="2">
        <v>88.972110617288337</v>
      </c>
      <c r="GN20" s="2">
        <v>79.670732702661823</v>
      </c>
      <c r="GO20" s="2">
        <v>75.683875788000748</v>
      </c>
      <c r="GP20" s="2">
        <v>73.428537947936732</v>
      </c>
      <c r="GQ20" s="38">
        <v>51.593412388700905</v>
      </c>
      <c r="GR20" s="2">
        <v>46.027861314417706</v>
      </c>
      <c r="GS20" s="2">
        <v>43.614649288435388</v>
      </c>
      <c r="GT20" s="2">
        <v>44.293542711575022</v>
      </c>
      <c r="GU20" s="2">
        <v>39.980929926845995</v>
      </c>
      <c r="GV20" s="2">
        <v>40.575095615805203</v>
      </c>
      <c r="GW20" s="2">
        <v>35.773666166793504</v>
      </c>
      <c r="GX20" s="2">
        <v>34.31785401385644</v>
      </c>
      <c r="GY20" s="2">
        <v>32.314315323859702</v>
      </c>
      <c r="GZ20" s="2">
        <v>30.043459155015647</v>
      </c>
      <c r="HA20" s="2">
        <v>28.847459293918686</v>
      </c>
      <c r="HB20" s="2">
        <v>31.71906790406123</v>
      </c>
      <c r="HC20" s="2">
        <v>25.014587069835947</v>
      </c>
      <c r="HD20" s="2">
        <v>23.390251647491066</v>
      </c>
      <c r="HE20" s="2">
        <v>22.002905923210047</v>
      </c>
      <c r="HF20" s="38">
        <v>198.69080630801085</v>
      </c>
      <c r="HG20" s="2">
        <v>186.68337651029307</v>
      </c>
      <c r="HH20" s="2">
        <v>173.41784550229622</v>
      </c>
      <c r="HI20" s="2">
        <v>197.26835368251903</v>
      </c>
      <c r="HJ20" s="2">
        <v>176.23736791489472</v>
      </c>
      <c r="HK20" s="2">
        <v>195.2069163041171</v>
      </c>
      <c r="HL20" s="2">
        <v>168.14746619601954</v>
      </c>
      <c r="HM20" s="2">
        <v>164.18589017309665</v>
      </c>
      <c r="HN20" s="2">
        <v>160.332173283961</v>
      </c>
      <c r="HO20" s="2">
        <v>157.18542977153857</v>
      </c>
      <c r="HP20" s="2">
        <v>158.0093576610324</v>
      </c>
      <c r="HQ20" s="2">
        <v>155.80448114138414</v>
      </c>
      <c r="HR20" s="2">
        <v>144.03964416466297</v>
      </c>
      <c r="HS20" s="2">
        <v>137.18946974805331</v>
      </c>
      <c r="HT20" s="247">
        <v>133.91498334000201</v>
      </c>
    </row>
    <row r="21" spans="1:228" x14ac:dyDescent="0.25">
      <c r="A21" s="66">
        <v>16</v>
      </c>
      <c r="B21" s="49" t="s">
        <v>3</v>
      </c>
      <c r="C21" s="29" t="s">
        <v>118</v>
      </c>
      <c r="D21" s="38">
        <v>27.55457577492982</v>
      </c>
      <c r="E21" s="2">
        <v>22.158308091615535</v>
      </c>
      <c r="F21" s="2">
        <v>21.312403651797219</v>
      </c>
      <c r="G21" s="2">
        <v>19.591293036938307</v>
      </c>
      <c r="H21" s="2">
        <v>19.154256258825299</v>
      </c>
      <c r="I21" s="2">
        <v>17.291886200575082</v>
      </c>
      <c r="J21" s="2">
        <v>14.544830479083959</v>
      </c>
      <c r="K21" s="2">
        <v>12.226594442231828</v>
      </c>
      <c r="L21" s="2">
        <v>12.196831111875769</v>
      </c>
      <c r="M21" s="2">
        <v>10.722068074011098</v>
      </c>
      <c r="N21" s="2">
        <v>10.482943229945484</v>
      </c>
      <c r="O21" s="2">
        <v>9.9282438142529266</v>
      </c>
      <c r="P21" s="2">
        <v>9.766059632180518</v>
      </c>
      <c r="Q21" s="2">
        <v>9.570080744479009</v>
      </c>
      <c r="R21" s="2">
        <v>9.0077550981543677</v>
      </c>
      <c r="S21" s="38">
        <v>26.494511301644518</v>
      </c>
      <c r="T21" s="2">
        <v>21.075002476877835</v>
      </c>
      <c r="U21" s="2">
        <v>20.318227196931016</v>
      </c>
      <c r="V21" s="2">
        <v>18.741506834289364</v>
      </c>
      <c r="W21" s="2">
        <v>18.3819510035528</v>
      </c>
      <c r="X21" s="2">
        <v>16.548191002313072</v>
      </c>
      <c r="Y21" s="2">
        <v>13.863985790038848</v>
      </c>
      <c r="Z21" s="2">
        <v>11.700315046206322</v>
      </c>
      <c r="AA21" s="2">
        <v>11.721786060406281</v>
      </c>
      <c r="AB21" s="2">
        <v>10.323585521650283</v>
      </c>
      <c r="AC21" s="2">
        <v>10.084481119419118</v>
      </c>
      <c r="AD21" s="2">
        <v>9.6495375240177648</v>
      </c>
      <c r="AE21" s="2">
        <v>9.5895150065494903</v>
      </c>
      <c r="AF21" s="2">
        <v>9.4092984551318271</v>
      </c>
      <c r="AG21" s="2">
        <v>8.8472581161139896</v>
      </c>
      <c r="AH21" s="38">
        <v>1.6230016775633047</v>
      </c>
      <c r="AI21" s="2">
        <v>1.1163830450322243</v>
      </c>
      <c r="AJ21" s="2">
        <v>0.91041591516722342</v>
      </c>
      <c r="AK21" s="2">
        <v>0.72476999164917089</v>
      </c>
      <c r="AL21" s="2">
        <v>0.57554610513036009</v>
      </c>
      <c r="AM21" s="2">
        <v>0.5603974502815845</v>
      </c>
      <c r="AN21" s="2">
        <v>0.43551213710238501</v>
      </c>
      <c r="AO21" s="2">
        <v>0.39619190286459899</v>
      </c>
      <c r="AP21" s="2">
        <v>0.41321279786368625</v>
      </c>
      <c r="AQ21" s="2">
        <v>0.36394133554643476</v>
      </c>
      <c r="AR21" s="2">
        <v>0.38416464853130866</v>
      </c>
      <c r="AS21" s="2">
        <v>0.35815607918532644</v>
      </c>
      <c r="AT21" s="2">
        <v>0.35534774055023355</v>
      </c>
      <c r="AU21" s="2">
        <v>0.35316173426109121</v>
      </c>
      <c r="AV21" s="2">
        <v>0.58861313060019971</v>
      </c>
      <c r="AW21" s="38">
        <v>0.63411271708714201</v>
      </c>
      <c r="AX21" s="2">
        <v>0.46897483505901233</v>
      </c>
      <c r="AY21" s="2">
        <v>0.45882479096685069</v>
      </c>
      <c r="AZ21" s="2">
        <v>0.45105097287450568</v>
      </c>
      <c r="BA21" s="2">
        <v>0.48357972871785898</v>
      </c>
      <c r="BB21" s="2">
        <v>0.49777861564160863</v>
      </c>
      <c r="BC21" s="2">
        <v>0.44463023323840734</v>
      </c>
      <c r="BD21" s="2">
        <v>0.43165899978290379</v>
      </c>
      <c r="BE21" s="2">
        <v>0.44430013063113161</v>
      </c>
      <c r="BF21" s="2">
        <v>0.4018402239382825</v>
      </c>
      <c r="BG21" s="2">
        <v>0.43121232292153838</v>
      </c>
      <c r="BH21" s="2">
        <v>0.41439090340564771</v>
      </c>
      <c r="BI21" s="2">
        <v>0.43430784356584451</v>
      </c>
      <c r="BJ21" s="2">
        <v>0.42299084455746072</v>
      </c>
      <c r="BK21" s="2">
        <v>0.43240049730009522</v>
      </c>
      <c r="BL21" s="38">
        <v>846.58055628544207</v>
      </c>
      <c r="BM21" s="2">
        <v>927.768558186159</v>
      </c>
      <c r="BN21" s="2">
        <v>847.09623963529475</v>
      </c>
      <c r="BO21" s="2">
        <v>709.96413507101249</v>
      </c>
      <c r="BP21" s="2">
        <v>628.04133621859933</v>
      </c>
      <c r="BQ21" s="2">
        <v>596.09273650909734</v>
      </c>
      <c r="BR21" s="2">
        <v>550.82333739805631</v>
      </c>
      <c r="BS21" s="2">
        <v>400.79638780284307</v>
      </c>
      <c r="BT21" s="2">
        <v>345.73555851206839</v>
      </c>
      <c r="BU21" s="2">
        <v>281.8045356218575</v>
      </c>
      <c r="BV21" s="2">
        <v>273.43423479328629</v>
      </c>
      <c r="BW21" s="2">
        <v>158.8643306154701</v>
      </c>
      <c r="BX21" s="2">
        <v>51.503310350670603</v>
      </c>
      <c r="BY21" s="2">
        <v>38.801186980134503</v>
      </c>
      <c r="BZ21" s="2">
        <v>29.429682599048704</v>
      </c>
      <c r="CA21" s="38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38">
        <v>0</v>
      </c>
      <c r="CQ21" s="2">
        <v>0</v>
      </c>
      <c r="CR21" s="2">
        <v>0</v>
      </c>
      <c r="CS21" s="2">
        <v>0</v>
      </c>
      <c r="CT21" s="2">
        <v>0</v>
      </c>
      <c r="CU21" s="2">
        <v>0</v>
      </c>
      <c r="CV21" s="2">
        <v>0</v>
      </c>
      <c r="CW21" s="2">
        <v>0</v>
      </c>
      <c r="CX21" s="2">
        <v>0</v>
      </c>
      <c r="CY21" s="2">
        <v>0</v>
      </c>
      <c r="CZ21" s="2">
        <v>0</v>
      </c>
      <c r="DA21" s="2">
        <v>0</v>
      </c>
      <c r="DB21" s="2">
        <v>0</v>
      </c>
      <c r="DC21" s="2">
        <v>0</v>
      </c>
      <c r="DD21" s="2">
        <v>0</v>
      </c>
      <c r="DE21" s="38">
        <v>2.4635289004424665</v>
      </c>
      <c r="DF21" s="2">
        <v>0.62656056857976239</v>
      </c>
      <c r="DG21" s="2">
        <v>0.52522617614605527</v>
      </c>
      <c r="DH21" s="2">
        <v>0.40174964285364834</v>
      </c>
      <c r="DI21" s="2">
        <v>0.4073327086724397</v>
      </c>
      <c r="DJ21" s="2">
        <v>0.30699674417657796</v>
      </c>
      <c r="DK21" s="2">
        <v>0.13915908680120201</v>
      </c>
      <c r="DL21" s="2">
        <v>8.777798942251426E-2</v>
      </c>
      <c r="DM21" s="2">
        <v>0.20034747487088025</v>
      </c>
      <c r="DN21" s="2">
        <v>0.19284257264698926</v>
      </c>
      <c r="DO21" s="2">
        <v>0.22531112158493799</v>
      </c>
      <c r="DP21" s="2">
        <v>0.20116127508875473</v>
      </c>
      <c r="DQ21" s="2">
        <v>0.14710246932372306</v>
      </c>
      <c r="DR21" s="2">
        <v>0.22595573146796608</v>
      </c>
      <c r="DS21" s="2">
        <v>0.36439671971892035</v>
      </c>
      <c r="DT21" s="38">
        <v>88.658125065251014</v>
      </c>
      <c r="DU21" s="2">
        <v>80.462314787019352</v>
      </c>
      <c r="DV21" s="2">
        <v>77.312043061788984</v>
      </c>
      <c r="DW21" s="2">
        <v>74.208266209571832</v>
      </c>
      <c r="DX21" s="2">
        <v>75.541452351131099</v>
      </c>
      <c r="DY21" s="2">
        <v>72.546816351685251</v>
      </c>
      <c r="DZ21" s="2">
        <v>64.273759979708629</v>
      </c>
      <c r="EA21" s="2">
        <v>56.495253715856194</v>
      </c>
      <c r="EB21" s="2">
        <v>51.974486072430601</v>
      </c>
      <c r="EC21" s="2">
        <v>41.962810165587328</v>
      </c>
      <c r="ED21" s="2">
        <v>39.916539748049914</v>
      </c>
      <c r="EE21" s="2">
        <v>35.099727093804844</v>
      </c>
      <c r="EF21" s="2">
        <v>33.421328452325604</v>
      </c>
      <c r="EG21" s="2">
        <v>30.141580673292633</v>
      </c>
      <c r="EH21" s="2">
        <v>27.683126675404591</v>
      </c>
      <c r="EI21" s="38">
        <v>139.30392933404684</v>
      </c>
      <c r="EJ21" s="2">
        <v>123.64889792446424</v>
      </c>
      <c r="EK21" s="2">
        <v>104.83782434283439</v>
      </c>
      <c r="EL21" s="2">
        <v>87.257322235372428</v>
      </c>
      <c r="EM21" s="2">
        <v>74.048090995485055</v>
      </c>
      <c r="EN21" s="2">
        <v>72.619844358582242</v>
      </c>
      <c r="EO21" s="2">
        <v>68.23388272351356</v>
      </c>
      <c r="EP21" s="2">
        <v>63.680576750803354</v>
      </c>
      <c r="EQ21" s="2">
        <v>61.898151985551557</v>
      </c>
      <c r="ER21" s="2">
        <v>56.365510956869514</v>
      </c>
      <c r="ES21" s="2">
        <v>55.33826623849987</v>
      </c>
      <c r="ET21" s="2">
        <v>55.035023593485569</v>
      </c>
      <c r="EU21" s="2">
        <v>53.609107145449954</v>
      </c>
      <c r="EV21" s="2">
        <v>51.821839132005863</v>
      </c>
      <c r="EW21" s="2">
        <v>50.649895444141734</v>
      </c>
      <c r="EX21" s="38">
        <v>2.4207735565118669</v>
      </c>
      <c r="EY21" s="2">
        <v>1.9923255260211126</v>
      </c>
      <c r="EZ21" s="2">
        <v>1.5264144515090001</v>
      </c>
      <c r="FA21" s="2">
        <v>1.0465915701145139</v>
      </c>
      <c r="FB21" s="2">
        <v>0.78534897860922992</v>
      </c>
      <c r="FC21" s="2">
        <v>0.58625815116880242</v>
      </c>
      <c r="FD21" s="2">
        <v>0.45092115584770048</v>
      </c>
      <c r="FE21" s="2">
        <v>0.35011438827219105</v>
      </c>
      <c r="FF21" s="2">
        <v>0.34848717553068903</v>
      </c>
      <c r="FG21" s="2">
        <v>0.29753840566772533</v>
      </c>
      <c r="FH21" s="2">
        <v>0.30896243841963139</v>
      </c>
      <c r="FI21" s="2">
        <v>0.28247431652011212</v>
      </c>
      <c r="FJ21" s="2">
        <v>0.29165481634099477</v>
      </c>
      <c r="FK21" s="2">
        <v>0.29022894742153271</v>
      </c>
      <c r="FL21" s="2">
        <v>0.33001816616492419</v>
      </c>
      <c r="FM21" s="38">
        <v>23.141360155819072</v>
      </c>
      <c r="FN21" s="2">
        <v>19.715113731377802</v>
      </c>
      <c r="FO21" s="2">
        <v>16.324735390148593</v>
      </c>
      <c r="FP21" s="2">
        <v>12.988891107798723</v>
      </c>
      <c r="FQ21" s="2">
        <v>9.7169518956696379</v>
      </c>
      <c r="FR21" s="2">
        <v>8.9672690494788689</v>
      </c>
      <c r="FS21" s="2">
        <v>7.9999949841683531</v>
      </c>
      <c r="FT21" s="2">
        <v>7.2328330649957673</v>
      </c>
      <c r="FU21" s="2">
        <v>6.9837295950596978</v>
      </c>
      <c r="FV21" s="2">
        <v>6.2920051731870457</v>
      </c>
      <c r="FW21" s="2">
        <v>6.175233883256551</v>
      </c>
      <c r="FX21" s="2">
        <v>6.0836646319293068</v>
      </c>
      <c r="FY21" s="2">
        <v>5.8650777431290688</v>
      </c>
      <c r="FZ21" s="2">
        <v>5.6529010505810451</v>
      </c>
      <c r="GA21" s="2">
        <v>5.4608187400427912</v>
      </c>
      <c r="GB21" s="38">
        <v>17.156631948674054</v>
      </c>
      <c r="GC21" s="2">
        <v>16.775325817835981</v>
      </c>
      <c r="GD21" s="2">
        <v>15.304419098484901</v>
      </c>
      <c r="GE21" s="2">
        <v>16.580205596489542</v>
      </c>
      <c r="GF21" s="2">
        <v>14.724778081525152</v>
      </c>
      <c r="GG21" s="2">
        <v>15.46967586710096</v>
      </c>
      <c r="GH21" s="2">
        <v>12.483772808117612</v>
      </c>
      <c r="GI21" s="2">
        <v>10.651269418195264</v>
      </c>
      <c r="GJ21" s="2">
        <v>9.7620870496750332</v>
      </c>
      <c r="GK21" s="2">
        <v>7.2646947625719811</v>
      </c>
      <c r="GL21" s="2">
        <v>7.3374111408945284</v>
      </c>
      <c r="GM21" s="2">
        <v>6.489391779960644</v>
      </c>
      <c r="GN21" s="2">
        <v>6.7148775594480261</v>
      </c>
      <c r="GO21" s="2">
        <v>5.9245202166414774</v>
      </c>
      <c r="GP21" s="2">
        <v>5.4369137364109292</v>
      </c>
      <c r="GQ21" s="38">
        <v>6.6250549693571577</v>
      </c>
      <c r="GR21" s="2">
        <v>6.0201430066867498</v>
      </c>
      <c r="GS21" s="2">
        <v>5.5686091265756792</v>
      </c>
      <c r="GT21" s="2">
        <v>5.5865737806745015</v>
      </c>
      <c r="GU21" s="2">
        <v>5.032069849974647</v>
      </c>
      <c r="GV21" s="2">
        <v>5.1239667428639315</v>
      </c>
      <c r="GW21" s="2">
        <v>4.3416025249160759</v>
      </c>
      <c r="GX21" s="2">
        <v>3.8073767860155723</v>
      </c>
      <c r="GY21" s="2">
        <v>3.5308222902589437</v>
      </c>
      <c r="GZ21" s="2">
        <v>2.8793213170403464</v>
      </c>
      <c r="HA21" s="2">
        <v>2.7985387624631053</v>
      </c>
      <c r="HB21" s="2">
        <v>2.5448629100575348</v>
      </c>
      <c r="HC21" s="2">
        <v>2.4369017298411908</v>
      </c>
      <c r="HD21" s="2">
        <v>2.1624773631530543</v>
      </c>
      <c r="HE21" s="2">
        <v>2.1113988844168299</v>
      </c>
      <c r="HF21" s="38">
        <v>29.446368820949694</v>
      </c>
      <c r="HG21" s="2">
        <v>29.458368488519657</v>
      </c>
      <c r="HH21" s="2">
        <v>26.762059480250716</v>
      </c>
      <c r="HI21" s="2">
        <v>29.62634859386257</v>
      </c>
      <c r="HJ21" s="2">
        <v>26.153740615139309</v>
      </c>
      <c r="HK21" s="2">
        <v>27.742365488507129</v>
      </c>
      <c r="HL21" s="2">
        <v>22.104715004209062</v>
      </c>
      <c r="HM21" s="2">
        <v>18.737664731543678</v>
      </c>
      <c r="HN21" s="2">
        <v>17.126192717638837</v>
      </c>
      <c r="HO21" s="2">
        <v>12.44281481702734</v>
      </c>
      <c r="HP21" s="2">
        <v>12.700005133336731</v>
      </c>
      <c r="HQ21" s="2">
        <v>11.147176404069642</v>
      </c>
      <c r="HR21" s="2">
        <v>11.773945022880717</v>
      </c>
      <c r="HS21" s="2">
        <v>10.367833389369471</v>
      </c>
      <c r="HT21" s="247">
        <v>9.3318369748335499</v>
      </c>
    </row>
    <row r="22" spans="1:228" x14ac:dyDescent="0.25">
      <c r="A22" s="66">
        <v>17</v>
      </c>
      <c r="B22" s="49" t="s">
        <v>3</v>
      </c>
      <c r="C22" s="29" t="s">
        <v>119</v>
      </c>
      <c r="D22" s="38">
        <v>48.616310024357077</v>
      </c>
      <c r="E22" s="2">
        <v>60.433763561370775</v>
      </c>
      <c r="F22" s="2">
        <v>64.165652514058081</v>
      </c>
      <c r="G22" s="2">
        <v>41.059076377616044</v>
      </c>
      <c r="H22" s="2">
        <v>34.658729977118782</v>
      </c>
      <c r="I22" s="2">
        <v>34.015355979651659</v>
      </c>
      <c r="J22" s="2">
        <v>30.067016548051765</v>
      </c>
      <c r="K22" s="2">
        <v>32.987515526379553</v>
      </c>
      <c r="L22" s="2">
        <v>35.19266317347283</v>
      </c>
      <c r="M22" s="2">
        <v>28.486921550282986</v>
      </c>
      <c r="N22" s="2">
        <v>26.59484765346701</v>
      </c>
      <c r="O22" s="2">
        <v>25.065647486112645</v>
      </c>
      <c r="P22" s="2">
        <v>19.418520969642898</v>
      </c>
      <c r="Q22" s="2">
        <v>21.242318239713494</v>
      </c>
      <c r="R22" s="2">
        <v>19.688841575450979</v>
      </c>
      <c r="S22" s="38">
        <v>40.194372832096924</v>
      </c>
      <c r="T22" s="2">
        <v>37.903375522247956</v>
      </c>
      <c r="U22" s="2">
        <v>56.262741518490969</v>
      </c>
      <c r="V22" s="2">
        <v>35.407515457125982</v>
      </c>
      <c r="W22" s="2">
        <v>31.766319201873472</v>
      </c>
      <c r="X22" s="2">
        <v>31.053245727459508</v>
      </c>
      <c r="Y22" s="2">
        <v>28.041066853021483</v>
      </c>
      <c r="Z22" s="2">
        <v>25.334687872719091</v>
      </c>
      <c r="AA22" s="2">
        <v>26.52140529203761</v>
      </c>
      <c r="AB22" s="2">
        <v>24.758221769407335</v>
      </c>
      <c r="AC22" s="2">
        <v>23.406328541174339</v>
      </c>
      <c r="AD22" s="2">
        <v>21.704032033845916</v>
      </c>
      <c r="AE22" s="2">
        <v>18.001467981077727</v>
      </c>
      <c r="AF22" s="2">
        <v>18.533809435411044</v>
      </c>
      <c r="AG22" s="2">
        <v>17.438531635899267</v>
      </c>
      <c r="AH22" s="38">
        <v>1.0809897794972376</v>
      </c>
      <c r="AI22" s="2">
        <v>1.0260375047760026</v>
      </c>
      <c r="AJ22" s="2">
        <v>1.0498500536535558</v>
      </c>
      <c r="AK22" s="2">
        <v>0.78017210897855616</v>
      </c>
      <c r="AL22" s="2">
        <v>0.61418063410524548</v>
      </c>
      <c r="AM22" s="2">
        <v>0.59511899346538322</v>
      </c>
      <c r="AN22" s="2">
        <v>0.54359310040845898</v>
      </c>
      <c r="AO22" s="2">
        <v>0.51453084915247704</v>
      </c>
      <c r="AP22" s="2">
        <v>0.55670086495701354</v>
      </c>
      <c r="AQ22" s="2">
        <v>0.83725553201070313</v>
      </c>
      <c r="AR22" s="2">
        <v>0.55834683512143191</v>
      </c>
      <c r="AS22" s="2">
        <v>0.67958043610479946</v>
      </c>
      <c r="AT22" s="2">
        <v>0.57499015048253832</v>
      </c>
      <c r="AU22" s="2">
        <v>0.81052463050002943</v>
      </c>
      <c r="AV22" s="2">
        <v>0.54887901350322654</v>
      </c>
      <c r="AW22" s="38">
        <v>0.60061522034178749</v>
      </c>
      <c r="AX22" s="2">
        <v>0.60315886419998421</v>
      </c>
      <c r="AY22" s="2">
        <v>0.70631379336341826</v>
      </c>
      <c r="AZ22" s="2">
        <v>0.59211153085041468</v>
      </c>
      <c r="BA22" s="2">
        <v>0.56000914270196456</v>
      </c>
      <c r="BB22" s="2">
        <v>0.58529520546186753</v>
      </c>
      <c r="BC22" s="2">
        <v>0.58832315446612149</v>
      </c>
      <c r="BD22" s="2">
        <v>0.59493474229038523</v>
      </c>
      <c r="BE22" s="2">
        <v>0.63526889034080569</v>
      </c>
      <c r="BF22" s="2">
        <v>0.67281643018897663</v>
      </c>
      <c r="BG22" s="2">
        <v>0.664849703617726</v>
      </c>
      <c r="BH22" s="2">
        <v>0.72005824928558304</v>
      </c>
      <c r="BI22" s="2">
        <v>0.6697499465261888</v>
      </c>
      <c r="BJ22" s="2">
        <v>0.73453195134543503</v>
      </c>
      <c r="BK22" s="2">
        <v>0.64051846486119368</v>
      </c>
      <c r="BL22" s="38">
        <v>736.0064450436671</v>
      </c>
      <c r="BM22" s="2">
        <v>745.32188997613196</v>
      </c>
      <c r="BN22" s="2">
        <v>683.34203882352404</v>
      </c>
      <c r="BO22" s="2">
        <v>584.80654576330403</v>
      </c>
      <c r="BP22" s="2">
        <v>494.31129467434499</v>
      </c>
      <c r="BQ22" s="2">
        <v>487.34369092774102</v>
      </c>
      <c r="BR22" s="2">
        <v>491.82345228529601</v>
      </c>
      <c r="BS22" s="2">
        <v>454.26308317727501</v>
      </c>
      <c r="BT22" s="2">
        <v>403.32400127611601</v>
      </c>
      <c r="BU22" s="2">
        <v>382.42527197925949</v>
      </c>
      <c r="BV22" s="2">
        <v>341.20022945057451</v>
      </c>
      <c r="BW22" s="2">
        <v>190.77176399511478</v>
      </c>
      <c r="BX22" s="2">
        <v>62.5695285222384</v>
      </c>
      <c r="BY22" s="2">
        <v>47.163147541884697</v>
      </c>
      <c r="BZ22" s="2">
        <v>39.503933985392734</v>
      </c>
      <c r="CA22" s="38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0</v>
      </c>
      <c r="CI22" s="2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2">
        <v>0</v>
      </c>
      <c r="CP22" s="38">
        <v>7496.5</v>
      </c>
      <c r="CQ22" s="2">
        <v>21596.5</v>
      </c>
      <c r="CR22" s="2">
        <v>7003</v>
      </c>
      <c r="CS22" s="2">
        <v>4888</v>
      </c>
      <c r="CT22" s="2">
        <v>2232.5</v>
      </c>
      <c r="CU22" s="2">
        <v>2303</v>
      </c>
      <c r="CV22" s="2">
        <v>1363</v>
      </c>
      <c r="CW22" s="2">
        <v>7026.5</v>
      </c>
      <c r="CX22" s="2">
        <v>8084</v>
      </c>
      <c r="CY22" s="2">
        <v>3144.5349999999999</v>
      </c>
      <c r="CZ22" s="2">
        <v>2655.5</v>
      </c>
      <c r="DA22" s="2">
        <v>2961</v>
      </c>
      <c r="DB22" s="2">
        <v>1160.9000000000001</v>
      </c>
      <c r="DC22" s="2">
        <v>2444</v>
      </c>
      <c r="DD22" s="2">
        <v>2025.7</v>
      </c>
      <c r="DE22" s="38">
        <v>4.3901559191800636</v>
      </c>
      <c r="DF22" s="2">
        <v>4.6379378484910774</v>
      </c>
      <c r="DG22" s="2">
        <v>5.0500760074732804</v>
      </c>
      <c r="DH22" s="2">
        <v>4.1965638027382495</v>
      </c>
      <c r="DI22" s="2">
        <v>3.1139610349172919</v>
      </c>
      <c r="DJ22" s="2">
        <v>1.7989283387054089</v>
      </c>
      <c r="DK22" s="2">
        <v>1.4089903429286572</v>
      </c>
      <c r="DL22" s="2">
        <v>0.91322504790071901</v>
      </c>
      <c r="DM22" s="2">
        <v>1.4232537529682205</v>
      </c>
      <c r="DN22" s="2">
        <v>1.8397952244487568</v>
      </c>
      <c r="DO22" s="2">
        <v>0.64798806088466931</v>
      </c>
      <c r="DP22" s="2">
        <v>0.5259774466232654</v>
      </c>
      <c r="DQ22" s="2">
        <v>0.34944527402915615</v>
      </c>
      <c r="DR22" s="2">
        <v>0.83940409600123167</v>
      </c>
      <c r="DS22" s="2">
        <v>0.52527454073763868</v>
      </c>
      <c r="DT22" s="38">
        <v>113.64480496445648</v>
      </c>
      <c r="DU22" s="2">
        <v>109.18155409026714</v>
      </c>
      <c r="DV22" s="2">
        <v>115.83740203893686</v>
      </c>
      <c r="DW22" s="2">
        <v>99.723505766344985</v>
      </c>
      <c r="DX22" s="2">
        <v>90.108226217345333</v>
      </c>
      <c r="DY22" s="2">
        <v>92.63215614490592</v>
      </c>
      <c r="DZ22" s="2">
        <v>87.670321851136947</v>
      </c>
      <c r="EA22" s="2">
        <v>81.619429798463912</v>
      </c>
      <c r="EB22" s="2">
        <v>78.320937475120473</v>
      </c>
      <c r="EC22" s="2">
        <v>71.782080727317606</v>
      </c>
      <c r="ED22" s="2">
        <v>64.860753589449331</v>
      </c>
      <c r="EE22" s="2">
        <v>57.738091094992562</v>
      </c>
      <c r="EF22" s="2">
        <v>50.924713984629655</v>
      </c>
      <c r="EG22" s="2">
        <v>47.995075753479341</v>
      </c>
      <c r="EH22" s="2">
        <v>43.429051206921507</v>
      </c>
      <c r="EI22" s="38">
        <v>126.11991715022373</v>
      </c>
      <c r="EJ22" s="2">
        <v>118.24378875001572</v>
      </c>
      <c r="EK22" s="2">
        <v>104.78971535559054</v>
      </c>
      <c r="EL22" s="2">
        <v>95.538884702523987</v>
      </c>
      <c r="EM22" s="2">
        <v>87.274402962630219</v>
      </c>
      <c r="EN22" s="2">
        <v>92.995651228561385</v>
      </c>
      <c r="EO22" s="2">
        <v>90.662260863243645</v>
      </c>
      <c r="EP22" s="2">
        <v>88.190787083425235</v>
      </c>
      <c r="EQ22" s="2">
        <v>85.707912869240985</v>
      </c>
      <c r="ER22" s="2">
        <v>81.29296531004502</v>
      </c>
      <c r="ES22" s="2">
        <v>77.918612641988602</v>
      </c>
      <c r="ET22" s="2">
        <v>78.515881933715193</v>
      </c>
      <c r="EU22" s="2">
        <v>74.962793392668303</v>
      </c>
      <c r="EV22" s="2">
        <v>73.176721808786198</v>
      </c>
      <c r="EW22" s="2">
        <v>71.120892182787273</v>
      </c>
      <c r="EX22" s="38">
        <v>1.4282834485638121</v>
      </c>
      <c r="EY22" s="2">
        <v>1.3130313820152237</v>
      </c>
      <c r="EZ22" s="2">
        <v>1.1813092614677183</v>
      </c>
      <c r="FA22" s="2">
        <v>0.79108628979090756</v>
      </c>
      <c r="FB22" s="2">
        <v>0.59900101918138382</v>
      </c>
      <c r="FC22" s="2">
        <v>0.5214101232928201</v>
      </c>
      <c r="FD22" s="2">
        <v>0.41797706139594093</v>
      </c>
      <c r="FE22" s="2">
        <v>0.36782199956896239</v>
      </c>
      <c r="FF22" s="2">
        <v>0.39477360726432748</v>
      </c>
      <c r="FG22" s="2">
        <v>0.41772425887766323</v>
      </c>
      <c r="FH22" s="2">
        <v>0.38797866863640551</v>
      </c>
      <c r="FI22" s="2">
        <v>0.38830508753783022</v>
      </c>
      <c r="FJ22" s="2">
        <v>0.36397079265784604</v>
      </c>
      <c r="FK22" s="2">
        <v>0.39765733063320063</v>
      </c>
      <c r="FL22" s="2">
        <v>0.39131768782280502</v>
      </c>
      <c r="FM22" s="38">
        <v>18.508555351470132</v>
      </c>
      <c r="FN22" s="2">
        <v>16.925850597704859</v>
      </c>
      <c r="FO22" s="2">
        <v>14.532808603358635</v>
      </c>
      <c r="FP22" s="2">
        <v>12.671482595179006</v>
      </c>
      <c r="FQ22" s="2">
        <v>10.645801647123745</v>
      </c>
      <c r="FR22" s="2">
        <v>10.56650623479533</v>
      </c>
      <c r="FS22" s="2">
        <v>9.7992884860825527</v>
      </c>
      <c r="FT22" s="2">
        <v>9.2960311587265636</v>
      </c>
      <c r="FU22" s="2">
        <v>9.0419627502981346</v>
      </c>
      <c r="FV22" s="2">
        <v>8.7536385787976361</v>
      </c>
      <c r="FW22" s="2">
        <v>8.2860477087957332</v>
      </c>
      <c r="FX22" s="2">
        <v>8.5666557025435477</v>
      </c>
      <c r="FY22" s="2">
        <v>7.9847831845409267</v>
      </c>
      <c r="FZ22" s="2">
        <v>8.051177778608178</v>
      </c>
      <c r="GA22" s="2">
        <v>7.4590922147110685</v>
      </c>
      <c r="GB22" s="38">
        <v>13.530591564777415</v>
      </c>
      <c r="GC22" s="2">
        <v>13.511061885150596</v>
      </c>
      <c r="GD22" s="2">
        <v>12.341055044422037</v>
      </c>
      <c r="GE22" s="2">
        <v>12.98621604420544</v>
      </c>
      <c r="GF22" s="2">
        <v>11.462049715137331</v>
      </c>
      <c r="GG22" s="2">
        <v>13.189760249549028</v>
      </c>
      <c r="GH22" s="2">
        <v>11.917486412215016</v>
      </c>
      <c r="GI22" s="2">
        <v>11.507294454433325</v>
      </c>
      <c r="GJ22" s="2">
        <v>11.029023788184414</v>
      </c>
      <c r="GK22" s="2">
        <v>10.851330609680447</v>
      </c>
      <c r="GL22" s="2">
        <v>10.5525721356235</v>
      </c>
      <c r="GM22" s="2">
        <v>9.7739907723231152</v>
      </c>
      <c r="GN22" s="2">
        <v>8.7353996302443946</v>
      </c>
      <c r="GO22" s="2">
        <v>7.876652027928964</v>
      </c>
      <c r="GP22" s="2">
        <v>7.3714542228349442</v>
      </c>
      <c r="GQ22" s="38">
        <v>6.5626653947090743</v>
      </c>
      <c r="GR22" s="2">
        <v>6.3447214359999169</v>
      </c>
      <c r="GS22" s="2">
        <v>6.2053782936062083</v>
      </c>
      <c r="GT22" s="2">
        <v>5.8459850332711882</v>
      </c>
      <c r="GU22" s="2">
        <v>5.2204950530459175</v>
      </c>
      <c r="GV22" s="2">
        <v>5.5160318026525488</v>
      </c>
      <c r="GW22" s="2">
        <v>5.1426535717381725</v>
      </c>
      <c r="GX22" s="2">
        <v>4.8665826281364</v>
      </c>
      <c r="GY22" s="2">
        <v>4.6556620800830784</v>
      </c>
      <c r="GZ22" s="2">
        <v>4.4521902647989435</v>
      </c>
      <c r="HA22" s="2">
        <v>4.1624155174370321</v>
      </c>
      <c r="HB22" s="2">
        <v>3.9319826162550915</v>
      </c>
      <c r="HC22" s="2">
        <v>3.4370177980987182</v>
      </c>
      <c r="HD22" s="2">
        <v>3.1657107625622443</v>
      </c>
      <c r="HE22" s="2">
        <v>2.7767594228550632</v>
      </c>
      <c r="HF22" s="38">
        <v>21.698605745271429</v>
      </c>
      <c r="HG22" s="2">
        <v>21.910592697893509</v>
      </c>
      <c r="HH22" s="2">
        <v>19.505628121395091</v>
      </c>
      <c r="HI22" s="2">
        <v>21.412468594102357</v>
      </c>
      <c r="HJ22" s="2">
        <v>18.771899823436062</v>
      </c>
      <c r="HK22" s="2">
        <v>22.293687093721847</v>
      </c>
      <c r="HL22" s="2">
        <v>19.907983525921569</v>
      </c>
      <c r="HM22" s="2">
        <v>19.344548440544798</v>
      </c>
      <c r="HN22" s="2">
        <v>18.552423176431219</v>
      </c>
      <c r="HO22" s="2">
        <v>18.373148519264287</v>
      </c>
      <c r="HP22" s="2">
        <v>18.103612416960907</v>
      </c>
      <c r="HQ22" s="2">
        <v>16.640191114875407</v>
      </c>
      <c r="HR22" s="2">
        <v>14.978936461258174</v>
      </c>
      <c r="HS22" s="2">
        <v>13.378252185502371</v>
      </c>
      <c r="HT22" s="247">
        <v>12.789744770641533</v>
      </c>
    </row>
    <row r="23" spans="1:228" x14ac:dyDescent="0.25">
      <c r="A23" s="66">
        <v>18</v>
      </c>
      <c r="B23" s="49" t="s">
        <v>3</v>
      </c>
      <c r="C23" s="29" t="s">
        <v>120</v>
      </c>
      <c r="D23" s="38">
        <v>195.78937134076213</v>
      </c>
      <c r="E23" s="2">
        <v>151.43456658605089</v>
      </c>
      <c r="F23" s="2">
        <v>162.99306351136886</v>
      </c>
      <c r="G23" s="2">
        <v>138.86114278748437</v>
      </c>
      <c r="H23" s="2">
        <v>136.19771324135351</v>
      </c>
      <c r="I23" s="2">
        <v>130.6936768728057</v>
      </c>
      <c r="J23" s="2">
        <v>139.48862099635232</v>
      </c>
      <c r="K23" s="2">
        <v>143.31417148486685</v>
      </c>
      <c r="L23" s="2">
        <v>146.95901497160668</v>
      </c>
      <c r="M23" s="2">
        <v>141.7138915687726</v>
      </c>
      <c r="N23" s="2">
        <v>132.73354334212635</v>
      </c>
      <c r="O23" s="2">
        <v>119.77526011458617</v>
      </c>
      <c r="P23" s="2">
        <v>102.7510501908265</v>
      </c>
      <c r="Q23" s="2">
        <v>116.76884312896573</v>
      </c>
      <c r="R23" s="2">
        <v>107.21971545667206</v>
      </c>
      <c r="S23" s="38">
        <v>185.09371233660804</v>
      </c>
      <c r="T23" s="2">
        <v>141.41143293692579</v>
      </c>
      <c r="U23" s="2">
        <v>153.72711618389425</v>
      </c>
      <c r="V23" s="2">
        <v>130.25304263084431</v>
      </c>
      <c r="W23" s="2">
        <v>127.29083205208568</v>
      </c>
      <c r="X23" s="2">
        <v>122.12416388846404</v>
      </c>
      <c r="Y23" s="2">
        <v>128.53671933015062</v>
      </c>
      <c r="Z23" s="2">
        <v>131.59261882845408</v>
      </c>
      <c r="AA23" s="2">
        <v>135.2492326823988</v>
      </c>
      <c r="AB23" s="2">
        <v>132.68584139398519</v>
      </c>
      <c r="AC23" s="2">
        <v>124.36809636002931</v>
      </c>
      <c r="AD23" s="2">
        <v>112.13774005115424</v>
      </c>
      <c r="AE23" s="2">
        <v>96.544301529019961</v>
      </c>
      <c r="AF23" s="2">
        <v>110.6208180799436</v>
      </c>
      <c r="AG23" s="2">
        <v>100.42174491371331</v>
      </c>
      <c r="AH23" s="38">
        <v>5.3496211671051288</v>
      </c>
      <c r="AI23" s="2">
        <v>5.1938481390800062</v>
      </c>
      <c r="AJ23" s="2">
        <v>8.3459829513338857</v>
      </c>
      <c r="AK23" s="2">
        <v>4.3425445823883972</v>
      </c>
      <c r="AL23" s="2">
        <v>3.8109422153625485</v>
      </c>
      <c r="AM23" s="2">
        <v>3.5274702691727389</v>
      </c>
      <c r="AN23" s="2">
        <v>3.2684197794114369</v>
      </c>
      <c r="AO23" s="2">
        <v>4.6224392409377151</v>
      </c>
      <c r="AP23" s="2">
        <v>3.2061126971928506</v>
      </c>
      <c r="AQ23" s="2">
        <v>3.0040731900685018</v>
      </c>
      <c r="AR23" s="2">
        <v>3.7319230081705008</v>
      </c>
      <c r="AS23" s="2">
        <v>4.2824330325742919</v>
      </c>
      <c r="AT23" s="2">
        <v>3.9443323536487838</v>
      </c>
      <c r="AU23" s="2">
        <v>4.5323928144174586</v>
      </c>
      <c r="AV23" s="2">
        <v>14.466344268534339</v>
      </c>
      <c r="AW23" s="38">
        <v>2.6445615316188933</v>
      </c>
      <c r="AX23" s="2">
        <v>2.6157071632527549</v>
      </c>
      <c r="AY23" s="2">
        <v>3.0448770529558082</v>
      </c>
      <c r="AZ23" s="2">
        <v>2.626145102936055</v>
      </c>
      <c r="BA23" s="2">
        <v>2.7252100547291302</v>
      </c>
      <c r="BB23" s="2">
        <v>2.7658998430801058</v>
      </c>
      <c r="BC23" s="2">
        <v>2.8939724790131121</v>
      </c>
      <c r="BD23" s="2">
        <v>3.3872364945738362</v>
      </c>
      <c r="BE23" s="2">
        <v>3.2747056690984291</v>
      </c>
      <c r="BF23" s="2">
        <v>3.2210356952063908</v>
      </c>
      <c r="BG23" s="2">
        <v>3.4411262788162875</v>
      </c>
      <c r="BH23" s="2">
        <v>3.4350115437756004</v>
      </c>
      <c r="BI23" s="2">
        <v>3.2798034625699612</v>
      </c>
      <c r="BJ23" s="2">
        <v>3.5113418807731684</v>
      </c>
      <c r="BK23" s="2">
        <v>4.5009263773511838</v>
      </c>
      <c r="BL23" s="38">
        <v>9833.4908055959604</v>
      </c>
      <c r="BM23" s="2">
        <v>9172.97350296884</v>
      </c>
      <c r="BN23" s="2">
        <v>8213.7973858038094</v>
      </c>
      <c r="BO23" s="2">
        <v>7779.0104560551199</v>
      </c>
      <c r="BP23" s="2">
        <v>8066.4241427344296</v>
      </c>
      <c r="BQ23" s="2">
        <v>7737.7803583885398</v>
      </c>
      <c r="BR23" s="2">
        <v>10093.483205439599</v>
      </c>
      <c r="BS23" s="2">
        <v>10694.5066866044</v>
      </c>
      <c r="BT23" s="2">
        <v>10752.2141313753</v>
      </c>
      <c r="BU23" s="2">
        <v>8090.3616662356599</v>
      </c>
      <c r="BV23" s="2">
        <v>7349.0546739818801</v>
      </c>
      <c r="BW23" s="2">
        <v>6607.3338794192896</v>
      </c>
      <c r="BX23" s="2">
        <v>5227.1594383234196</v>
      </c>
      <c r="BY23" s="2">
        <v>5090.6124518134102</v>
      </c>
      <c r="BZ23" s="2">
        <v>5200.1674134417499</v>
      </c>
      <c r="CA23" s="38">
        <v>11.57</v>
      </c>
      <c r="CB23" s="2">
        <v>11.57</v>
      </c>
      <c r="CC23" s="2">
        <v>11.57</v>
      </c>
      <c r="CD23" s="2">
        <v>11.57</v>
      </c>
      <c r="CE23" s="2">
        <v>11.57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38">
        <v>0</v>
      </c>
      <c r="CQ23" s="2">
        <v>0</v>
      </c>
      <c r="CR23" s="2">
        <v>0</v>
      </c>
      <c r="CS23" s="2">
        <v>0</v>
      </c>
      <c r="CT23" s="2">
        <v>0</v>
      </c>
      <c r="CU23" s="2">
        <v>0</v>
      </c>
      <c r="CV23" s="2">
        <v>0</v>
      </c>
      <c r="CW23" s="2">
        <v>0</v>
      </c>
      <c r="CX23" s="2">
        <v>0</v>
      </c>
      <c r="CY23" s="2">
        <v>0</v>
      </c>
      <c r="CZ23" s="2">
        <v>0</v>
      </c>
      <c r="DA23" s="2">
        <v>0</v>
      </c>
      <c r="DB23" s="2">
        <v>0</v>
      </c>
      <c r="DC23" s="2">
        <v>0</v>
      </c>
      <c r="DD23" s="2">
        <v>0</v>
      </c>
      <c r="DE23" s="38">
        <v>18.403578757364592</v>
      </c>
      <c r="DF23" s="2">
        <v>14.369601772013688</v>
      </c>
      <c r="DG23" s="2">
        <v>30.374829470881306</v>
      </c>
      <c r="DH23" s="2">
        <v>9.4917962600288739</v>
      </c>
      <c r="DI23" s="2">
        <v>8.3588417026045114</v>
      </c>
      <c r="DJ23" s="2">
        <v>7.2459386429628037</v>
      </c>
      <c r="DK23" s="2">
        <v>5.9467886894397246</v>
      </c>
      <c r="DL23" s="2">
        <v>5.9581707795610042</v>
      </c>
      <c r="DM23" s="2">
        <v>5.7579320546218886</v>
      </c>
      <c r="DN23" s="2">
        <v>4.7954029254650754</v>
      </c>
      <c r="DO23" s="2">
        <v>7.8087801628278353</v>
      </c>
      <c r="DP23" s="2">
        <v>7.7930382294524456</v>
      </c>
      <c r="DQ23" s="2">
        <v>8.1281041773215552</v>
      </c>
      <c r="DR23" s="2">
        <v>9.4163941994622959</v>
      </c>
      <c r="DS23" s="2">
        <v>49.777889687896625</v>
      </c>
      <c r="DT23" s="38">
        <v>530.25383293737946</v>
      </c>
      <c r="DU23" s="2">
        <v>465.19479696640155</v>
      </c>
      <c r="DV23" s="2">
        <v>473.88684335878412</v>
      </c>
      <c r="DW23" s="2">
        <v>431.48005472430003</v>
      </c>
      <c r="DX23" s="2">
        <v>419.14910756369352</v>
      </c>
      <c r="DY23" s="2">
        <v>415.74901048350455</v>
      </c>
      <c r="DZ23" s="2">
        <v>404.59399841868151</v>
      </c>
      <c r="EA23" s="2">
        <v>394.47468781280207</v>
      </c>
      <c r="EB23" s="2">
        <v>376.69995161813767</v>
      </c>
      <c r="EC23" s="2">
        <v>338.23630532116516</v>
      </c>
      <c r="ED23" s="2">
        <v>315.84386172288197</v>
      </c>
      <c r="EE23" s="2">
        <v>280.05922240568412</v>
      </c>
      <c r="EF23" s="2">
        <v>248.80392855478757</v>
      </c>
      <c r="EG23" s="2">
        <v>241.59608681324593</v>
      </c>
      <c r="EH23" s="2">
        <v>297.5747425331121</v>
      </c>
      <c r="EI23" s="38">
        <v>504.01844616374092</v>
      </c>
      <c r="EJ23" s="2">
        <v>454.62255311226795</v>
      </c>
      <c r="EK23" s="2">
        <v>422.1650708576139</v>
      </c>
      <c r="EL23" s="2">
        <v>380.00440627777624</v>
      </c>
      <c r="EM23" s="2">
        <v>341.51147408548383</v>
      </c>
      <c r="EN23" s="2">
        <v>347.81802299322811</v>
      </c>
      <c r="EO23" s="2">
        <v>339.1601352110228</v>
      </c>
      <c r="EP23" s="2">
        <v>332.36914183537209</v>
      </c>
      <c r="EQ23" s="2">
        <v>320.31659963716424</v>
      </c>
      <c r="ER23" s="2">
        <v>300.07723086291492</v>
      </c>
      <c r="ES23" s="2">
        <v>289.79652541367443</v>
      </c>
      <c r="ET23" s="2">
        <v>287.94504980456696</v>
      </c>
      <c r="EU23" s="2">
        <v>272.36449354338271</v>
      </c>
      <c r="EV23" s="2">
        <v>268.92851679536977</v>
      </c>
      <c r="EW23" s="2">
        <v>281.58319223728188</v>
      </c>
      <c r="EX23" s="38">
        <v>6.62631833586806</v>
      </c>
      <c r="EY23" s="2">
        <v>5.5834071659596383</v>
      </c>
      <c r="EZ23" s="2">
        <v>5.6259760060012916</v>
      </c>
      <c r="FA23" s="2">
        <v>4.1828852368472118</v>
      </c>
      <c r="FB23" s="2">
        <v>3.3186098677578499</v>
      </c>
      <c r="FC23" s="2">
        <v>2.5604726158197249</v>
      </c>
      <c r="FD23" s="2">
        <v>2.1191712765365804</v>
      </c>
      <c r="FE23" s="2">
        <v>2.2356282159014045</v>
      </c>
      <c r="FF23" s="2">
        <v>2.064725342828615</v>
      </c>
      <c r="FG23" s="2">
        <v>2.0759718787789718</v>
      </c>
      <c r="FH23" s="2">
        <v>2.2084968593333962</v>
      </c>
      <c r="FI23" s="2">
        <v>2.2409095008610067</v>
      </c>
      <c r="FJ23" s="2">
        <v>2.1043939347426752</v>
      </c>
      <c r="FK23" s="2">
        <v>2.3776698633700861</v>
      </c>
      <c r="FL23" s="2">
        <v>3.9934239498666924</v>
      </c>
      <c r="FM23" s="38">
        <v>73.89882405546922</v>
      </c>
      <c r="FN23" s="2">
        <v>65.368756886737884</v>
      </c>
      <c r="FO23" s="2">
        <v>60.851090858930711</v>
      </c>
      <c r="FP23" s="2">
        <v>50.645032226216095</v>
      </c>
      <c r="FQ23" s="2">
        <v>41.338797794167483</v>
      </c>
      <c r="FR23" s="2">
        <v>39.146686186170101</v>
      </c>
      <c r="FS23" s="2">
        <v>36.260087809622149</v>
      </c>
      <c r="FT23" s="2">
        <v>35.114279260483755</v>
      </c>
      <c r="FU23" s="2">
        <v>33.17146366556814</v>
      </c>
      <c r="FV23" s="2">
        <v>31.16719542112963</v>
      </c>
      <c r="FW23" s="2">
        <v>30.825894847953784</v>
      </c>
      <c r="FX23" s="2">
        <v>31.054516537126748</v>
      </c>
      <c r="FY23" s="2">
        <v>29.504355981215614</v>
      </c>
      <c r="FZ23" s="2">
        <v>29.86519922052376</v>
      </c>
      <c r="GA23" s="2">
        <v>35.686590515036656</v>
      </c>
      <c r="GB23" s="38">
        <v>64.649454178659909</v>
      </c>
      <c r="GC23" s="2">
        <v>61.727224950081919</v>
      </c>
      <c r="GD23" s="2">
        <v>59.615635168990813</v>
      </c>
      <c r="GE23" s="2">
        <v>63.445179925635692</v>
      </c>
      <c r="GF23" s="2">
        <v>57.062542057051019</v>
      </c>
      <c r="GG23" s="2">
        <v>63.242485224078457</v>
      </c>
      <c r="GH23" s="2">
        <v>56.939262789958427</v>
      </c>
      <c r="GI23" s="2">
        <v>56.212028371196581</v>
      </c>
      <c r="GJ23" s="2">
        <v>53.401446922822402</v>
      </c>
      <c r="GK23" s="2">
        <v>50.24225761431773</v>
      </c>
      <c r="GL23" s="2">
        <v>49.286640344008511</v>
      </c>
      <c r="GM23" s="2">
        <v>47.15353920544262</v>
      </c>
      <c r="GN23" s="2">
        <v>43.009986578839857</v>
      </c>
      <c r="GO23" s="2">
        <v>40.363678069846181</v>
      </c>
      <c r="GP23" s="2">
        <v>44.85450740570019</v>
      </c>
      <c r="GQ23" s="38">
        <v>29.971923286723399</v>
      </c>
      <c r="GR23" s="2">
        <v>27.887198686008801</v>
      </c>
      <c r="GS23" s="2">
        <v>27.145045561477726</v>
      </c>
      <c r="GT23" s="2">
        <v>26.819578671017865</v>
      </c>
      <c r="GU23" s="2">
        <v>24.336321168970251</v>
      </c>
      <c r="GV23" s="2">
        <v>25.292019152424007</v>
      </c>
      <c r="GW23" s="2">
        <v>22.974372593199327</v>
      </c>
      <c r="GX23" s="2">
        <v>22.809059849581377</v>
      </c>
      <c r="GY23" s="2">
        <v>20.579344316178034</v>
      </c>
      <c r="GZ23" s="2">
        <v>18.981781596970873</v>
      </c>
      <c r="HA23" s="2">
        <v>18.273459170273306</v>
      </c>
      <c r="HB23" s="2">
        <v>17.502754565292374</v>
      </c>
      <c r="HC23" s="2">
        <v>15.42163630957679</v>
      </c>
      <c r="HD23" s="2">
        <v>14.500289614632639</v>
      </c>
      <c r="HE23" s="2">
        <v>16.852304250777813</v>
      </c>
      <c r="HF23" s="38">
        <v>105.2880850628723</v>
      </c>
      <c r="HG23" s="2">
        <v>101.20284663066874</v>
      </c>
      <c r="HH23" s="2">
        <v>96.110726660711052</v>
      </c>
      <c r="HI23" s="2">
        <v>106.66817044163601</v>
      </c>
      <c r="HJ23" s="2">
        <v>95.409284764079715</v>
      </c>
      <c r="HK23" s="2">
        <v>108.12681662589694</v>
      </c>
      <c r="HL23" s="2">
        <v>96.800173526801501</v>
      </c>
      <c r="HM23" s="2">
        <v>95.277335619156219</v>
      </c>
      <c r="HN23" s="2">
        <v>92.044991085535656</v>
      </c>
      <c r="HO23" s="2">
        <v>87.098658035811496</v>
      </c>
      <c r="HP23" s="2">
        <v>85.768943747550651</v>
      </c>
      <c r="HQ23" s="2">
        <v>81.933568130649533</v>
      </c>
      <c r="HR23" s="2">
        <v>75.406420825699442</v>
      </c>
      <c r="HS23" s="2">
        <v>70.61176807045112</v>
      </c>
      <c r="HT23" s="247">
        <v>76.485767284654528</v>
      </c>
    </row>
    <row r="24" spans="1:228" x14ac:dyDescent="0.25">
      <c r="A24" s="66">
        <v>19</v>
      </c>
      <c r="B24" s="49" t="s">
        <v>3</v>
      </c>
      <c r="C24" s="29" t="s">
        <v>121</v>
      </c>
      <c r="D24" s="38">
        <v>261.09935507851412</v>
      </c>
      <c r="E24" s="2">
        <v>206.98806180007639</v>
      </c>
      <c r="F24" s="2">
        <v>239.977657989622</v>
      </c>
      <c r="G24" s="2">
        <v>219.12835958501458</v>
      </c>
      <c r="H24" s="2">
        <v>215.93886456894441</v>
      </c>
      <c r="I24" s="2">
        <v>223.34751090174774</v>
      </c>
      <c r="J24" s="2">
        <v>181.03197384436257</v>
      </c>
      <c r="K24" s="2">
        <v>184.91901803194236</v>
      </c>
      <c r="L24" s="2">
        <v>154.462564828029</v>
      </c>
      <c r="M24" s="2">
        <v>182.90995483683056</v>
      </c>
      <c r="N24" s="2">
        <v>187.60275202651135</v>
      </c>
      <c r="O24" s="2">
        <v>174.03341688044694</v>
      </c>
      <c r="P24" s="2">
        <v>137.77026145376504</v>
      </c>
      <c r="Q24" s="2">
        <v>148.23000848462067</v>
      </c>
      <c r="R24" s="2">
        <v>125.97581826830323</v>
      </c>
      <c r="S24" s="38">
        <v>257.66889372881411</v>
      </c>
      <c r="T24" s="2">
        <v>203.97651933373578</v>
      </c>
      <c r="U24" s="2">
        <v>237.09007875459577</v>
      </c>
      <c r="V24" s="2">
        <v>216.29029148853888</v>
      </c>
      <c r="W24" s="2">
        <v>213.52844854988069</v>
      </c>
      <c r="X24" s="2">
        <v>220.74590132551631</v>
      </c>
      <c r="Y24" s="2">
        <v>178.64860571159329</v>
      </c>
      <c r="Z24" s="2">
        <v>182.64073357403805</v>
      </c>
      <c r="AA24" s="2">
        <v>152.32619400379716</v>
      </c>
      <c r="AB24" s="2">
        <v>180.71515363425286</v>
      </c>
      <c r="AC24" s="2">
        <v>185.42312319681196</v>
      </c>
      <c r="AD24" s="2">
        <v>172.47786267453591</v>
      </c>
      <c r="AE24" s="2">
        <v>136.73339698791742</v>
      </c>
      <c r="AF24" s="2">
        <v>147.08049213557359</v>
      </c>
      <c r="AG24" s="2">
        <v>124.91472209729547</v>
      </c>
      <c r="AH24" s="38">
        <v>7.9430216319656042</v>
      </c>
      <c r="AI24" s="2">
        <v>7.0918925840490248</v>
      </c>
      <c r="AJ24" s="2">
        <v>4.996743734111055</v>
      </c>
      <c r="AK24" s="2">
        <v>4.8239418739087796</v>
      </c>
      <c r="AL24" s="2">
        <v>3.7822164778258962</v>
      </c>
      <c r="AM24" s="2">
        <v>3.6373883572364796</v>
      </c>
      <c r="AN24" s="2">
        <v>3.5899237041535526</v>
      </c>
      <c r="AO24" s="2">
        <v>4.1399624940400734</v>
      </c>
      <c r="AP24" s="2">
        <v>4.7852149642336999</v>
      </c>
      <c r="AQ24" s="2">
        <v>3.9610476207049659</v>
      </c>
      <c r="AR24" s="2">
        <v>4.1669678817026936</v>
      </c>
      <c r="AS24" s="2">
        <v>3.7760373152114899</v>
      </c>
      <c r="AT24" s="2">
        <v>3.7993521356574718</v>
      </c>
      <c r="AU24" s="2">
        <v>5.9143893866804529</v>
      </c>
      <c r="AV24" s="2">
        <v>6.0212062492980722</v>
      </c>
      <c r="AW24" s="38">
        <v>3.107482515690247</v>
      </c>
      <c r="AX24" s="2">
        <v>2.6302014520988712</v>
      </c>
      <c r="AY24" s="2">
        <v>2.9617503294021486</v>
      </c>
      <c r="AZ24" s="2">
        <v>3.0614173849729194</v>
      </c>
      <c r="BA24" s="2">
        <v>3.1405758227938363</v>
      </c>
      <c r="BB24" s="2">
        <v>3.9168756642963407</v>
      </c>
      <c r="BC24" s="2">
        <v>3.1255940996725773</v>
      </c>
      <c r="BD24" s="2">
        <v>3.1259797661608402</v>
      </c>
      <c r="BE24" s="2">
        <v>2.7826008008419483</v>
      </c>
      <c r="BF24" s="2">
        <v>3.1932457120603592</v>
      </c>
      <c r="BG24" s="2">
        <v>3.3986772908564458</v>
      </c>
      <c r="BH24" s="2">
        <v>3.0676734028006405</v>
      </c>
      <c r="BI24" s="2">
        <v>2.6769197352252738</v>
      </c>
      <c r="BJ24" s="2">
        <v>3.0912052688353935</v>
      </c>
      <c r="BK24" s="2">
        <v>2.8930700881764366</v>
      </c>
      <c r="BL24" s="38">
        <v>2384.5738773470998</v>
      </c>
      <c r="BM24" s="2">
        <v>2115.96608918115</v>
      </c>
      <c r="BN24" s="2">
        <v>1962.80657317949</v>
      </c>
      <c r="BO24" s="2">
        <v>1891.7221169884001</v>
      </c>
      <c r="BP24" s="2">
        <v>1472.2613646442101</v>
      </c>
      <c r="BQ24" s="2">
        <v>1461.79065119031</v>
      </c>
      <c r="BR24" s="2">
        <v>1454.5678326396201</v>
      </c>
      <c r="BS24" s="2">
        <v>1333.9808700384799</v>
      </c>
      <c r="BT24" s="2">
        <v>1264.9955930102501</v>
      </c>
      <c r="BU24" s="2">
        <v>1237.68175550199</v>
      </c>
      <c r="BV24" s="2">
        <v>1162.30424693481</v>
      </c>
      <c r="BW24" s="2">
        <v>636.89170934274898</v>
      </c>
      <c r="BX24" s="2">
        <v>221.09887621454499</v>
      </c>
      <c r="BY24" s="2">
        <v>164.74404997858099</v>
      </c>
      <c r="BZ24" s="2">
        <v>125.838822660658</v>
      </c>
      <c r="CA24" s="38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38">
        <v>0</v>
      </c>
      <c r="CQ24" s="2">
        <v>0</v>
      </c>
      <c r="CR24" s="2">
        <v>0</v>
      </c>
      <c r="CS24" s="2">
        <v>0</v>
      </c>
      <c r="CT24" s="2">
        <v>0</v>
      </c>
      <c r="CU24" s="2">
        <v>0</v>
      </c>
      <c r="CV24" s="2">
        <v>0</v>
      </c>
      <c r="CW24" s="2">
        <v>0</v>
      </c>
      <c r="CX24" s="2">
        <v>0</v>
      </c>
      <c r="CY24" s="2">
        <v>0</v>
      </c>
      <c r="CZ24" s="2">
        <v>0</v>
      </c>
      <c r="DA24" s="2">
        <v>0</v>
      </c>
      <c r="DB24" s="2">
        <v>0</v>
      </c>
      <c r="DC24" s="2">
        <v>0</v>
      </c>
      <c r="DD24" s="2">
        <v>0</v>
      </c>
      <c r="DE24" s="38">
        <v>198.59321692569083</v>
      </c>
      <c r="DF24" s="2">
        <v>115.01419030770627</v>
      </c>
      <c r="DG24" s="2">
        <v>159.5857643354546</v>
      </c>
      <c r="DH24" s="2">
        <v>134.02697132552669</v>
      </c>
      <c r="DI24" s="2">
        <v>114.36158884494074</v>
      </c>
      <c r="DJ24" s="2">
        <v>101.45238450938649</v>
      </c>
      <c r="DK24" s="2">
        <v>65.816228028368954</v>
      </c>
      <c r="DL24" s="2">
        <v>114.83968698962531</v>
      </c>
      <c r="DM24" s="2">
        <v>9.0502472159042497</v>
      </c>
      <c r="DN24" s="2">
        <v>104.78418866168938</v>
      </c>
      <c r="DO24" s="2">
        <v>116.88645595034932</v>
      </c>
      <c r="DP24" s="2">
        <v>106.50075813365237</v>
      </c>
      <c r="DQ24" s="2">
        <v>84.481271247270712</v>
      </c>
      <c r="DR24" s="2">
        <v>117.44809063629395</v>
      </c>
      <c r="DS24" s="2">
        <v>116.45235587291488</v>
      </c>
      <c r="DT24" s="38">
        <v>612.09992040240445</v>
      </c>
      <c r="DU24" s="2">
        <v>498.24086710951747</v>
      </c>
      <c r="DV24" s="2">
        <v>512.58513976051017</v>
      </c>
      <c r="DW24" s="2">
        <v>495.84196659379558</v>
      </c>
      <c r="DX24" s="2">
        <v>479.04845160217485</v>
      </c>
      <c r="DY24" s="2">
        <v>574.59472084579454</v>
      </c>
      <c r="DZ24" s="2">
        <v>409.63121161961413</v>
      </c>
      <c r="EA24" s="2">
        <v>354.50150008812261</v>
      </c>
      <c r="EB24" s="2">
        <v>313.81876222212628</v>
      </c>
      <c r="EC24" s="2">
        <v>304.11384450008575</v>
      </c>
      <c r="ED24" s="2">
        <v>298.07123824456716</v>
      </c>
      <c r="EE24" s="2">
        <v>256.17007628163685</v>
      </c>
      <c r="EF24" s="2">
        <v>209.54155371998365</v>
      </c>
      <c r="EG24" s="2">
        <v>210.41107435212339</v>
      </c>
      <c r="EH24" s="2">
        <v>188.74246205850704</v>
      </c>
      <c r="EI24" s="38">
        <v>563.07042657346881</v>
      </c>
      <c r="EJ24" s="2">
        <v>631.9145286295751</v>
      </c>
      <c r="EK24" s="2">
        <v>418.42107890858284</v>
      </c>
      <c r="EL24" s="2">
        <v>410.91340190834757</v>
      </c>
      <c r="EM24" s="2">
        <v>347.14560073934484</v>
      </c>
      <c r="EN24" s="2">
        <v>423.59496646704218</v>
      </c>
      <c r="EO24" s="2">
        <v>343.7410182459563</v>
      </c>
      <c r="EP24" s="2">
        <v>319.51360934763818</v>
      </c>
      <c r="EQ24" s="2">
        <v>315.07793659758914</v>
      </c>
      <c r="ER24" s="2">
        <v>302.11639858724789</v>
      </c>
      <c r="ES24" s="2">
        <v>305.44190887205167</v>
      </c>
      <c r="ET24" s="2">
        <v>293.68122962987673</v>
      </c>
      <c r="EU24" s="2">
        <v>303.63654405371426</v>
      </c>
      <c r="EV24" s="2">
        <v>270.75493428449954</v>
      </c>
      <c r="EW24" s="2">
        <v>257.75938200659556</v>
      </c>
      <c r="EX24" s="38">
        <v>13.241759035364444</v>
      </c>
      <c r="EY24" s="2">
        <v>16.817175413415463</v>
      </c>
      <c r="EZ24" s="2">
        <v>7.2281018681855205</v>
      </c>
      <c r="FA24" s="2">
        <v>6.0003288185384358</v>
      </c>
      <c r="FB24" s="2">
        <v>4.1785801733058934</v>
      </c>
      <c r="FC24" s="2">
        <v>3.9951757288632135</v>
      </c>
      <c r="FD24" s="2">
        <v>3.5016328483218584</v>
      </c>
      <c r="FE24" s="2">
        <v>3.6696652057338035</v>
      </c>
      <c r="FF24" s="2">
        <v>3.7864754183377745</v>
      </c>
      <c r="FG24" s="2">
        <v>3.7315795711412139</v>
      </c>
      <c r="FH24" s="2">
        <v>4.1612457535551011</v>
      </c>
      <c r="FI24" s="2">
        <v>3.9202499497106911</v>
      </c>
      <c r="FJ24" s="2">
        <v>4.5366539565742903</v>
      </c>
      <c r="FK24" s="2">
        <v>3.8416835883199689</v>
      </c>
      <c r="FL24" s="2">
        <v>3.6650645466571961</v>
      </c>
      <c r="FM24" s="38">
        <v>1513.8623075686294</v>
      </c>
      <c r="FN24" s="2">
        <v>1294.5840112552396</v>
      </c>
      <c r="FO24" s="2">
        <v>1432.7162645550866</v>
      </c>
      <c r="FP24" s="2">
        <v>1717.3625075261857</v>
      </c>
      <c r="FQ24" s="2">
        <v>1508.944143502142</v>
      </c>
      <c r="FR24" s="2">
        <v>1039.5632755793072</v>
      </c>
      <c r="FS24" s="2">
        <v>1155.8995734342805</v>
      </c>
      <c r="FT24" s="2">
        <v>1004.9230052776529</v>
      </c>
      <c r="FU24" s="2">
        <v>1420.5143447889604</v>
      </c>
      <c r="FV24" s="2">
        <v>798.27173819668212</v>
      </c>
      <c r="FW24" s="2">
        <v>806.55271734421842</v>
      </c>
      <c r="FX24" s="2">
        <v>768.7458200887861</v>
      </c>
      <c r="FY24" s="2">
        <v>737.4745935592066</v>
      </c>
      <c r="FZ24" s="2">
        <v>781.82810767090996</v>
      </c>
      <c r="GA24" s="2">
        <v>784.27967279030986</v>
      </c>
      <c r="GB24" s="38">
        <v>63.853555254660733</v>
      </c>
      <c r="GC24" s="2">
        <v>55.3383311143103</v>
      </c>
      <c r="GD24" s="2">
        <v>52.563139555622243</v>
      </c>
      <c r="GE24" s="2">
        <v>59.450050725772748</v>
      </c>
      <c r="GF24" s="2">
        <v>46.726679836958809</v>
      </c>
      <c r="GG24" s="2">
        <v>54.594386914879685</v>
      </c>
      <c r="GH24" s="2">
        <v>47.345938859629427</v>
      </c>
      <c r="GI24" s="2">
        <v>43.084862661662235</v>
      </c>
      <c r="GJ24" s="2">
        <v>42.453454806608256</v>
      </c>
      <c r="GK24" s="2">
        <v>40.979128543260543</v>
      </c>
      <c r="GL24" s="2">
        <v>41.60679172910897</v>
      </c>
      <c r="GM24" s="2">
        <v>36.011539138057081</v>
      </c>
      <c r="GN24" s="2">
        <v>30.371755513798686</v>
      </c>
      <c r="GO24" s="2">
        <v>27.498035794692179</v>
      </c>
      <c r="GP24" s="2">
        <v>24.654990198191516</v>
      </c>
      <c r="GQ24" s="38">
        <v>31.354297844138056</v>
      </c>
      <c r="GR24" s="2">
        <v>25.5131036208377</v>
      </c>
      <c r="GS24" s="2">
        <v>25.301723795016027</v>
      </c>
      <c r="GT24" s="2">
        <v>24.471950784044299</v>
      </c>
      <c r="GU24" s="2">
        <v>20.856171237662643</v>
      </c>
      <c r="GV24" s="2">
        <v>23.209030616297088</v>
      </c>
      <c r="GW24" s="2">
        <v>19.001247628294923</v>
      </c>
      <c r="GX24" s="2">
        <v>16.596634931384735</v>
      </c>
      <c r="GY24" s="2">
        <v>16.052922266221799</v>
      </c>
      <c r="GZ24" s="2">
        <v>14.956709037125703</v>
      </c>
      <c r="HA24" s="2">
        <v>14.844933910346366</v>
      </c>
      <c r="HB24" s="2">
        <v>13.208716169311534</v>
      </c>
      <c r="HC24" s="2">
        <v>11.103737774038112</v>
      </c>
      <c r="HD24" s="2">
        <v>10.482805250180132</v>
      </c>
      <c r="HE24" s="2">
        <v>9.4331949908068857</v>
      </c>
      <c r="HF24" s="38">
        <v>101.65964445082524</v>
      </c>
      <c r="HG24" s="2">
        <v>89.481725151516656</v>
      </c>
      <c r="HH24" s="2">
        <v>83.4321663353914</v>
      </c>
      <c r="HI24" s="2">
        <v>100.62296003108207</v>
      </c>
      <c r="HJ24" s="2">
        <v>76.821348653997546</v>
      </c>
      <c r="HK24" s="2">
        <v>91.637275501316722</v>
      </c>
      <c r="HL24" s="2">
        <v>80.605202311840472</v>
      </c>
      <c r="HM24" s="2">
        <v>74.247200415179066</v>
      </c>
      <c r="HN24" s="2">
        <v>73.431882723009679</v>
      </c>
      <c r="HO24" s="2">
        <v>71.6678037437825</v>
      </c>
      <c r="HP24" s="2">
        <v>73.182870810975572</v>
      </c>
      <c r="HQ24" s="2">
        <v>62.907431438558078</v>
      </c>
      <c r="HR24" s="2">
        <v>53.055613363778335</v>
      </c>
      <c r="HS24" s="2">
        <v>47.28622647144897</v>
      </c>
      <c r="HT24" s="247">
        <v>42.20166660636837</v>
      </c>
    </row>
    <row r="25" spans="1:228" x14ac:dyDescent="0.25">
      <c r="A25" s="66">
        <v>20</v>
      </c>
      <c r="B25" s="49" t="s">
        <v>3</v>
      </c>
      <c r="C25" s="29" t="s">
        <v>122</v>
      </c>
      <c r="D25" s="38">
        <v>32.780941750528108</v>
      </c>
      <c r="E25" s="2">
        <v>26.430828696759253</v>
      </c>
      <c r="F25" s="2">
        <v>27.897208382477992</v>
      </c>
      <c r="G25" s="2">
        <v>25.15216169201322</v>
      </c>
      <c r="H25" s="2">
        <v>18.825355721358687</v>
      </c>
      <c r="I25" s="2">
        <v>18.518880958231136</v>
      </c>
      <c r="J25" s="2">
        <v>17.281220500883329</v>
      </c>
      <c r="K25" s="2">
        <v>17.366827815398853</v>
      </c>
      <c r="L25" s="2">
        <v>19.622868785522968</v>
      </c>
      <c r="M25" s="2">
        <v>16.94532497141968</v>
      </c>
      <c r="N25" s="2">
        <v>16.102533631431967</v>
      </c>
      <c r="O25" s="2">
        <v>16.603927950312201</v>
      </c>
      <c r="P25" s="2">
        <v>20.455663149628222</v>
      </c>
      <c r="Q25" s="2">
        <v>13.640075323523778</v>
      </c>
      <c r="R25" s="2">
        <v>11.440497234642791</v>
      </c>
      <c r="S25" s="38">
        <v>32.078848346825843</v>
      </c>
      <c r="T25" s="2">
        <v>25.737020565998812</v>
      </c>
      <c r="U25" s="2">
        <v>27.236070656346577</v>
      </c>
      <c r="V25" s="2">
        <v>24.560485636687478</v>
      </c>
      <c r="W25" s="2">
        <v>18.299881608040987</v>
      </c>
      <c r="X25" s="2">
        <v>17.964760791319616</v>
      </c>
      <c r="Y25" s="2">
        <v>16.720691784505593</v>
      </c>
      <c r="Z25" s="2">
        <v>16.828445791811635</v>
      </c>
      <c r="AA25" s="2">
        <v>19.127822468188878</v>
      </c>
      <c r="AB25" s="2">
        <v>16.473156459331502</v>
      </c>
      <c r="AC25" s="2">
        <v>15.65588805774115</v>
      </c>
      <c r="AD25" s="2">
        <v>16.247095598263662</v>
      </c>
      <c r="AE25" s="2">
        <v>20.184676894029248</v>
      </c>
      <c r="AF25" s="2">
        <v>13.429765743234816</v>
      </c>
      <c r="AG25" s="2">
        <v>11.249927412015143</v>
      </c>
      <c r="AH25" s="38">
        <v>1.3843646440433581</v>
      </c>
      <c r="AI25" s="2">
        <v>1.1680783498445684</v>
      </c>
      <c r="AJ25" s="2">
        <v>1.0703853008261677</v>
      </c>
      <c r="AK25" s="2">
        <v>0.93241428608542476</v>
      </c>
      <c r="AL25" s="2">
        <v>0.56372672342368468</v>
      </c>
      <c r="AM25" s="2">
        <v>0.60955080704218545</v>
      </c>
      <c r="AN25" s="2">
        <v>0.55425015603150551</v>
      </c>
      <c r="AO25" s="2">
        <v>0.53710583766354203</v>
      </c>
      <c r="AP25" s="2">
        <v>0.57578748067553231</v>
      </c>
      <c r="AQ25" s="2">
        <v>0.50825816609538021</v>
      </c>
      <c r="AR25" s="2">
        <v>0.64158854527222942</v>
      </c>
      <c r="AS25" s="2">
        <v>0.70723057687109103</v>
      </c>
      <c r="AT25" s="2">
        <v>0.7455966977347307</v>
      </c>
      <c r="AU25" s="2">
        <v>0.48347931464191518</v>
      </c>
      <c r="AV25" s="2">
        <v>0.52568600391840636</v>
      </c>
      <c r="AW25" s="38">
        <v>0.64253193951097054</v>
      </c>
      <c r="AX25" s="2">
        <v>0.56380522135231281</v>
      </c>
      <c r="AY25" s="2">
        <v>0.56427257287946131</v>
      </c>
      <c r="AZ25" s="2">
        <v>0.54309561191809741</v>
      </c>
      <c r="BA25" s="2">
        <v>0.47029166110967369</v>
      </c>
      <c r="BB25" s="2">
        <v>0.5415271339364055</v>
      </c>
      <c r="BC25" s="2">
        <v>0.55125953617581558</v>
      </c>
      <c r="BD25" s="2">
        <v>0.57493820144797336</v>
      </c>
      <c r="BE25" s="2">
        <v>0.57763931578558714</v>
      </c>
      <c r="BF25" s="2">
        <v>0.56379700595534554</v>
      </c>
      <c r="BG25" s="2">
        <v>0.64574133811277401</v>
      </c>
      <c r="BH25" s="2">
        <v>0.67304242314458029</v>
      </c>
      <c r="BI25" s="2">
        <v>0.66034469241019067</v>
      </c>
      <c r="BJ25" s="2">
        <v>0.53163108635862522</v>
      </c>
      <c r="BK25" s="2">
        <v>0.51242976531173001</v>
      </c>
      <c r="BL25" s="38">
        <v>493.06022969870997</v>
      </c>
      <c r="BM25" s="2">
        <v>511.69355330645999</v>
      </c>
      <c r="BN25" s="2">
        <v>481.634705895244</v>
      </c>
      <c r="BO25" s="2">
        <v>421.64811815705798</v>
      </c>
      <c r="BP25" s="2">
        <v>385.06247486780302</v>
      </c>
      <c r="BQ25" s="2">
        <v>393.54805382119201</v>
      </c>
      <c r="BR25" s="2">
        <v>398.925934922289</v>
      </c>
      <c r="BS25" s="2">
        <v>370.98443674893201</v>
      </c>
      <c r="BT25" s="2">
        <v>325.84984919203498</v>
      </c>
      <c r="BU25" s="2">
        <v>308.53107685930502</v>
      </c>
      <c r="BV25" s="2">
        <v>257.55963982328802</v>
      </c>
      <c r="BW25" s="2">
        <v>158.67365376279699</v>
      </c>
      <c r="BX25" s="2">
        <v>75.118204573704702</v>
      </c>
      <c r="BY25" s="2">
        <v>55.889921593930303</v>
      </c>
      <c r="BZ25" s="2">
        <v>40.0567267103266</v>
      </c>
      <c r="CA25" s="38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38">
        <v>0</v>
      </c>
      <c r="CQ25" s="2">
        <v>0</v>
      </c>
      <c r="CR25" s="2">
        <v>0</v>
      </c>
      <c r="CS25" s="2">
        <v>0</v>
      </c>
      <c r="CT25" s="2">
        <v>0</v>
      </c>
      <c r="CU25" s="2">
        <v>0</v>
      </c>
      <c r="CV25" s="2">
        <v>0</v>
      </c>
      <c r="CW25" s="2">
        <v>0</v>
      </c>
      <c r="CX25" s="2">
        <v>0</v>
      </c>
      <c r="CY25" s="2">
        <v>0</v>
      </c>
      <c r="CZ25" s="2">
        <v>0</v>
      </c>
      <c r="DA25" s="2">
        <v>0</v>
      </c>
      <c r="DB25" s="2">
        <v>0</v>
      </c>
      <c r="DC25" s="2">
        <v>0</v>
      </c>
      <c r="DD25" s="2">
        <v>0</v>
      </c>
      <c r="DE25" s="38">
        <v>4.2480163850355828</v>
      </c>
      <c r="DF25" s="2">
        <v>3.3114122376204596</v>
      </c>
      <c r="DG25" s="2">
        <v>3.0357098496910355</v>
      </c>
      <c r="DH25" s="2">
        <v>2.3807317429364363</v>
      </c>
      <c r="DI25" s="2">
        <v>1.4264417853783524</v>
      </c>
      <c r="DJ25" s="2">
        <v>1.3471195783966359</v>
      </c>
      <c r="DK25" s="2">
        <v>1.2472358799928365</v>
      </c>
      <c r="DL25" s="2">
        <v>1.6200961918328476</v>
      </c>
      <c r="DM25" s="2">
        <v>1.7863727209007094</v>
      </c>
      <c r="DN25" s="2">
        <v>2.4494021717032273</v>
      </c>
      <c r="DO25" s="2">
        <v>2.0731490060708833</v>
      </c>
      <c r="DP25" s="2">
        <v>1.4383363451534956</v>
      </c>
      <c r="DQ25" s="2">
        <v>1.0480889751786608</v>
      </c>
      <c r="DR25" s="2">
        <v>0.3723545179800441</v>
      </c>
      <c r="DS25" s="2">
        <v>0.45909840364428828</v>
      </c>
      <c r="DT25" s="38">
        <v>96.99423260814676</v>
      </c>
      <c r="DU25" s="2">
        <v>80.613553813513974</v>
      </c>
      <c r="DV25" s="2">
        <v>79.941831756388311</v>
      </c>
      <c r="DW25" s="2">
        <v>78.409026930184964</v>
      </c>
      <c r="DX25" s="2">
        <v>75.444061057234762</v>
      </c>
      <c r="DY25" s="2">
        <v>78.432477766338636</v>
      </c>
      <c r="DZ25" s="2">
        <v>77.110905282376947</v>
      </c>
      <c r="EA25" s="2">
        <v>73.326451872655369</v>
      </c>
      <c r="EB25" s="2">
        <v>67.211508992720937</v>
      </c>
      <c r="EC25" s="2">
        <v>61.916670469671352</v>
      </c>
      <c r="ED25" s="2">
        <v>58.196742448526102</v>
      </c>
      <c r="EE25" s="2">
        <v>51.919359452162453</v>
      </c>
      <c r="EF25" s="2">
        <v>47.542284999858175</v>
      </c>
      <c r="EG25" s="2">
        <v>38.79137333474727</v>
      </c>
      <c r="EH25" s="2">
        <v>33.279097349597805</v>
      </c>
      <c r="EI25" s="38">
        <v>113.22411956012678</v>
      </c>
      <c r="EJ25" s="2">
        <v>101.63486881222725</v>
      </c>
      <c r="EK25" s="2">
        <v>92.976035286790804</v>
      </c>
      <c r="EL25" s="2">
        <v>87.783363175521046</v>
      </c>
      <c r="EM25" s="2">
        <v>76.645872274648084</v>
      </c>
      <c r="EN25" s="2">
        <v>76.961490689140973</v>
      </c>
      <c r="EO25" s="2">
        <v>74.624262497819288</v>
      </c>
      <c r="EP25" s="2">
        <v>70.158380237495862</v>
      </c>
      <c r="EQ25" s="2">
        <v>68.409378906714892</v>
      </c>
      <c r="ER25" s="2">
        <v>63.515351574844466</v>
      </c>
      <c r="ES25" s="2">
        <v>62.429282692501772</v>
      </c>
      <c r="ET25" s="2">
        <v>61.590251869664122</v>
      </c>
      <c r="EU25" s="2">
        <v>63.372118211130015</v>
      </c>
      <c r="EV25" s="2">
        <v>62.479546036340885</v>
      </c>
      <c r="EW25" s="2">
        <v>61.175754863326404</v>
      </c>
      <c r="EX25" s="38">
        <v>1.6012364681430717</v>
      </c>
      <c r="EY25" s="2">
        <v>1.378287800781504</v>
      </c>
      <c r="EZ25" s="2">
        <v>1.1934679257280136</v>
      </c>
      <c r="FA25" s="2">
        <v>0.96548132764871497</v>
      </c>
      <c r="FB25" s="2">
        <v>0.69420792336762205</v>
      </c>
      <c r="FC25" s="2">
        <v>0.54707005873239778</v>
      </c>
      <c r="FD25" s="2">
        <v>0.46801521699919252</v>
      </c>
      <c r="FE25" s="2">
        <v>0.38389307504998482</v>
      </c>
      <c r="FF25" s="2">
        <v>0.44550973618750578</v>
      </c>
      <c r="FG25" s="2">
        <v>0.41222707497134031</v>
      </c>
      <c r="FH25" s="2">
        <v>0.4346455080730291</v>
      </c>
      <c r="FI25" s="2">
        <v>0.42719736806319181</v>
      </c>
      <c r="FJ25" s="2">
        <v>0.55352760685360247</v>
      </c>
      <c r="FK25" s="2">
        <v>0.50244651301756293</v>
      </c>
      <c r="FL25" s="2">
        <v>0.49539089671717046</v>
      </c>
      <c r="FM25" s="38">
        <v>17.406466138809094</v>
      </c>
      <c r="FN25" s="2">
        <v>15.367351064271487</v>
      </c>
      <c r="FO25" s="2">
        <v>13.613074776443348</v>
      </c>
      <c r="FP25" s="2">
        <v>12.227020458613772</v>
      </c>
      <c r="FQ25" s="2">
        <v>9.5036078125880987</v>
      </c>
      <c r="FR25" s="2">
        <v>9.0858267274593505</v>
      </c>
      <c r="FS25" s="2">
        <v>8.4740533881346529</v>
      </c>
      <c r="FT25" s="2">
        <v>7.6931633531640262</v>
      </c>
      <c r="FU25" s="2">
        <v>7.5099048278577456</v>
      </c>
      <c r="FV25" s="2">
        <v>7.0591388161587281</v>
      </c>
      <c r="FW25" s="2">
        <v>7.0843221598910011</v>
      </c>
      <c r="FX25" s="2">
        <v>6.9503177621789298</v>
      </c>
      <c r="FY25" s="2">
        <v>7.1060545520176417</v>
      </c>
      <c r="FZ25" s="2">
        <v>7.122582298033417</v>
      </c>
      <c r="GA25" s="2">
        <v>7.1122778774801434</v>
      </c>
      <c r="GB25" s="38">
        <v>12.823340613032142</v>
      </c>
      <c r="GC25" s="2">
        <v>11.903691756234577</v>
      </c>
      <c r="GD25" s="2">
        <v>11.587584880727526</v>
      </c>
      <c r="GE25" s="2">
        <v>12.888029679824722</v>
      </c>
      <c r="GF25" s="2">
        <v>11.771511816348601</v>
      </c>
      <c r="GG25" s="2">
        <v>14.309585460266327</v>
      </c>
      <c r="GH25" s="2">
        <v>13.719000013697068</v>
      </c>
      <c r="GI25" s="2">
        <v>13.128322882853755</v>
      </c>
      <c r="GJ25" s="2">
        <v>12.311519457074757</v>
      </c>
      <c r="GK25" s="2">
        <v>12.350316844612658</v>
      </c>
      <c r="GL25" s="2">
        <v>12.151955722578224</v>
      </c>
      <c r="GM25" s="2">
        <v>11.16504148947768</v>
      </c>
      <c r="GN25" s="2">
        <v>10.299631371498633</v>
      </c>
      <c r="GO25" s="2">
        <v>8.8484440167921097</v>
      </c>
      <c r="GP25" s="2">
        <v>7.434336964068283</v>
      </c>
      <c r="GQ25" s="38">
        <v>5.8708282634395106</v>
      </c>
      <c r="GR25" s="2">
        <v>5.2733450095642027</v>
      </c>
      <c r="GS25" s="2">
        <v>5.0867213606225929</v>
      </c>
      <c r="GT25" s="2">
        <v>5.1825886152535148</v>
      </c>
      <c r="GU25" s="2">
        <v>4.6172620949391243</v>
      </c>
      <c r="GV25" s="2">
        <v>5.1510226168330089</v>
      </c>
      <c r="GW25" s="2">
        <v>4.9239810533758259</v>
      </c>
      <c r="GX25" s="2">
        <v>4.6717415990429112</v>
      </c>
      <c r="GY25" s="2">
        <v>4.4040692364603595</v>
      </c>
      <c r="GZ25" s="2">
        <v>4.2408738375960127</v>
      </c>
      <c r="HA25" s="2">
        <v>4.0924760482339737</v>
      </c>
      <c r="HB25" s="2">
        <v>3.8032970163045228</v>
      </c>
      <c r="HC25" s="2">
        <v>3.4835079874345101</v>
      </c>
      <c r="HD25" s="2">
        <v>2.8750089908024581</v>
      </c>
      <c r="HE25" s="2">
        <v>2.4630978232617493</v>
      </c>
      <c r="HF25" s="38">
        <v>20.922046316254008</v>
      </c>
      <c r="HG25" s="2">
        <v>19.624060515318469</v>
      </c>
      <c r="HH25" s="2">
        <v>19.172655036695591</v>
      </c>
      <c r="HI25" s="2">
        <v>21.98208594881206</v>
      </c>
      <c r="HJ25" s="2">
        <v>20.191169324506756</v>
      </c>
      <c r="HK25" s="2">
        <v>25.146662023920442</v>
      </c>
      <c r="HL25" s="2">
        <v>24.075228800734099</v>
      </c>
      <c r="HM25" s="2">
        <v>23.086439416541239</v>
      </c>
      <c r="HN25" s="2">
        <v>21.638596368307915</v>
      </c>
      <c r="HO25" s="2">
        <v>21.898051391730583</v>
      </c>
      <c r="HP25" s="2">
        <v>21.633000400954767</v>
      </c>
      <c r="HQ25" s="2">
        <v>19.823485848585616</v>
      </c>
      <c r="HR25" s="2">
        <v>18.359618521558261</v>
      </c>
      <c r="HS25" s="2">
        <v>15.910148860109574</v>
      </c>
      <c r="HT25" s="247">
        <v>13.294454495931525</v>
      </c>
    </row>
    <row r="26" spans="1:228" x14ac:dyDescent="0.25">
      <c r="A26" s="66">
        <v>21</v>
      </c>
      <c r="B26" s="49" t="s">
        <v>3</v>
      </c>
      <c r="C26" s="29" t="s">
        <v>123</v>
      </c>
      <c r="D26" s="38">
        <v>75.163340351914172</v>
      </c>
      <c r="E26" s="2">
        <v>62.773830705097261</v>
      </c>
      <c r="F26" s="2">
        <v>68.766354662570691</v>
      </c>
      <c r="G26" s="2">
        <v>65.23322676443243</v>
      </c>
      <c r="H26" s="2">
        <v>62.414337172192873</v>
      </c>
      <c r="I26" s="2">
        <v>63.163773172035171</v>
      </c>
      <c r="J26" s="2">
        <v>57.170137324045378</v>
      </c>
      <c r="K26" s="2">
        <v>51.23900095155458</v>
      </c>
      <c r="L26" s="2">
        <v>47.776594319604548</v>
      </c>
      <c r="M26" s="2">
        <v>44.725374135387554</v>
      </c>
      <c r="N26" s="2">
        <v>39.898887840790117</v>
      </c>
      <c r="O26" s="2">
        <v>41.25961639598745</v>
      </c>
      <c r="P26" s="2">
        <v>37.307425385041306</v>
      </c>
      <c r="Q26" s="2">
        <v>43.178219684799963</v>
      </c>
      <c r="R26" s="2">
        <v>32.032288036513407</v>
      </c>
      <c r="S26" s="38">
        <v>72.62196202420597</v>
      </c>
      <c r="T26" s="2">
        <v>60.418661034955008</v>
      </c>
      <c r="U26" s="2">
        <v>66.405111893954455</v>
      </c>
      <c r="V26" s="2">
        <v>63.226816315637194</v>
      </c>
      <c r="W26" s="2">
        <v>60.41444282743209</v>
      </c>
      <c r="X26" s="2">
        <v>61.235800928958618</v>
      </c>
      <c r="Y26" s="2">
        <v>55.000117665260341</v>
      </c>
      <c r="Z26" s="2">
        <v>49.505314491403169</v>
      </c>
      <c r="AA26" s="2">
        <v>45.895413257752161</v>
      </c>
      <c r="AB26" s="2">
        <v>43.132167521471423</v>
      </c>
      <c r="AC26" s="2">
        <v>38.358524237461282</v>
      </c>
      <c r="AD26" s="2">
        <v>39.885915513667328</v>
      </c>
      <c r="AE26" s="2">
        <v>36.159409404638993</v>
      </c>
      <c r="AF26" s="2">
        <v>41.946316232239283</v>
      </c>
      <c r="AG26" s="2">
        <v>31.055833869152185</v>
      </c>
      <c r="AH26" s="38">
        <v>8.6388342646662224</v>
      </c>
      <c r="AI26" s="2">
        <v>7.3142113071132702</v>
      </c>
      <c r="AJ26" s="2">
        <v>7.3841130245854929</v>
      </c>
      <c r="AK26" s="2">
        <v>5.6101386731957339</v>
      </c>
      <c r="AL26" s="2">
        <v>6.0021763524085952</v>
      </c>
      <c r="AM26" s="2">
        <v>5.7403427424340183</v>
      </c>
      <c r="AN26" s="2">
        <v>7.7973432775085012</v>
      </c>
      <c r="AO26" s="2">
        <v>5.1836528787739891</v>
      </c>
      <c r="AP26" s="2">
        <v>6.3767356291526278</v>
      </c>
      <c r="AQ26" s="2">
        <v>5.0844050038317965</v>
      </c>
      <c r="AR26" s="2">
        <v>5.3610094330958802</v>
      </c>
      <c r="AS26" s="2">
        <v>5.1407746973639474</v>
      </c>
      <c r="AT26" s="2">
        <v>4.7847656966890355</v>
      </c>
      <c r="AU26" s="2">
        <v>4.8889481411885454</v>
      </c>
      <c r="AV26" s="2">
        <v>4.6152605120023473</v>
      </c>
      <c r="AW26" s="38">
        <v>3.7728604082294694</v>
      </c>
      <c r="AX26" s="2">
        <v>3.2301991289007628</v>
      </c>
      <c r="AY26" s="2">
        <v>3.4988694909903555</v>
      </c>
      <c r="AZ26" s="2">
        <v>2.8593658434569624</v>
      </c>
      <c r="BA26" s="2">
        <v>3.3128352764428231</v>
      </c>
      <c r="BB26" s="2">
        <v>3.3987111473082416</v>
      </c>
      <c r="BC26" s="2">
        <v>4.2894731899490699</v>
      </c>
      <c r="BD26" s="2">
        <v>3.1559384614017283</v>
      </c>
      <c r="BE26" s="2">
        <v>3.8392075653142652</v>
      </c>
      <c r="BF26" s="2">
        <v>3.2403951508862234</v>
      </c>
      <c r="BG26" s="2">
        <v>3.3131280734433433</v>
      </c>
      <c r="BH26" s="2">
        <v>3.3867343485020465</v>
      </c>
      <c r="BI26" s="2">
        <v>3.160513087934794</v>
      </c>
      <c r="BJ26" s="2">
        <v>3.5840979151759842</v>
      </c>
      <c r="BK26" s="2">
        <v>2.744917838907003</v>
      </c>
      <c r="BL26" s="38">
        <v>1299.6829601167631</v>
      </c>
      <c r="BM26" s="2">
        <v>1294.3689843843702</v>
      </c>
      <c r="BN26" s="2">
        <v>1227.287188815307</v>
      </c>
      <c r="BO26" s="2">
        <v>1091.594617429741</v>
      </c>
      <c r="BP26" s="2">
        <v>953.93205863602702</v>
      </c>
      <c r="BQ26" s="2">
        <v>866.58419225165039</v>
      </c>
      <c r="BR26" s="2">
        <v>814.98365167833651</v>
      </c>
      <c r="BS26" s="2">
        <v>752.22048727433969</v>
      </c>
      <c r="BT26" s="2">
        <v>685.24245942783841</v>
      </c>
      <c r="BU26" s="2">
        <v>592.13855882387293</v>
      </c>
      <c r="BV26" s="2">
        <v>512.27639973963448</v>
      </c>
      <c r="BW26" s="2">
        <v>332.2745884408024</v>
      </c>
      <c r="BX26" s="2">
        <v>176.5065725923026</v>
      </c>
      <c r="BY26" s="2">
        <v>145.2269570856505</v>
      </c>
      <c r="BZ26" s="2">
        <v>119.82364571473519</v>
      </c>
      <c r="CA26" s="38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38">
        <v>0</v>
      </c>
      <c r="CQ26" s="2">
        <v>0</v>
      </c>
      <c r="CR26" s="2">
        <v>0</v>
      </c>
      <c r="CS26" s="2">
        <v>0</v>
      </c>
      <c r="CT26" s="2">
        <v>0</v>
      </c>
      <c r="CU26" s="2">
        <v>0</v>
      </c>
      <c r="CV26" s="2">
        <v>0</v>
      </c>
      <c r="CW26" s="2">
        <v>0</v>
      </c>
      <c r="CX26" s="2">
        <v>0</v>
      </c>
      <c r="CY26" s="2">
        <v>0</v>
      </c>
      <c r="CZ26" s="2">
        <v>0</v>
      </c>
      <c r="DA26" s="2">
        <v>0</v>
      </c>
      <c r="DB26" s="2">
        <v>0</v>
      </c>
      <c r="DC26" s="2">
        <v>0</v>
      </c>
      <c r="DD26" s="2">
        <v>0</v>
      </c>
      <c r="DE26" s="38">
        <v>20.480715880081988</v>
      </c>
      <c r="DF26" s="2">
        <v>12.297722383224281</v>
      </c>
      <c r="DG26" s="2">
        <v>14.187009312377862</v>
      </c>
      <c r="DH26" s="2">
        <v>9.8826713866246614</v>
      </c>
      <c r="DI26" s="2">
        <v>10.687959137902844</v>
      </c>
      <c r="DJ26" s="2">
        <v>10.063708888119825</v>
      </c>
      <c r="DK26" s="2">
        <v>10.618569828818115</v>
      </c>
      <c r="DL26" s="2">
        <v>6.0806647222700105</v>
      </c>
      <c r="DM26" s="2">
        <v>6.1133026129793029</v>
      </c>
      <c r="DN26" s="2">
        <v>4.8806809418588371</v>
      </c>
      <c r="DO26" s="2">
        <v>5.6462892809108771</v>
      </c>
      <c r="DP26" s="2">
        <v>4.8514710494726812</v>
      </c>
      <c r="DQ26" s="2">
        <v>4.5001364124904146</v>
      </c>
      <c r="DR26" s="2">
        <v>4.7655203300120554</v>
      </c>
      <c r="DS26" s="2">
        <v>6.7735291783167568</v>
      </c>
      <c r="DT26" s="38">
        <v>333.45666564011481</v>
      </c>
      <c r="DU26" s="2">
        <v>269.64235866276312</v>
      </c>
      <c r="DV26" s="2">
        <v>284.10703102099706</v>
      </c>
      <c r="DW26" s="2">
        <v>268.55028544290434</v>
      </c>
      <c r="DX26" s="2">
        <v>259.63072631643411</v>
      </c>
      <c r="DY26" s="2">
        <v>266.96697038404477</v>
      </c>
      <c r="DZ26" s="2">
        <v>247.61390524131062</v>
      </c>
      <c r="EA26" s="2">
        <v>208.84885893713979</v>
      </c>
      <c r="EB26" s="2">
        <v>206.41789373214104</v>
      </c>
      <c r="EC26" s="2">
        <v>173.23810361048686</v>
      </c>
      <c r="ED26" s="2">
        <v>157.49347097183835</v>
      </c>
      <c r="EE26" s="2">
        <v>145.71823900376944</v>
      </c>
      <c r="EF26" s="2">
        <v>127.13322304106531</v>
      </c>
      <c r="EG26" s="2">
        <v>132.00495176786006</v>
      </c>
      <c r="EH26" s="2">
        <v>106.81472843624418</v>
      </c>
      <c r="EI26" s="38">
        <v>343.52721779010676</v>
      </c>
      <c r="EJ26" s="2">
        <v>299.31663670482925</v>
      </c>
      <c r="EK26" s="2">
        <v>270.14309036471548</v>
      </c>
      <c r="EL26" s="2">
        <v>247.63480072715316</v>
      </c>
      <c r="EM26" s="2">
        <v>226.41024709934752</v>
      </c>
      <c r="EN26" s="2">
        <v>233.89353971559257</v>
      </c>
      <c r="EO26" s="2">
        <v>223.22722035299157</v>
      </c>
      <c r="EP26" s="2">
        <v>199.56810659026229</v>
      </c>
      <c r="EQ26" s="2">
        <v>197.26207555568433</v>
      </c>
      <c r="ER26" s="2">
        <v>176.47593884762611</v>
      </c>
      <c r="ES26" s="2">
        <v>163.69879457183964</v>
      </c>
      <c r="ET26" s="2">
        <v>160.58934103061264</v>
      </c>
      <c r="EU26" s="2">
        <v>146.37027411657988</v>
      </c>
      <c r="EV26" s="2">
        <v>147.75253903566247</v>
      </c>
      <c r="EW26" s="2">
        <v>130.328130370492</v>
      </c>
      <c r="EX26" s="38">
        <v>5.527576440988808</v>
      </c>
      <c r="EY26" s="2">
        <v>4.8080454288163263</v>
      </c>
      <c r="EZ26" s="2">
        <v>4.1164905049449017</v>
      </c>
      <c r="FA26" s="2">
        <v>3.4550195458203308</v>
      </c>
      <c r="FB26" s="2">
        <v>3.1562300489025605</v>
      </c>
      <c r="FC26" s="2">
        <v>2.8038035544369886</v>
      </c>
      <c r="FD26" s="2">
        <v>2.7301887739416824</v>
      </c>
      <c r="FE26" s="2">
        <v>2.2220375293470593</v>
      </c>
      <c r="FF26" s="2">
        <v>2.1858841545051404</v>
      </c>
      <c r="FG26" s="2">
        <v>1.979110386601131</v>
      </c>
      <c r="FH26" s="2">
        <v>1.9070012285000379</v>
      </c>
      <c r="FI26" s="2">
        <v>1.8489263508086191</v>
      </c>
      <c r="FJ26" s="2">
        <v>1.6782197259381029</v>
      </c>
      <c r="FK26" s="2">
        <v>1.7821781876400173</v>
      </c>
      <c r="FL26" s="2">
        <v>1.6319156612371903</v>
      </c>
      <c r="FM26" s="38">
        <v>59.816723826774634</v>
      </c>
      <c r="FN26" s="2">
        <v>50.949898829047839</v>
      </c>
      <c r="FO26" s="2">
        <v>45.98857613593372</v>
      </c>
      <c r="FP26" s="2">
        <v>39.117586503886116</v>
      </c>
      <c r="FQ26" s="2">
        <v>33.281484663059466</v>
      </c>
      <c r="FR26" s="2">
        <v>31.492560120542883</v>
      </c>
      <c r="FS26" s="2">
        <v>33.215324223460755</v>
      </c>
      <c r="FT26" s="2">
        <v>26.676487020388162</v>
      </c>
      <c r="FU26" s="2">
        <v>28.055963719189723</v>
      </c>
      <c r="FV26" s="2">
        <v>24.297548735620136</v>
      </c>
      <c r="FW26" s="2">
        <v>23.621991530445062</v>
      </c>
      <c r="FX26" s="2">
        <v>22.941071125472444</v>
      </c>
      <c r="FY26" s="2">
        <v>21.179135589242076</v>
      </c>
      <c r="FZ26" s="2">
        <v>21.31405520168974</v>
      </c>
      <c r="GA26" s="2">
        <v>18.920631290040333</v>
      </c>
      <c r="GB26" s="38">
        <v>49.465771906736322</v>
      </c>
      <c r="GC26" s="2">
        <v>43.518416627303232</v>
      </c>
      <c r="GD26" s="2">
        <v>42.295510428385782</v>
      </c>
      <c r="GE26" s="2">
        <v>42.443063111345182</v>
      </c>
      <c r="GF26" s="2">
        <v>38.007353696770636</v>
      </c>
      <c r="GG26" s="2">
        <v>39.874428922047095</v>
      </c>
      <c r="GH26" s="2">
        <v>36.565255624173332</v>
      </c>
      <c r="GI26" s="2">
        <v>32.558884746200448</v>
      </c>
      <c r="GJ26" s="2">
        <v>33.382222646984481</v>
      </c>
      <c r="GK26" s="2">
        <v>30.214919702089563</v>
      </c>
      <c r="GL26" s="2">
        <v>30.177502757747629</v>
      </c>
      <c r="GM26" s="2">
        <v>28.849496117834541</v>
      </c>
      <c r="GN26" s="2">
        <v>26.309332519162407</v>
      </c>
      <c r="GO26" s="2">
        <v>25.875872273174096</v>
      </c>
      <c r="GP26" s="2">
        <v>24.083777623180314</v>
      </c>
      <c r="GQ26" s="38">
        <v>24.475414232800599</v>
      </c>
      <c r="GR26" s="2">
        <v>20.368733617250061</v>
      </c>
      <c r="GS26" s="2">
        <v>19.824837807950097</v>
      </c>
      <c r="GT26" s="2">
        <v>17.753957430361549</v>
      </c>
      <c r="GU26" s="2">
        <v>16.340062084528252</v>
      </c>
      <c r="GV26" s="2">
        <v>16.12797141966977</v>
      </c>
      <c r="GW26" s="2">
        <v>15.508029043128722</v>
      </c>
      <c r="GX26" s="2">
        <v>12.382278331933419</v>
      </c>
      <c r="GY26" s="2">
        <v>12.726507141005834</v>
      </c>
      <c r="GZ26" s="2">
        <v>11.073858596593402</v>
      </c>
      <c r="HA26" s="2">
        <v>10.758092349952209</v>
      </c>
      <c r="HB26" s="2">
        <v>10.2748838240678</v>
      </c>
      <c r="HC26" s="2">
        <v>9.2070016355435733</v>
      </c>
      <c r="HD26" s="2">
        <v>9.0994438882184188</v>
      </c>
      <c r="HE26" s="2">
        <v>7.9887639467129059</v>
      </c>
      <c r="HF26" s="38">
        <v>76.111286737989502</v>
      </c>
      <c r="HG26" s="2">
        <v>68.636237574112528</v>
      </c>
      <c r="HH26" s="2">
        <v>66.406978221045605</v>
      </c>
      <c r="HI26" s="2">
        <v>70.466286164320977</v>
      </c>
      <c r="HJ26" s="2">
        <v>62.025414740897027</v>
      </c>
      <c r="HK26" s="2">
        <v>66.409035689444778</v>
      </c>
      <c r="HL26" s="2">
        <v>59.29245475342266</v>
      </c>
      <c r="HM26" s="2">
        <v>55.601634728749247</v>
      </c>
      <c r="HN26" s="2">
        <v>56.752554058865947</v>
      </c>
      <c r="HO26" s="2">
        <v>52.064032064155199</v>
      </c>
      <c r="HP26" s="2">
        <v>52.328435126304939</v>
      </c>
      <c r="HQ26" s="2">
        <v>50.01669146896846</v>
      </c>
      <c r="HR26" s="2">
        <v>45.811746961259011</v>
      </c>
      <c r="HS26" s="2">
        <v>44.947164498892143</v>
      </c>
      <c r="HT26" s="247">
        <v>42.473767716046638</v>
      </c>
    </row>
    <row r="27" spans="1:228" x14ac:dyDescent="0.25">
      <c r="A27" s="66">
        <v>22</v>
      </c>
      <c r="B27" s="49" t="s">
        <v>3</v>
      </c>
      <c r="C27" s="29" t="s">
        <v>124</v>
      </c>
      <c r="D27" s="38">
        <v>76.422573773777415</v>
      </c>
      <c r="E27" s="2">
        <v>73.75364070713492</v>
      </c>
      <c r="F27" s="2">
        <v>80.632822968469597</v>
      </c>
      <c r="G27" s="2">
        <v>80.420374884492503</v>
      </c>
      <c r="H27" s="2">
        <v>81.954866185944127</v>
      </c>
      <c r="I27" s="2">
        <v>81.495854050416241</v>
      </c>
      <c r="J27" s="2">
        <v>75.698259880122521</v>
      </c>
      <c r="K27" s="2">
        <v>72.432085495453478</v>
      </c>
      <c r="L27" s="2">
        <v>74.59373582326927</v>
      </c>
      <c r="M27" s="2">
        <v>72.226675495810071</v>
      </c>
      <c r="N27" s="2">
        <v>71.058925714858105</v>
      </c>
      <c r="O27" s="2">
        <v>69.451538759431855</v>
      </c>
      <c r="P27" s="2">
        <v>71.326874613502738</v>
      </c>
      <c r="Q27" s="2">
        <v>71.971856704175437</v>
      </c>
      <c r="R27" s="2">
        <v>66.989952522741532</v>
      </c>
      <c r="S27" s="38">
        <v>74.371155379916488</v>
      </c>
      <c r="T27" s="2">
        <v>71.708434627561303</v>
      </c>
      <c r="U27" s="2">
        <v>78.715287675616722</v>
      </c>
      <c r="V27" s="2">
        <v>78.46209690849318</v>
      </c>
      <c r="W27" s="2">
        <v>80.010359586639112</v>
      </c>
      <c r="X27" s="2">
        <v>79.593684161605765</v>
      </c>
      <c r="Y27" s="2">
        <v>73.894153208777865</v>
      </c>
      <c r="Z27" s="2">
        <v>70.716126260487755</v>
      </c>
      <c r="AA27" s="2">
        <v>72.871633599569876</v>
      </c>
      <c r="AB27" s="2">
        <v>70.621992996984432</v>
      </c>
      <c r="AC27" s="2">
        <v>69.49437851716435</v>
      </c>
      <c r="AD27" s="2">
        <v>68.045240557519435</v>
      </c>
      <c r="AE27" s="2">
        <v>70.003889107734466</v>
      </c>
      <c r="AF27" s="2">
        <v>70.693865749704258</v>
      </c>
      <c r="AG27" s="2">
        <v>65.682626522846974</v>
      </c>
      <c r="AH27" s="38">
        <v>3.6583754867863143</v>
      </c>
      <c r="AI27" s="2">
        <v>3.835374539954445</v>
      </c>
      <c r="AJ27" s="2">
        <v>2.6169174043042096</v>
      </c>
      <c r="AK27" s="2">
        <v>3.068045476812685</v>
      </c>
      <c r="AL27" s="2">
        <v>2.2659916959810391</v>
      </c>
      <c r="AM27" s="2">
        <v>2.0125146897848065</v>
      </c>
      <c r="AN27" s="2">
        <v>1.8680547728390742</v>
      </c>
      <c r="AO27" s="2">
        <v>1.8238788203482594</v>
      </c>
      <c r="AP27" s="2">
        <v>2.1824042519464517</v>
      </c>
      <c r="AQ27" s="2">
        <v>1.9721368338657927</v>
      </c>
      <c r="AR27" s="2">
        <v>2.0507542495944771</v>
      </c>
      <c r="AS27" s="2">
        <v>2.0680685667430807</v>
      </c>
      <c r="AT27" s="2">
        <v>2.2671334050505512</v>
      </c>
      <c r="AU27" s="2">
        <v>2.2707836380022552</v>
      </c>
      <c r="AV27" s="2">
        <v>2.4578861607120608</v>
      </c>
      <c r="AW27" s="38">
        <v>1.492909953488009</v>
      </c>
      <c r="AX27" s="2">
        <v>1.536439153181987</v>
      </c>
      <c r="AY27" s="2">
        <v>1.610187559316977</v>
      </c>
      <c r="AZ27" s="2">
        <v>1.8252519969874987</v>
      </c>
      <c r="BA27" s="2">
        <v>2.0303761229961017</v>
      </c>
      <c r="BB27" s="2">
        <v>2.1770899173745093</v>
      </c>
      <c r="BC27" s="2">
        <v>2.2369827957389159</v>
      </c>
      <c r="BD27" s="2">
        <v>2.3704191243010007</v>
      </c>
      <c r="BE27" s="2">
        <v>2.6495975120919604</v>
      </c>
      <c r="BF27" s="2">
        <v>2.7457404849911069</v>
      </c>
      <c r="BG27" s="2">
        <v>2.9380942670961407</v>
      </c>
      <c r="BH27" s="2">
        <v>3.0466823510050944</v>
      </c>
      <c r="BI27" s="2">
        <v>3.2188316132674042</v>
      </c>
      <c r="BJ27" s="2">
        <v>3.2953128162050547</v>
      </c>
      <c r="BK27" s="2">
        <v>3.5029724500400632</v>
      </c>
      <c r="BL27" s="38">
        <v>1553.36274255648</v>
      </c>
      <c r="BM27" s="2">
        <v>1530.6592168617201</v>
      </c>
      <c r="BN27" s="2">
        <v>1417.5619023133299</v>
      </c>
      <c r="BO27" s="2">
        <v>1388.6809234468601</v>
      </c>
      <c r="BP27" s="2">
        <v>1343.0091592236199</v>
      </c>
      <c r="BQ27" s="2">
        <v>1268.8906493923</v>
      </c>
      <c r="BR27" s="2">
        <v>1159.00069683429</v>
      </c>
      <c r="BS27" s="2">
        <v>1036.72956005625</v>
      </c>
      <c r="BT27" s="2">
        <v>958.85156394054502</v>
      </c>
      <c r="BU27" s="2">
        <v>821.84143895474006</v>
      </c>
      <c r="BV27" s="2">
        <v>728.53109792469695</v>
      </c>
      <c r="BW27" s="2">
        <v>541.02145902730103</v>
      </c>
      <c r="BX27" s="2">
        <v>406.515392911047</v>
      </c>
      <c r="BY27" s="2">
        <v>341.15111631265</v>
      </c>
      <c r="BZ27" s="2">
        <v>310.21748813395902</v>
      </c>
      <c r="CA27" s="38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38">
        <v>0</v>
      </c>
      <c r="CQ27" s="2">
        <v>0</v>
      </c>
      <c r="CR27" s="2">
        <v>0</v>
      </c>
      <c r="CS27" s="2">
        <v>0</v>
      </c>
      <c r="CT27" s="2">
        <v>0</v>
      </c>
      <c r="CU27" s="2">
        <v>0</v>
      </c>
      <c r="CV27" s="2">
        <v>0</v>
      </c>
      <c r="CW27" s="2">
        <v>0</v>
      </c>
      <c r="CX27" s="2">
        <v>0</v>
      </c>
      <c r="CY27" s="2">
        <v>0</v>
      </c>
      <c r="CZ27" s="2">
        <v>0</v>
      </c>
      <c r="DA27" s="2">
        <v>0</v>
      </c>
      <c r="DB27" s="2">
        <v>0</v>
      </c>
      <c r="DC27" s="2">
        <v>0</v>
      </c>
      <c r="DD27" s="2">
        <v>0</v>
      </c>
      <c r="DE27" s="38">
        <v>1.6758020367633184</v>
      </c>
      <c r="DF27" s="2">
        <v>1.5006218999948513</v>
      </c>
      <c r="DG27" s="2">
        <v>1.6362294927907899</v>
      </c>
      <c r="DH27" s="2">
        <v>1.7645355866390016</v>
      </c>
      <c r="DI27" s="2">
        <v>1.4364906808588647</v>
      </c>
      <c r="DJ27" s="2">
        <v>1.0511080070856309</v>
      </c>
      <c r="DK27" s="2">
        <v>0.93351025644311103</v>
      </c>
      <c r="DL27" s="2">
        <v>0.7714754249524729</v>
      </c>
      <c r="DM27" s="2">
        <v>0.67932369884207833</v>
      </c>
      <c r="DN27" s="2">
        <v>0.63688068813754228</v>
      </c>
      <c r="DO27" s="2">
        <v>0.59058268376534184</v>
      </c>
      <c r="DP27" s="2">
        <v>0.51927149441408227</v>
      </c>
      <c r="DQ27" s="2">
        <v>0.56515191981155366</v>
      </c>
      <c r="DR27" s="2">
        <v>0.67591611268600749</v>
      </c>
      <c r="DS27" s="2">
        <v>0.37418879062262755</v>
      </c>
      <c r="DT27" s="38">
        <v>409.9073841558166</v>
      </c>
      <c r="DU27" s="2">
        <v>377.02191778316291</v>
      </c>
      <c r="DV27" s="2">
        <v>370.66556519132536</v>
      </c>
      <c r="DW27" s="2">
        <v>391.00064631742788</v>
      </c>
      <c r="DX27" s="2">
        <v>394.74381327392939</v>
      </c>
      <c r="DY27" s="2">
        <v>396.88320405132026</v>
      </c>
      <c r="DZ27" s="2">
        <v>376.65054414259254</v>
      </c>
      <c r="EA27" s="2">
        <v>351.94315956183789</v>
      </c>
      <c r="EB27" s="2">
        <v>349.27382995457981</v>
      </c>
      <c r="EC27" s="2">
        <v>310.89834817519932</v>
      </c>
      <c r="ED27" s="2">
        <v>287.88297143950075</v>
      </c>
      <c r="EE27" s="2">
        <v>258.1300763320495</v>
      </c>
      <c r="EF27" s="2">
        <v>242.77066280919618</v>
      </c>
      <c r="EG27" s="2">
        <v>224.73329959286036</v>
      </c>
      <c r="EH27" s="2">
        <v>216.79417696581476</v>
      </c>
      <c r="EI27" s="38">
        <v>453.43148565165671</v>
      </c>
      <c r="EJ27" s="2">
        <v>448.8473216244268</v>
      </c>
      <c r="EK27" s="2">
        <v>332.54939952993988</v>
      </c>
      <c r="EL27" s="2">
        <v>382.05236000868257</v>
      </c>
      <c r="EM27" s="2">
        <v>317.89796994920994</v>
      </c>
      <c r="EN27" s="2">
        <v>305.45913012657928</v>
      </c>
      <c r="EO27" s="2">
        <v>290.42114362885803</v>
      </c>
      <c r="EP27" s="2">
        <v>271.29175805781824</v>
      </c>
      <c r="EQ27" s="2">
        <v>290.39603819039388</v>
      </c>
      <c r="ER27" s="2">
        <v>240.88137868500266</v>
      </c>
      <c r="ES27" s="2">
        <v>226.24512893731475</v>
      </c>
      <c r="ET27" s="2">
        <v>220.42805985611707</v>
      </c>
      <c r="EU27" s="2">
        <v>220.87044814264996</v>
      </c>
      <c r="EV27" s="2">
        <v>208.53931667479264</v>
      </c>
      <c r="EW27" s="2">
        <v>207.12315625913931</v>
      </c>
      <c r="EX27" s="38">
        <v>7.7680150154127965</v>
      </c>
      <c r="EY27" s="2">
        <v>8.3937024940465648</v>
      </c>
      <c r="EZ27" s="2">
        <v>3.8975229438736783</v>
      </c>
      <c r="FA27" s="2">
        <v>6.1197128565656191</v>
      </c>
      <c r="FB27" s="2">
        <v>4.4216259904773336</v>
      </c>
      <c r="FC27" s="2">
        <v>3.198998903045676</v>
      </c>
      <c r="FD27" s="2">
        <v>2.505112259074445</v>
      </c>
      <c r="FE27" s="2">
        <v>2.1802609057904836</v>
      </c>
      <c r="FF27" s="2">
        <v>3.1096867590491626</v>
      </c>
      <c r="FG27" s="2">
        <v>2.1165386014350021</v>
      </c>
      <c r="FH27" s="2">
        <v>2.1531220578457071</v>
      </c>
      <c r="FI27" s="2">
        <v>2.0909705052086185</v>
      </c>
      <c r="FJ27" s="2">
        <v>2.5151959294100381</v>
      </c>
      <c r="FK27" s="2">
        <v>2.4487230030164135</v>
      </c>
      <c r="FL27" s="2">
        <v>2.7302881340336076</v>
      </c>
      <c r="FM27" s="38">
        <v>61.802176915470241</v>
      </c>
      <c r="FN27" s="2">
        <v>62.731002978408206</v>
      </c>
      <c r="FO27" s="2">
        <v>45.252798106748216</v>
      </c>
      <c r="FP27" s="2">
        <v>50.69309981595071</v>
      </c>
      <c r="FQ27" s="2">
        <v>36.744964270713865</v>
      </c>
      <c r="FR27" s="2">
        <v>33.204704931777435</v>
      </c>
      <c r="FS27" s="2">
        <v>30.049844030582225</v>
      </c>
      <c r="FT27" s="2">
        <v>27.327582747521138</v>
      </c>
      <c r="FU27" s="2">
        <v>29.849933748723394</v>
      </c>
      <c r="FV27" s="2">
        <v>24.444644810502979</v>
      </c>
      <c r="FW27" s="2">
        <v>23.18504701172818</v>
      </c>
      <c r="FX27" s="2">
        <v>22.37182617197951</v>
      </c>
      <c r="FY27" s="2">
        <v>22.719304406775894</v>
      </c>
      <c r="FZ27" s="2">
        <v>21.76935568007865</v>
      </c>
      <c r="GA27" s="2">
        <v>21.720638719440434</v>
      </c>
      <c r="GB27" s="38">
        <v>61.877650702240949</v>
      </c>
      <c r="GC27" s="2">
        <v>59.136960185408306</v>
      </c>
      <c r="GD27" s="2">
        <v>57.188429210875533</v>
      </c>
      <c r="GE27" s="2">
        <v>66.953787424950136</v>
      </c>
      <c r="GF27" s="2">
        <v>62.110634787758123</v>
      </c>
      <c r="GG27" s="2">
        <v>68.788781637437125</v>
      </c>
      <c r="GH27" s="2">
        <v>60.917149610404337</v>
      </c>
      <c r="GI27" s="2">
        <v>59.037439370768638</v>
      </c>
      <c r="GJ27" s="2">
        <v>60.989302188769642</v>
      </c>
      <c r="GK27" s="2">
        <v>58.953949981358015</v>
      </c>
      <c r="GL27" s="2">
        <v>60.924606054258035</v>
      </c>
      <c r="GM27" s="2">
        <v>59.10902574082413</v>
      </c>
      <c r="GN27" s="2">
        <v>58.887750711930352</v>
      </c>
      <c r="GO27" s="2">
        <v>58.368166652960689</v>
      </c>
      <c r="GP27" s="2">
        <v>60.625116780150847</v>
      </c>
      <c r="GQ27" s="38">
        <v>27.94829873573994</v>
      </c>
      <c r="GR27" s="2">
        <v>26.387994850956701</v>
      </c>
      <c r="GS27" s="2">
        <v>25.741997030989165</v>
      </c>
      <c r="GT27" s="2">
        <v>27.372884870169123</v>
      </c>
      <c r="GU27" s="2">
        <v>25.622235211371098</v>
      </c>
      <c r="GV27" s="2">
        <v>26.408871476629916</v>
      </c>
      <c r="GW27" s="2">
        <v>23.862354601740087</v>
      </c>
      <c r="GX27" s="2">
        <v>22.551065140749841</v>
      </c>
      <c r="GY27" s="2">
        <v>22.826839080928252</v>
      </c>
      <c r="GZ27" s="2">
        <v>21.544778506448854</v>
      </c>
      <c r="HA27" s="2">
        <v>21.464714403505894</v>
      </c>
      <c r="HB27" s="2">
        <v>20.58936618817566</v>
      </c>
      <c r="HC27" s="2">
        <v>19.964136777988124</v>
      </c>
      <c r="HD27" s="2">
        <v>19.510833028025743</v>
      </c>
      <c r="HE27" s="2">
        <v>19.248343644030999</v>
      </c>
      <c r="HF27" s="38">
        <v>101.94629058513462</v>
      </c>
      <c r="HG27" s="2">
        <v>97.793549588585066</v>
      </c>
      <c r="HH27" s="2">
        <v>94.245888968350812</v>
      </c>
      <c r="HI27" s="2">
        <v>113.9369333459738</v>
      </c>
      <c r="HJ27" s="2">
        <v>105.15019534340394</v>
      </c>
      <c r="HK27" s="2">
        <v>119.1833901868887</v>
      </c>
      <c r="HL27" s="2">
        <v>104.74645406680453</v>
      </c>
      <c r="HM27" s="2">
        <v>102.20777452558181</v>
      </c>
      <c r="HN27" s="2">
        <v>106.16032252660332</v>
      </c>
      <c r="HO27" s="2">
        <v>103.24539546903074</v>
      </c>
      <c r="HP27" s="2">
        <v>107.6743738557962</v>
      </c>
      <c r="HQ27" s="2">
        <v>104.72657251052671</v>
      </c>
      <c r="HR27" s="2">
        <v>105.00579056452705</v>
      </c>
      <c r="HS27" s="2">
        <v>104.38313163052746</v>
      </c>
      <c r="HT27" s="247">
        <v>109.63654862865118</v>
      </c>
    </row>
    <row r="28" spans="1:228" x14ac:dyDescent="0.25">
      <c r="A28" s="66">
        <v>23</v>
      </c>
      <c r="B28" s="49" t="s">
        <v>101</v>
      </c>
      <c r="C28" s="29" t="s">
        <v>125</v>
      </c>
      <c r="D28" s="38">
        <v>7792.0724636406312</v>
      </c>
      <c r="E28" s="2">
        <v>8121.598914330013</v>
      </c>
      <c r="F28" s="2">
        <v>10655.452647406146</v>
      </c>
      <c r="G28" s="2">
        <v>8418.7420462122991</v>
      </c>
      <c r="H28" s="2">
        <v>7855.6641634510725</v>
      </c>
      <c r="I28" s="2">
        <v>7625.6829534684794</v>
      </c>
      <c r="J28" s="2">
        <v>6718.5934708832165</v>
      </c>
      <c r="K28" s="2">
        <v>6401.0576534235433</v>
      </c>
      <c r="L28" s="2">
        <v>6962.9226395636661</v>
      </c>
      <c r="M28" s="2">
        <v>6558.6827868400806</v>
      </c>
      <c r="N28" s="2">
        <v>6782.2519121256701</v>
      </c>
      <c r="O28" s="2">
        <v>5673.4772708614128</v>
      </c>
      <c r="P28" s="2">
        <v>5225.5273116833905</v>
      </c>
      <c r="Q28" s="2">
        <v>6085.1584628530027</v>
      </c>
      <c r="R28" s="2">
        <v>5636.6412539480443</v>
      </c>
      <c r="S28" s="38">
        <v>7455.6504964707265</v>
      </c>
      <c r="T28" s="2">
        <v>7777.1855888732071</v>
      </c>
      <c r="U28" s="2">
        <v>10281.850950877963</v>
      </c>
      <c r="V28" s="2">
        <v>8079.5936126424567</v>
      </c>
      <c r="W28" s="2">
        <v>7504.9305236955724</v>
      </c>
      <c r="X28" s="2">
        <v>7270.8664702085043</v>
      </c>
      <c r="Y28" s="2">
        <v>6391.2763304079745</v>
      </c>
      <c r="Z28" s="2">
        <v>6067.2392522122846</v>
      </c>
      <c r="AA28" s="2">
        <v>6636.4006837956613</v>
      </c>
      <c r="AB28" s="2">
        <v>6226.7680019456348</v>
      </c>
      <c r="AC28" s="2">
        <v>6452.3475914385326</v>
      </c>
      <c r="AD28" s="2">
        <v>5363.7913316376726</v>
      </c>
      <c r="AE28" s="2">
        <v>4952.3365968826693</v>
      </c>
      <c r="AF28" s="2">
        <v>5781.4372302298489</v>
      </c>
      <c r="AG28" s="2">
        <v>5348.8615564198744</v>
      </c>
      <c r="AH28" s="38">
        <v>3871.2794070760037</v>
      </c>
      <c r="AI28" s="2">
        <v>3875.3540275202963</v>
      </c>
      <c r="AJ28" s="2">
        <v>3883.6105316510539</v>
      </c>
      <c r="AK28" s="2">
        <v>3580.9172518916421</v>
      </c>
      <c r="AL28" s="2">
        <v>3931.3000813739168</v>
      </c>
      <c r="AM28" s="2">
        <v>3632.8576364410305</v>
      </c>
      <c r="AN28" s="2">
        <v>3269.8803757280884</v>
      </c>
      <c r="AO28" s="2">
        <v>3112.1198395743486</v>
      </c>
      <c r="AP28" s="2">
        <v>3241.399815383139</v>
      </c>
      <c r="AQ28" s="2">
        <v>3102.9369816339563</v>
      </c>
      <c r="AR28" s="2">
        <v>3006.3482114756539</v>
      </c>
      <c r="AS28" s="2">
        <v>3004.0195114779576</v>
      </c>
      <c r="AT28" s="2">
        <v>2935.3867564992161</v>
      </c>
      <c r="AU28" s="2">
        <v>3355.0906488419978</v>
      </c>
      <c r="AV28" s="2">
        <v>3133.1180317409944</v>
      </c>
      <c r="AW28" s="38">
        <v>784.01176652960078</v>
      </c>
      <c r="AX28" s="2">
        <v>808.90942468302842</v>
      </c>
      <c r="AY28" s="2">
        <v>915.21775992809171</v>
      </c>
      <c r="AZ28" s="2">
        <v>810.93075913084067</v>
      </c>
      <c r="BA28" s="2">
        <v>814.29804963970139</v>
      </c>
      <c r="BB28" s="2">
        <v>853.19273667489892</v>
      </c>
      <c r="BC28" s="2">
        <v>787.10595209393352</v>
      </c>
      <c r="BD28" s="2">
        <v>827.1403219825371</v>
      </c>
      <c r="BE28" s="2">
        <v>783.10278005545138</v>
      </c>
      <c r="BF28" s="2">
        <v>818.41574043312767</v>
      </c>
      <c r="BG28" s="2">
        <v>819.37361013989755</v>
      </c>
      <c r="BH28" s="2">
        <v>739.6518777413811</v>
      </c>
      <c r="BI28" s="2">
        <v>607.7433942197473</v>
      </c>
      <c r="BJ28" s="2">
        <v>681.09096007287576</v>
      </c>
      <c r="BK28" s="2">
        <v>643.71306575788617</v>
      </c>
      <c r="BL28" s="38">
        <v>802.49537305357546</v>
      </c>
      <c r="BM28" s="2">
        <v>796.25281270499499</v>
      </c>
      <c r="BN28" s="2">
        <v>716.39231790323743</v>
      </c>
      <c r="BO28" s="2">
        <v>642.90086507777073</v>
      </c>
      <c r="BP28" s="2">
        <v>610.03318846958962</v>
      </c>
      <c r="BQ28" s="2">
        <v>557.8826032818348</v>
      </c>
      <c r="BR28" s="2">
        <v>542.75529767025751</v>
      </c>
      <c r="BS28" s="2">
        <v>545.42048508662651</v>
      </c>
      <c r="BT28" s="2">
        <v>541.83505953028873</v>
      </c>
      <c r="BU28" s="2">
        <v>346.6651490950444</v>
      </c>
      <c r="BV28" s="2">
        <v>269.72864017256995</v>
      </c>
      <c r="BW28" s="2">
        <v>218.37872543928455</v>
      </c>
      <c r="BX28" s="2">
        <v>186.95030801810941</v>
      </c>
      <c r="BY28" s="2">
        <v>115.94334261671416</v>
      </c>
      <c r="BZ28" s="2">
        <v>96.738431547527242</v>
      </c>
      <c r="CA28" s="38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38">
        <v>19460.530268368799</v>
      </c>
      <c r="CQ28" s="2">
        <v>20746.162332533298</v>
      </c>
      <c r="CR28" s="2">
        <v>21611.502943098101</v>
      </c>
      <c r="CS28" s="2">
        <v>23343.198482121301</v>
      </c>
      <c r="CT28" s="2">
        <v>24258.221134047599</v>
      </c>
      <c r="CU28" s="2">
        <v>26442.511617498101</v>
      </c>
      <c r="CV28" s="2">
        <v>26634.657352295399</v>
      </c>
      <c r="CW28" s="2">
        <v>26941.4398927211</v>
      </c>
      <c r="CX28" s="2">
        <v>27698.689163054099</v>
      </c>
      <c r="CY28" s="2">
        <v>27805.713044822402</v>
      </c>
      <c r="CZ28" s="2">
        <v>28322.835438570699</v>
      </c>
      <c r="DA28" s="2">
        <v>29347.266575448899</v>
      </c>
      <c r="DB28" s="2">
        <v>29760.935842483799</v>
      </c>
      <c r="DC28" s="2">
        <v>29173.646693657902</v>
      </c>
      <c r="DD28" s="2">
        <v>29371.691782033002</v>
      </c>
      <c r="DE28" s="38">
        <v>4744.7589008517307</v>
      </c>
      <c r="DF28" s="2">
        <v>4934.9484554273868</v>
      </c>
      <c r="DG28" s="2">
        <v>6169.9832260095154</v>
      </c>
      <c r="DH28" s="2">
        <v>4229.4864751692521</v>
      </c>
      <c r="DI28" s="2">
        <v>3859.5067277396365</v>
      </c>
      <c r="DJ28" s="2">
        <v>3197.8101801973612</v>
      </c>
      <c r="DK28" s="2">
        <v>2561.3576842125631</v>
      </c>
      <c r="DL28" s="2">
        <v>2047.6184271752579</v>
      </c>
      <c r="DM28" s="2">
        <v>2323.0162833224372</v>
      </c>
      <c r="DN28" s="2">
        <v>2124.8719556253373</v>
      </c>
      <c r="DO28" s="2">
        <v>2320.1308812434277</v>
      </c>
      <c r="DP28" s="2">
        <v>2515.7374795884944</v>
      </c>
      <c r="DQ28" s="2">
        <v>1914.7283414831206</v>
      </c>
      <c r="DR28" s="2">
        <v>2845.0197992433905</v>
      </c>
      <c r="DS28" s="2">
        <v>2915.7486175179365</v>
      </c>
      <c r="DT28" s="38">
        <v>10951.320267681562</v>
      </c>
      <c r="DU28" s="2">
        <v>12168.852935562372</v>
      </c>
      <c r="DV28" s="2">
        <v>14828.745430702398</v>
      </c>
      <c r="DW28" s="2">
        <v>12308.724817867384</v>
      </c>
      <c r="DX28" s="2">
        <v>12618.587348990364</v>
      </c>
      <c r="DY28" s="2">
        <v>11633.532305745617</v>
      </c>
      <c r="DZ28" s="2">
        <v>11336.895842609858</v>
      </c>
      <c r="EA28" s="2">
        <v>11407.923121233904</v>
      </c>
      <c r="EB28" s="2">
        <v>12150.091722169855</v>
      </c>
      <c r="EC28" s="2">
        <v>11901.774114223217</v>
      </c>
      <c r="ED28" s="2">
        <v>12017.042767016887</v>
      </c>
      <c r="EE28" s="2">
        <v>12194.363780250967</v>
      </c>
      <c r="EF28" s="2">
        <v>10787.441356149713</v>
      </c>
      <c r="EG28" s="2">
        <v>13139.484970466538</v>
      </c>
      <c r="EH28" s="2">
        <v>12725.738603457394</v>
      </c>
      <c r="EI28" s="38">
        <v>5048.1560745478846</v>
      </c>
      <c r="EJ28" s="2">
        <v>5567.1249416523679</v>
      </c>
      <c r="EK28" s="2">
        <v>6650.2976196320424</v>
      </c>
      <c r="EL28" s="2">
        <v>5602.517638067201</v>
      </c>
      <c r="EM28" s="2">
        <v>5776.1174840121548</v>
      </c>
      <c r="EN28" s="2">
        <v>5605.498111102529</v>
      </c>
      <c r="EO28" s="2">
        <v>5230.6079854387453</v>
      </c>
      <c r="EP28" s="2">
        <v>5295.4706862250951</v>
      </c>
      <c r="EQ28" s="2">
        <v>5664.5413469169043</v>
      </c>
      <c r="ER28" s="2">
        <v>5499.0638508747888</v>
      </c>
      <c r="ES28" s="2">
        <v>5529.3626391732532</v>
      </c>
      <c r="ET28" s="2">
        <v>5398.0858083926796</v>
      </c>
      <c r="EU28" s="2">
        <v>4777.1145426976755</v>
      </c>
      <c r="EV28" s="2">
        <v>5732.5714885556954</v>
      </c>
      <c r="EW28" s="2">
        <v>5436.6561858518153</v>
      </c>
      <c r="EX28" s="38">
        <v>320.98105646876655</v>
      </c>
      <c r="EY28" s="2">
        <v>344.02830823830755</v>
      </c>
      <c r="EZ28" s="2">
        <v>414.59991909349486</v>
      </c>
      <c r="FA28" s="2">
        <v>361.17484813174468</v>
      </c>
      <c r="FB28" s="2">
        <v>371.34660609574195</v>
      </c>
      <c r="FC28" s="2">
        <v>361.01838663634442</v>
      </c>
      <c r="FD28" s="2">
        <v>346.77932984788646</v>
      </c>
      <c r="FE28" s="2">
        <v>353.8022739621789</v>
      </c>
      <c r="FF28" s="2">
        <v>373.46731425602349</v>
      </c>
      <c r="FG28" s="2">
        <v>370.23754902088143</v>
      </c>
      <c r="FH28" s="2">
        <v>371.87565093453827</v>
      </c>
      <c r="FI28" s="2">
        <v>381.90230328554486</v>
      </c>
      <c r="FJ28" s="2">
        <v>370.43758437082681</v>
      </c>
      <c r="FK28" s="2">
        <v>413.65361855854093</v>
      </c>
      <c r="FL28" s="2">
        <v>400.22369506035307</v>
      </c>
      <c r="FM28" s="38">
        <v>3508.5390786896992</v>
      </c>
      <c r="FN28" s="2">
        <v>3624.4177532746453</v>
      </c>
      <c r="FO28" s="2">
        <v>4070.9658011897213</v>
      </c>
      <c r="FP28" s="2">
        <v>3609.1927203379419</v>
      </c>
      <c r="FQ28" s="2">
        <v>3769.2485984297568</v>
      </c>
      <c r="FR28" s="2">
        <v>3614.8710560711261</v>
      </c>
      <c r="FS28" s="2">
        <v>3319.278331654858</v>
      </c>
      <c r="FT28" s="2">
        <v>3269.402321079996</v>
      </c>
      <c r="FU28" s="2">
        <v>3447.7146958362391</v>
      </c>
      <c r="FV28" s="2">
        <v>3375.7929890557789</v>
      </c>
      <c r="FW28" s="2">
        <v>3375.1873724115699</v>
      </c>
      <c r="FX28" s="2">
        <v>3148.9710488251585</v>
      </c>
      <c r="FY28" s="2">
        <v>2718.4655084799051</v>
      </c>
      <c r="FZ28" s="2">
        <v>3268.626395844291</v>
      </c>
      <c r="GA28" s="2">
        <v>3018.8495189489827</v>
      </c>
      <c r="GB28" s="38">
        <v>2030.1482304136687</v>
      </c>
      <c r="GC28" s="2">
        <v>2113.8116225768181</v>
      </c>
      <c r="GD28" s="2">
        <v>2318.3584118295198</v>
      </c>
      <c r="GE28" s="2">
        <v>1691.4221143845944</v>
      </c>
      <c r="GF28" s="2">
        <v>1668.5181258119637</v>
      </c>
      <c r="GG28" s="2">
        <v>1453.0977383349782</v>
      </c>
      <c r="GH28" s="2">
        <v>1235.8477105217032</v>
      </c>
      <c r="GI28" s="2">
        <v>1099.8922996764147</v>
      </c>
      <c r="GJ28" s="2">
        <v>1178.48302148229</v>
      </c>
      <c r="GK28" s="2">
        <v>1151.5994165978905</v>
      </c>
      <c r="GL28" s="2">
        <v>1155.1279849041291</v>
      </c>
      <c r="GM28" s="2">
        <v>1099.1351267023892</v>
      </c>
      <c r="GN28" s="2">
        <v>925.10201039221772</v>
      </c>
      <c r="GO28" s="2">
        <v>1172.75666838287</v>
      </c>
      <c r="GP28" s="2">
        <v>1102.7401074258273</v>
      </c>
      <c r="GQ28" s="38">
        <v>1576.8420671233066</v>
      </c>
      <c r="GR28" s="2">
        <v>1603.1010660653831</v>
      </c>
      <c r="GS28" s="2">
        <v>1698.6770628327549</v>
      </c>
      <c r="GT28" s="2">
        <v>1316.0697281972132</v>
      </c>
      <c r="GU28" s="2">
        <v>1267.8080659135339</v>
      </c>
      <c r="GV28" s="2">
        <v>1068.6018063830029</v>
      </c>
      <c r="GW28" s="2">
        <v>870.32377248415605</v>
      </c>
      <c r="GX28" s="2">
        <v>734.35076169856723</v>
      </c>
      <c r="GY28" s="2">
        <v>785.50687473549385</v>
      </c>
      <c r="GZ28" s="2">
        <v>769.63204799681318</v>
      </c>
      <c r="HA28" s="2">
        <v>776.31347783601598</v>
      </c>
      <c r="HB28" s="2">
        <v>741.74000334051436</v>
      </c>
      <c r="HC28" s="2">
        <v>624.12193216428921</v>
      </c>
      <c r="HD28" s="2">
        <v>796.92238933144017</v>
      </c>
      <c r="HE28" s="2">
        <v>750.70364631730365</v>
      </c>
      <c r="HF28" s="38">
        <v>2212.6050121575599</v>
      </c>
      <c r="HG28" s="2">
        <v>2311.7188090708773</v>
      </c>
      <c r="HH28" s="2">
        <v>2448.1624441646536</v>
      </c>
      <c r="HI28" s="2">
        <v>1869.9528887123126</v>
      </c>
      <c r="HJ28" s="2">
        <v>1846.2196167283073</v>
      </c>
      <c r="HK28" s="2">
        <v>1629.4414030029752</v>
      </c>
      <c r="HL28" s="2">
        <v>1280.0843407199961</v>
      </c>
      <c r="HM28" s="2">
        <v>1137.8275051711921</v>
      </c>
      <c r="HN28" s="2">
        <v>1228.3550032447918</v>
      </c>
      <c r="HO28" s="2">
        <v>1186.4790079102211</v>
      </c>
      <c r="HP28" s="2">
        <v>1191.519033830295</v>
      </c>
      <c r="HQ28" s="2">
        <v>1128.4387266861124</v>
      </c>
      <c r="HR28" s="2">
        <v>950.60136928557085</v>
      </c>
      <c r="HS28" s="2">
        <v>1200.9000490840342</v>
      </c>
      <c r="HT28" s="247">
        <v>1133.9295357409794</v>
      </c>
    </row>
    <row r="29" spans="1:228" x14ac:dyDescent="0.25">
      <c r="A29" s="66">
        <v>24</v>
      </c>
      <c r="B29" s="49" t="s">
        <v>101</v>
      </c>
      <c r="C29" s="29" t="s">
        <v>252</v>
      </c>
      <c r="D29" s="38">
        <v>14.964353446490446</v>
      </c>
      <c r="E29" s="2">
        <v>14.512400233660937</v>
      </c>
      <c r="F29" s="2">
        <v>16.985418797319131</v>
      </c>
      <c r="G29" s="2">
        <v>18.269006696528372</v>
      </c>
      <c r="H29" s="2">
        <v>19.421783896725998</v>
      </c>
      <c r="I29" s="2">
        <v>19.819362536171091</v>
      </c>
      <c r="J29" s="2">
        <v>21.590539903639943</v>
      </c>
      <c r="K29" s="2">
        <v>22.017233018176306</v>
      </c>
      <c r="L29" s="2">
        <v>19.561210727058977</v>
      </c>
      <c r="M29" s="2">
        <v>19.144483321403374</v>
      </c>
      <c r="N29" s="2">
        <v>18.161630902336853</v>
      </c>
      <c r="O29" s="2">
        <v>19.620087849167628</v>
      </c>
      <c r="P29" s="2">
        <v>20.521629960311827</v>
      </c>
      <c r="Q29" s="2">
        <v>20.822032982715449</v>
      </c>
      <c r="R29" s="2">
        <v>17.707025476638584</v>
      </c>
      <c r="S29" s="38">
        <v>14.766437285485196</v>
      </c>
      <c r="T29" s="2">
        <v>14.290502696821974</v>
      </c>
      <c r="U29" s="2">
        <v>16.734683854821554</v>
      </c>
      <c r="V29" s="2">
        <v>18.003042027428734</v>
      </c>
      <c r="W29" s="2">
        <v>19.121861321710636</v>
      </c>
      <c r="X29" s="2">
        <v>19.492940202324149</v>
      </c>
      <c r="Y29" s="2">
        <v>21.226320960851304</v>
      </c>
      <c r="Z29" s="2">
        <v>21.647135772338316</v>
      </c>
      <c r="AA29" s="2">
        <v>19.209145542555774</v>
      </c>
      <c r="AB29" s="2">
        <v>18.786500356709777</v>
      </c>
      <c r="AC29" s="2">
        <v>17.828801186085869</v>
      </c>
      <c r="AD29" s="2">
        <v>19.28025384705067</v>
      </c>
      <c r="AE29" s="2">
        <v>20.163310868400394</v>
      </c>
      <c r="AF29" s="2">
        <v>20.453235008986052</v>
      </c>
      <c r="AG29" s="2">
        <v>17.363696970849084</v>
      </c>
      <c r="AH29" s="38">
        <v>0.19319449778888975</v>
      </c>
      <c r="AI29" s="2">
        <v>0.24030454901823442</v>
      </c>
      <c r="AJ29" s="2">
        <v>0.27772809097618967</v>
      </c>
      <c r="AK29" s="2">
        <v>0.27747497299951529</v>
      </c>
      <c r="AL29" s="2">
        <v>0.22938733908710601</v>
      </c>
      <c r="AM29" s="2">
        <v>0.31702310905860476</v>
      </c>
      <c r="AN29" s="2">
        <v>0.27965167530020241</v>
      </c>
      <c r="AO29" s="2">
        <v>0.36320541836824527</v>
      </c>
      <c r="AP29" s="2">
        <v>0.33492651266521745</v>
      </c>
      <c r="AQ29" s="2">
        <v>0.39045936848755392</v>
      </c>
      <c r="AR29" s="2">
        <v>0.35409663507706146</v>
      </c>
      <c r="AS29" s="2">
        <v>0.3748322348245412</v>
      </c>
      <c r="AT29" s="2">
        <v>0.32631514823383201</v>
      </c>
      <c r="AU29" s="2">
        <v>0.33704093610221009</v>
      </c>
      <c r="AV29" s="2">
        <v>0.35426215440568481</v>
      </c>
      <c r="AW29" s="38">
        <v>0.17251764305164916</v>
      </c>
      <c r="AX29" s="2">
        <v>0.20696173770369219</v>
      </c>
      <c r="AY29" s="2">
        <v>0.27375493998497247</v>
      </c>
      <c r="AZ29" s="2">
        <v>0.32777691332459036</v>
      </c>
      <c r="BA29" s="2">
        <v>0.42644572054514163</v>
      </c>
      <c r="BB29" s="2">
        <v>0.51665442325505662</v>
      </c>
      <c r="BC29" s="2">
        <v>0.63860500104743345</v>
      </c>
      <c r="BD29" s="2">
        <v>0.72033590740728948</v>
      </c>
      <c r="BE29" s="2">
        <v>0.745641724649031</v>
      </c>
      <c r="BF29" s="2">
        <v>0.82146387890089889</v>
      </c>
      <c r="BG29" s="2">
        <v>0.82196395654555632</v>
      </c>
      <c r="BH29" s="2">
        <v>0.88821106007724837</v>
      </c>
      <c r="BI29" s="2">
        <v>0.97556171167098737</v>
      </c>
      <c r="BJ29" s="2">
        <v>1.0549066225034793</v>
      </c>
      <c r="BK29" s="2">
        <v>1.0062313740823623</v>
      </c>
      <c r="BL29" s="38">
        <v>146.78953965847001</v>
      </c>
      <c r="BM29" s="2">
        <v>160.32414897498501</v>
      </c>
      <c r="BN29" s="2">
        <v>170.41349685420499</v>
      </c>
      <c r="BO29" s="2">
        <v>171.33448782467599</v>
      </c>
      <c r="BP29" s="2">
        <v>180.49161357640301</v>
      </c>
      <c r="BQ29" s="2">
        <v>180.63226463066599</v>
      </c>
      <c r="BR29" s="2">
        <v>187.158370602654</v>
      </c>
      <c r="BS29" s="2">
        <v>169.03847866074699</v>
      </c>
      <c r="BT29" s="2">
        <v>145.092185116552</v>
      </c>
      <c r="BU29" s="2">
        <v>129.36217446721801</v>
      </c>
      <c r="BV29" s="2">
        <v>105.094561984357</v>
      </c>
      <c r="BW29" s="2">
        <v>93.962768621360894</v>
      </c>
      <c r="BX29" s="2">
        <v>90.658414168128402</v>
      </c>
      <c r="BY29" s="2">
        <v>79.810572555150898</v>
      </c>
      <c r="BZ29" s="2">
        <v>66.757851334259897</v>
      </c>
      <c r="CA29" s="38">
        <v>0</v>
      </c>
      <c r="CB29" s="2">
        <v>0</v>
      </c>
      <c r="CC29" s="2">
        <v>0</v>
      </c>
      <c r="CD29" s="2">
        <v>0</v>
      </c>
      <c r="CE29" s="2">
        <v>0</v>
      </c>
      <c r="CF29" s="2">
        <v>0</v>
      </c>
      <c r="CG29" s="2">
        <v>0</v>
      </c>
      <c r="CH29" s="2">
        <v>0</v>
      </c>
      <c r="CI29" s="2">
        <v>0</v>
      </c>
      <c r="CJ29" s="2">
        <v>0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38">
        <v>0</v>
      </c>
      <c r="CQ29" s="2">
        <v>0</v>
      </c>
      <c r="CR29" s="2">
        <v>0</v>
      </c>
      <c r="CS29" s="2">
        <v>0</v>
      </c>
      <c r="CT29" s="2">
        <v>0</v>
      </c>
      <c r="CU29" s="2">
        <v>0</v>
      </c>
      <c r="CV29" s="2">
        <v>0</v>
      </c>
      <c r="CW29" s="2">
        <v>0</v>
      </c>
      <c r="CX29" s="2">
        <v>0</v>
      </c>
      <c r="CY29" s="2">
        <v>0</v>
      </c>
      <c r="CZ29" s="2">
        <v>0</v>
      </c>
      <c r="DA29" s="2">
        <v>0</v>
      </c>
      <c r="DB29" s="2">
        <v>0</v>
      </c>
      <c r="DC29" s="2">
        <v>0</v>
      </c>
      <c r="DD29" s="2">
        <v>0</v>
      </c>
      <c r="DE29" s="38">
        <v>1.6536130987586821E-2</v>
      </c>
      <c r="DF29" s="2">
        <v>2.0426424560135485E-2</v>
      </c>
      <c r="DG29" s="2">
        <v>2.293061646675975E-2</v>
      </c>
      <c r="DH29" s="2">
        <v>2.735016548867171E-2</v>
      </c>
      <c r="DI29" s="2">
        <v>2.8864854610483451E-2</v>
      </c>
      <c r="DJ29" s="2">
        <v>2.9341816932269157E-2</v>
      </c>
      <c r="DK29" s="2">
        <v>3.3843435753278341E-2</v>
      </c>
      <c r="DL29" s="2">
        <v>3.3524269710849194E-2</v>
      </c>
      <c r="DM29" s="2">
        <v>4.7163265493976439E-2</v>
      </c>
      <c r="DN29" s="2">
        <v>2.9904560543727563E-2</v>
      </c>
      <c r="DO29" s="2">
        <v>4.1540932958486876E-2</v>
      </c>
      <c r="DP29" s="2">
        <v>3.3213175954301039E-2</v>
      </c>
      <c r="DQ29" s="2">
        <v>3.4393786028041114E-2</v>
      </c>
      <c r="DR29" s="2">
        <v>3.1251173442977162E-2</v>
      </c>
      <c r="DS29" s="2">
        <v>3.0966294862830909E-2</v>
      </c>
      <c r="DT29" s="38">
        <v>86.668452556046915</v>
      </c>
      <c r="DU29" s="2">
        <v>74.468373163161004</v>
      </c>
      <c r="DV29" s="2">
        <v>82.658472355764061</v>
      </c>
      <c r="DW29" s="2">
        <v>82.822079799693327</v>
      </c>
      <c r="DX29" s="2">
        <v>87.181265881980949</v>
      </c>
      <c r="DY29" s="2">
        <v>88.195916542166302</v>
      </c>
      <c r="DZ29" s="2">
        <v>97.641017410738044</v>
      </c>
      <c r="EA29" s="2">
        <v>88.641950656925985</v>
      </c>
      <c r="EB29" s="2">
        <v>78.395652679722886</v>
      </c>
      <c r="EC29" s="2">
        <v>71.023495716266893</v>
      </c>
      <c r="ED29" s="2">
        <v>61.429814618916858</v>
      </c>
      <c r="EE29" s="2">
        <v>54.383889131413412</v>
      </c>
      <c r="EF29" s="2">
        <v>52.823078838211018</v>
      </c>
      <c r="EG29" s="2">
        <v>51.089276288001045</v>
      </c>
      <c r="EH29" s="2">
        <v>44.142490215515934</v>
      </c>
      <c r="EI29" s="38">
        <v>37.448186885156296</v>
      </c>
      <c r="EJ29" s="2">
        <v>38.4363699978745</v>
      </c>
      <c r="EK29" s="2">
        <v>42.534281829236576</v>
      </c>
      <c r="EL29" s="2">
        <v>43.147165730348334</v>
      </c>
      <c r="EM29" s="2">
        <v>46.956513959288998</v>
      </c>
      <c r="EN29" s="2">
        <v>48.813610646715844</v>
      </c>
      <c r="EO29" s="2">
        <v>56.305792426927127</v>
      </c>
      <c r="EP29" s="2">
        <v>52.212668316192484</v>
      </c>
      <c r="EQ29" s="2">
        <v>48.725864047939254</v>
      </c>
      <c r="ER29" s="2">
        <v>45.619407691606703</v>
      </c>
      <c r="ES29" s="2">
        <v>39.230710248038093</v>
      </c>
      <c r="ET29" s="2">
        <v>35.323547175209455</v>
      </c>
      <c r="EU29" s="2">
        <v>31.182895639115021</v>
      </c>
      <c r="EV29" s="2">
        <v>29.524878455435221</v>
      </c>
      <c r="EW29" s="2">
        <v>25.327649154929421</v>
      </c>
      <c r="EX29" s="38">
        <v>0.26711061922773627</v>
      </c>
      <c r="EY29" s="2">
        <v>0.34957296484781791</v>
      </c>
      <c r="EZ29" s="2">
        <v>0.37669737823613042</v>
      </c>
      <c r="FA29" s="2">
        <v>0.3649568331700313</v>
      </c>
      <c r="FB29" s="2">
        <v>0.3352977914351899</v>
      </c>
      <c r="FC29" s="2">
        <v>0.3148131850316262</v>
      </c>
      <c r="FD29" s="2">
        <v>0.31022349477104672</v>
      </c>
      <c r="FE29" s="2">
        <v>0.29646532229138178</v>
      </c>
      <c r="FF29" s="2">
        <v>0.34045048823017043</v>
      </c>
      <c r="FG29" s="2">
        <v>0.39298458219701149</v>
      </c>
      <c r="FH29" s="2">
        <v>0.40393566932101732</v>
      </c>
      <c r="FI29" s="2">
        <v>0.4343483298760934</v>
      </c>
      <c r="FJ29" s="2">
        <v>0.43172556564542319</v>
      </c>
      <c r="FK29" s="2">
        <v>0.46429897322540187</v>
      </c>
      <c r="FL29" s="2">
        <v>0.45322800814528164</v>
      </c>
      <c r="FM29" s="38">
        <v>2086.9963820476851</v>
      </c>
      <c r="FN29" s="2">
        <v>2050.8379711857924</v>
      </c>
      <c r="FO29" s="2">
        <v>2185.7696536892231</v>
      </c>
      <c r="FP29" s="2">
        <v>2489.3742818073615</v>
      </c>
      <c r="FQ29" s="2">
        <v>2486.3486286110965</v>
      </c>
      <c r="FR29" s="2">
        <v>2456.3328194188848</v>
      </c>
      <c r="FS29" s="2">
        <v>2630.5004138646009</v>
      </c>
      <c r="FT29" s="2">
        <v>2827.4440671964253</v>
      </c>
      <c r="FU29" s="2">
        <v>2399.0516756636689</v>
      </c>
      <c r="FV29" s="2">
        <v>2205.1803785310672</v>
      </c>
      <c r="FW29" s="2">
        <v>2323.0491214493159</v>
      </c>
      <c r="FX29" s="2">
        <v>2606.1407791528436</v>
      </c>
      <c r="FY29" s="2">
        <v>2655.3157885894529</v>
      </c>
      <c r="FZ29" s="2">
        <v>2438.9686956898986</v>
      </c>
      <c r="GA29" s="2">
        <v>2385.8237321053166</v>
      </c>
      <c r="GB29" s="38">
        <v>7.3596532690044842</v>
      </c>
      <c r="GC29" s="2">
        <v>7.4618690573617386</v>
      </c>
      <c r="GD29" s="2">
        <v>8.1260900392868969</v>
      </c>
      <c r="GE29" s="2">
        <v>9.535392148091713</v>
      </c>
      <c r="GF29" s="2">
        <v>9.2278859138217246</v>
      </c>
      <c r="GG29" s="2">
        <v>10.857137373761159</v>
      </c>
      <c r="GH29" s="2">
        <v>11.109301793141233</v>
      </c>
      <c r="GI29" s="2">
        <v>11.043153335581641</v>
      </c>
      <c r="GJ29" s="2">
        <v>10.681625445171552</v>
      </c>
      <c r="GK29" s="2">
        <v>11.212173272856425</v>
      </c>
      <c r="GL29" s="2">
        <v>10.919860057325925</v>
      </c>
      <c r="GM29" s="2">
        <v>11.055540484884467</v>
      </c>
      <c r="GN29" s="2">
        <v>11.838955443092098</v>
      </c>
      <c r="GO29" s="2">
        <v>12.301035447467806</v>
      </c>
      <c r="GP29" s="2">
        <v>11.930094395255406</v>
      </c>
      <c r="GQ29" s="38">
        <v>3.1796441458144837</v>
      </c>
      <c r="GR29" s="2">
        <v>2.9795381070108791</v>
      </c>
      <c r="GS29" s="2">
        <v>3.2195879448920661</v>
      </c>
      <c r="GT29" s="2">
        <v>3.4503486467220035</v>
      </c>
      <c r="GU29" s="2">
        <v>3.3322626664346156</v>
      </c>
      <c r="GV29" s="2">
        <v>3.607563406574446</v>
      </c>
      <c r="GW29" s="2">
        <v>3.7198819717784133</v>
      </c>
      <c r="GX29" s="2">
        <v>3.5028933160423898</v>
      </c>
      <c r="GY29" s="2">
        <v>3.2289196780553397</v>
      </c>
      <c r="GZ29" s="2">
        <v>3.2101284956175538</v>
      </c>
      <c r="HA29" s="2">
        <v>2.9934625840954592</v>
      </c>
      <c r="HB29" s="2">
        <v>2.9213595030455233</v>
      </c>
      <c r="HC29" s="2">
        <v>3.041407739463506</v>
      </c>
      <c r="HD29" s="2">
        <v>3.0847594616153375</v>
      </c>
      <c r="HE29" s="2">
        <v>2.914557280351755</v>
      </c>
      <c r="HF29" s="38">
        <v>12.302552896719893</v>
      </c>
      <c r="HG29" s="2">
        <v>12.761719042361459</v>
      </c>
      <c r="HH29" s="2">
        <v>13.917205216000635</v>
      </c>
      <c r="HI29" s="2">
        <v>16.77003146470658</v>
      </c>
      <c r="HJ29" s="2">
        <v>16.193401014134945</v>
      </c>
      <c r="HK29" s="2">
        <v>19.489534546487366</v>
      </c>
      <c r="HL29" s="2">
        <v>19.861780788784642</v>
      </c>
      <c r="HM29" s="2">
        <v>19.975675176739013</v>
      </c>
      <c r="HN29" s="2">
        <v>19.51255596443767</v>
      </c>
      <c r="HO29" s="2">
        <v>20.696804750940068</v>
      </c>
      <c r="HP29" s="2">
        <v>20.319948149435863</v>
      </c>
      <c r="HQ29" s="2">
        <v>20.698330724253452</v>
      </c>
      <c r="HR29" s="2">
        <v>22.272901089576887</v>
      </c>
      <c r="HS29" s="2">
        <v>23.224808188727376</v>
      </c>
      <c r="HT29" s="247">
        <v>22.616958776061196</v>
      </c>
    </row>
    <row r="30" spans="1:228" x14ac:dyDescent="0.25">
      <c r="A30" s="66">
        <v>25</v>
      </c>
      <c r="B30" s="49" t="s">
        <v>101</v>
      </c>
      <c r="C30" s="29" t="s">
        <v>254</v>
      </c>
      <c r="D30" s="38">
        <v>2591.4274754369749</v>
      </c>
      <c r="E30" s="2">
        <v>2497.169164248955</v>
      </c>
      <c r="F30" s="2">
        <v>2401.807375212743</v>
      </c>
      <c r="G30" s="2">
        <v>2300.9342277951164</v>
      </c>
      <c r="H30" s="2">
        <v>2139.9549499735476</v>
      </c>
      <c r="I30" s="2">
        <v>2021.4024957355966</v>
      </c>
      <c r="J30" s="2">
        <v>1875.9862511735237</v>
      </c>
      <c r="K30" s="2">
        <v>1761.4855129673817</v>
      </c>
      <c r="L30" s="2">
        <v>1674.4489435539297</v>
      </c>
      <c r="M30" s="2">
        <v>1600.7682430722152</v>
      </c>
      <c r="N30" s="2">
        <v>1489.1235187466559</v>
      </c>
      <c r="O30" s="2">
        <v>1367.9613696377296</v>
      </c>
      <c r="P30" s="2">
        <v>1280.1816561482274</v>
      </c>
      <c r="Q30" s="2">
        <v>1235.0988939556412</v>
      </c>
      <c r="R30" s="2">
        <v>1174.0665091420931</v>
      </c>
      <c r="S30" s="38">
        <v>260.93572858693278</v>
      </c>
      <c r="T30" s="2">
        <v>258.65536834778459</v>
      </c>
      <c r="U30" s="2">
        <v>272.98168008179078</v>
      </c>
      <c r="V30" s="2">
        <v>289.33390184748043</v>
      </c>
      <c r="W30" s="2">
        <v>302.40143753318307</v>
      </c>
      <c r="X30" s="2">
        <v>291.65254694157966</v>
      </c>
      <c r="Y30" s="2">
        <v>286.02175328855674</v>
      </c>
      <c r="Z30" s="2">
        <v>285.11120365204562</v>
      </c>
      <c r="AA30" s="2">
        <v>282.41738669392998</v>
      </c>
      <c r="AB30" s="2">
        <v>276.92388134833084</v>
      </c>
      <c r="AC30" s="2">
        <v>270.86433742276324</v>
      </c>
      <c r="AD30" s="2">
        <v>249.99956728901009</v>
      </c>
      <c r="AE30" s="2">
        <v>225.91366109550273</v>
      </c>
      <c r="AF30" s="2">
        <v>251.00048621327483</v>
      </c>
      <c r="AG30" s="2">
        <v>224.90681461912823</v>
      </c>
      <c r="AH30" s="38">
        <v>72886.104835565522</v>
      </c>
      <c r="AI30" s="2">
        <v>68755.856365021027</v>
      </c>
      <c r="AJ30" s="2">
        <v>64311.92141552837</v>
      </c>
      <c r="AK30" s="2">
        <v>59886.604292418502</v>
      </c>
      <c r="AL30" s="2">
        <v>54308.518881790325</v>
      </c>
      <c r="AM30" s="2">
        <v>50343.945824303308</v>
      </c>
      <c r="AN30" s="2">
        <v>45213.160839698292</v>
      </c>
      <c r="AO30" s="2">
        <v>41161.002019192245</v>
      </c>
      <c r="AP30" s="2">
        <v>37945.569684207243</v>
      </c>
      <c r="AQ30" s="2">
        <v>35473.439693939552</v>
      </c>
      <c r="AR30" s="2">
        <v>32372.451164995513</v>
      </c>
      <c r="AS30" s="2">
        <v>28799.033644972082</v>
      </c>
      <c r="AT30" s="2">
        <v>26641.631453317324</v>
      </c>
      <c r="AU30" s="2">
        <v>23366.138674443762</v>
      </c>
      <c r="AV30" s="2">
        <v>21937.490262302068</v>
      </c>
      <c r="AW30" s="38">
        <v>825.73661915462344</v>
      </c>
      <c r="AX30" s="2">
        <v>841.67619347204379</v>
      </c>
      <c r="AY30" s="2">
        <v>827.15895416806438</v>
      </c>
      <c r="AZ30" s="2">
        <v>857.92832129118005</v>
      </c>
      <c r="BA30" s="2">
        <v>823.5861296549499</v>
      </c>
      <c r="BB30" s="2">
        <v>812.15917762537094</v>
      </c>
      <c r="BC30" s="2">
        <v>795.02475877566201</v>
      </c>
      <c r="BD30" s="2">
        <v>773.11315133730182</v>
      </c>
      <c r="BE30" s="2">
        <v>776.81669730009946</v>
      </c>
      <c r="BF30" s="2">
        <v>769.6539169867109</v>
      </c>
      <c r="BG30" s="2">
        <v>745.78463957946383</v>
      </c>
      <c r="BH30" s="2">
        <v>762.57381906743012</v>
      </c>
      <c r="BI30" s="2">
        <v>778.01541440532856</v>
      </c>
      <c r="BJ30" s="2">
        <v>776.24358639045568</v>
      </c>
      <c r="BK30" s="2">
        <v>774.45172008956388</v>
      </c>
      <c r="BL30" s="38">
        <v>61030.5573782313</v>
      </c>
      <c r="BM30" s="2">
        <v>84918.0114104924</v>
      </c>
      <c r="BN30" s="2">
        <v>106188.75484162</v>
      </c>
      <c r="BO30" s="2">
        <v>104782.462817758</v>
      </c>
      <c r="BP30" s="2">
        <v>96484.498091672707</v>
      </c>
      <c r="BQ30" s="2">
        <v>102717.12234280301</v>
      </c>
      <c r="BR30" s="2">
        <v>111190.34199786599</v>
      </c>
      <c r="BS30" s="2">
        <v>116867.17637356999</v>
      </c>
      <c r="BT30" s="2">
        <v>121575.089617666</v>
      </c>
      <c r="BU30" s="2">
        <v>124505.670992092</v>
      </c>
      <c r="BV30" s="2">
        <v>112073.527915456</v>
      </c>
      <c r="BW30" s="2">
        <v>107382.70693663</v>
      </c>
      <c r="BX30" s="2">
        <v>95771.202242428204</v>
      </c>
      <c r="BY30" s="2">
        <v>117028.29651447599</v>
      </c>
      <c r="BZ30" s="2">
        <v>123380.435404768</v>
      </c>
      <c r="CA30" s="38">
        <v>9830.0499999999993</v>
      </c>
      <c r="CB30" s="2">
        <v>5387.6149999999998</v>
      </c>
      <c r="CC30" s="2">
        <v>686.05650000000003</v>
      </c>
      <c r="CD30" s="2">
        <v>621.97649999998202</v>
      </c>
      <c r="CE30" s="2">
        <v>160.19999999999999</v>
      </c>
      <c r="CF30" s="2">
        <v>160.19999999999999</v>
      </c>
      <c r="CG30" s="2">
        <v>104.13</v>
      </c>
      <c r="CH30" s="2">
        <v>104.13</v>
      </c>
      <c r="CI30" s="2">
        <v>104.13</v>
      </c>
      <c r="CJ30" s="2">
        <v>104.13</v>
      </c>
      <c r="CK30" s="2">
        <v>104.13</v>
      </c>
      <c r="CL30" s="2">
        <v>104.13</v>
      </c>
      <c r="CM30" s="2">
        <v>0</v>
      </c>
      <c r="CN30" s="2">
        <v>0</v>
      </c>
      <c r="CO30" s="2">
        <v>0</v>
      </c>
      <c r="CP30" s="38">
        <v>0</v>
      </c>
      <c r="CQ30" s="2">
        <v>0</v>
      </c>
      <c r="CR30" s="2">
        <v>2019.9612999999999</v>
      </c>
      <c r="CS30" s="2">
        <v>2019.9612999999999</v>
      </c>
      <c r="CT30" s="2">
        <v>2019.9612999999999</v>
      </c>
      <c r="CU30" s="2">
        <v>2019.9612999999999</v>
      </c>
      <c r="CV30" s="2">
        <v>2019.9612999999999</v>
      </c>
      <c r="CW30" s="2">
        <v>2019.9612999999999</v>
      </c>
      <c r="CX30" s="2">
        <v>2019.9612999999999</v>
      </c>
      <c r="CY30" s="2">
        <v>2019.9612999999999</v>
      </c>
      <c r="CZ30" s="2">
        <v>2019.9612999999999</v>
      </c>
      <c r="DA30" s="2">
        <v>2019.9612999999999</v>
      </c>
      <c r="DB30" s="2">
        <v>6357.0272999999997</v>
      </c>
      <c r="DC30" s="2">
        <v>7113.6779500000002</v>
      </c>
      <c r="DD30" s="2">
        <v>6299.8259500000004</v>
      </c>
      <c r="DE30" s="38">
        <v>3.5581460033037828</v>
      </c>
      <c r="DF30" s="2">
        <v>2.7643903062741737</v>
      </c>
      <c r="DG30" s="2">
        <v>2.6249614138555839</v>
      </c>
      <c r="DH30" s="2">
        <v>6.3935123816795345</v>
      </c>
      <c r="DI30" s="2">
        <v>3.3125269755533679</v>
      </c>
      <c r="DJ30" s="2">
        <v>3.383824408660066</v>
      </c>
      <c r="DK30" s="2">
        <v>3.6550509293794073</v>
      </c>
      <c r="DL30" s="2">
        <v>2.5712236726586339</v>
      </c>
      <c r="DM30" s="2">
        <v>5.3587176734150788</v>
      </c>
      <c r="DN30" s="2">
        <v>5.4827170948825383</v>
      </c>
      <c r="DO30" s="2">
        <v>4.8082522260653882</v>
      </c>
      <c r="DP30" s="2">
        <v>4.9274153902774209</v>
      </c>
      <c r="DQ30" s="2">
        <v>1.6167147141067113</v>
      </c>
      <c r="DR30" s="2">
        <v>0.93711295487036694</v>
      </c>
      <c r="DS30" s="2">
        <v>2.4216653675017228</v>
      </c>
      <c r="DT30" s="38">
        <v>1072.8488033355995</v>
      </c>
      <c r="DU30" s="2">
        <v>968.52987184637493</v>
      </c>
      <c r="DV30" s="2">
        <v>960.96488313129566</v>
      </c>
      <c r="DW30" s="2">
        <v>946.40539590358344</v>
      </c>
      <c r="DX30" s="2">
        <v>872.47666127357377</v>
      </c>
      <c r="DY30" s="2">
        <v>814.28769593327831</v>
      </c>
      <c r="DZ30" s="2">
        <v>792.74790976638178</v>
      </c>
      <c r="EA30" s="2">
        <v>750.90453836063182</v>
      </c>
      <c r="EB30" s="2">
        <v>681.64957372646973</v>
      </c>
      <c r="EC30" s="2">
        <v>575.16900046576131</v>
      </c>
      <c r="ED30" s="2">
        <v>545.37705450332999</v>
      </c>
      <c r="EE30" s="2">
        <v>443.77669239976609</v>
      </c>
      <c r="EF30" s="2">
        <v>368.09906694226919</v>
      </c>
      <c r="EG30" s="2">
        <v>361.88104373411647</v>
      </c>
      <c r="EH30" s="2">
        <v>347.75045817447273</v>
      </c>
      <c r="EI30" s="38">
        <v>922.0426933772294</v>
      </c>
      <c r="EJ30" s="2">
        <v>978.45540807573047</v>
      </c>
      <c r="EK30" s="2">
        <v>1034.8559666074805</v>
      </c>
      <c r="EL30" s="2">
        <v>1133.946661758529</v>
      </c>
      <c r="EM30" s="2">
        <v>1002.4550099443904</v>
      </c>
      <c r="EN30" s="2">
        <v>948.24473125846146</v>
      </c>
      <c r="EO30" s="2">
        <v>907.55478159345466</v>
      </c>
      <c r="EP30" s="2">
        <v>957.16111332822527</v>
      </c>
      <c r="EQ30" s="2">
        <v>894.39085296767666</v>
      </c>
      <c r="ER30" s="2">
        <v>831.81143893791364</v>
      </c>
      <c r="ES30" s="2">
        <v>726.99132746097087</v>
      </c>
      <c r="ET30" s="2">
        <v>608.70939874475675</v>
      </c>
      <c r="EU30" s="2">
        <v>494.69058345747368</v>
      </c>
      <c r="EV30" s="2">
        <v>488.8585632594976</v>
      </c>
      <c r="EW30" s="2">
        <v>455.42881862706628</v>
      </c>
      <c r="EX30" s="38">
        <v>892.13965636863452</v>
      </c>
      <c r="EY30" s="2">
        <v>980.36683883018895</v>
      </c>
      <c r="EZ30" s="2">
        <v>965.57656185225926</v>
      </c>
      <c r="FA30" s="2">
        <v>1062.8038733270512</v>
      </c>
      <c r="FB30" s="2">
        <v>1021.6477095683075</v>
      </c>
      <c r="FC30" s="2">
        <v>1056.3862743929699</v>
      </c>
      <c r="FD30" s="2">
        <v>1102.916126109536</v>
      </c>
      <c r="FE30" s="2">
        <v>1147.3675258087007</v>
      </c>
      <c r="FF30" s="2">
        <v>1215.0977911741195</v>
      </c>
      <c r="FG30" s="2">
        <v>1223.3696795246003</v>
      </c>
      <c r="FH30" s="2">
        <v>1212.6954699921903</v>
      </c>
      <c r="FI30" s="2">
        <v>1281.0791915738537</v>
      </c>
      <c r="FJ30" s="2">
        <v>1302.877762829781</v>
      </c>
      <c r="FK30" s="2">
        <v>1301.0600103910383</v>
      </c>
      <c r="FL30" s="2">
        <v>1280.1056767852704</v>
      </c>
      <c r="FM30" s="38">
        <v>1229.3204757733431</v>
      </c>
      <c r="FN30" s="2">
        <v>1150.2141245912931</v>
      </c>
      <c r="FO30" s="2">
        <v>1091.4983859994716</v>
      </c>
      <c r="FP30" s="2">
        <v>1005.9065862674319</v>
      </c>
      <c r="FQ30" s="2">
        <v>900.82331603705074</v>
      </c>
      <c r="FR30" s="2">
        <v>835.29210389401248</v>
      </c>
      <c r="FS30" s="2">
        <v>749.09887867112366</v>
      </c>
      <c r="FT30" s="2">
        <v>692.89701849180699</v>
      </c>
      <c r="FU30" s="2">
        <v>624.43961930380397</v>
      </c>
      <c r="FV30" s="2">
        <v>583.33074687962346</v>
      </c>
      <c r="FW30" s="2">
        <v>535.80309472947943</v>
      </c>
      <c r="FX30" s="2">
        <v>464.77214120315023</v>
      </c>
      <c r="FY30" s="2">
        <v>412.14185508088838</v>
      </c>
      <c r="FZ30" s="2">
        <v>367.54639028632948</v>
      </c>
      <c r="GA30" s="2">
        <v>340.3159649316043</v>
      </c>
      <c r="GB30" s="38">
        <v>164.50164111632876</v>
      </c>
      <c r="GC30" s="2">
        <v>154.55403982386235</v>
      </c>
      <c r="GD30" s="2">
        <v>143.60376059153955</v>
      </c>
      <c r="GE30" s="2">
        <v>172.64926747311631</v>
      </c>
      <c r="GF30" s="2">
        <v>144.34508250895209</v>
      </c>
      <c r="GG30" s="2">
        <v>174.12886990868267</v>
      </c>
      <c r="GH30" s="2">
        <v>119.41652172712151</v>
      </c>
      <c r="GI30" s="2">
        <v>129.09776467852643</v>
      </c>
      <c r="GJ30" s="2">
        <v>127.75032115820215</v>
      </c>
      <c r="GK30" s="2">
        <v>125.40583757014454</v>
      </c>
      <c r="GL30" s="2">
        <v>142.89293847325129</v>
      </c>
      <c r="GM30" s="2">
        <v>127.93083923325689</v>
      </c>
      <c r="GN30" s="2">
        <v>217.11526547346614</v>
      </c>
      <c r="GO30" s="2">
        <v>124.50682565394223</v>
      </c>
      <c r="GP30" s="2">
        <v>109.69907419639874</v>
      </c>
      <c r="GQ30" s="38">
        <v>100.52253123288577</v>
      </c>
      <c r="GR30" s="2">
        <v>88.595682206977443</v>
      </c>
      <c r="GS30" s="2">
        <v>76.485702186234832</v>
      </c>
      <c r="GT30" s="2">
        <v>90.500019883995719</v>
      </c>
      <c r="GU30" s="2">
        <v>73.138939379755101</v>
      </c>
      <c r="GV30" s="2">
        <v>93.562707521932097</v>
      </c>
      <c r="GW30" s="2">
        <v>48.920428328315417</v>
      </c>
      <c r="GX30" s="2">
        <v>54.51638020415583</v>
      </c>
      <c r="GY30" s="2">
        <v>50.952176264869237</v>
      </c>
      <c r="GZ30" s="2">
        <v>51.6735584580886</v>
      </c>
      <c r="HA30" s="2">
        <v>62.648076760152051</v>
      </c>
      <c r="HB30" s="2">
        <v>56.088654090030168</v>
      </c>
      <c r="HC30" s="2">
        <v>143.24889302594602</v>
      </c>
      <c r="HD30" s="2">
        <v>55.635339990160276</v>
      </c>
      <c r="HE30" s="2">
        <v>40.401085180065877</v>
      </c>
      <c r="HF30" s="38">
        <v>232.08349926804587</v>
      </c>
      <c r="HG30" s="2">
        <v>226.07165185132811</v>
      </c>
      <c r="HH30" s="2">
        <v>218.21139713669564</v>
      </c>
      <c r="HI30" s="2">
        <v>263.80071601628231</v>
      </c>
      <c r="HJ30" s="2">
        <v>223.89901188006868</v>
      </c>
      <c r="HK30" s="2">
        <v>262.39501677712826</v>
      </c>
      <c r="HL30" s="2">
        <v>201.48572520624694</v>
      </c>
      <c r="HM30" s="2">
        <v>215.06565222876463</v>
      </c>
      <c r="HN30" s="2">
        <v>216.93051931756148</v>
      </c>
      <c r="HO30" s="2">
        <v>210.38977684948551</v>
      </c>
      <c r="HP30" s="2">
        <v>234.24915993117307</v>
      </c>
      <c r="HQ30" s="2">
        <v>209.81697156548034</v>
      </c>
      <c r="HR30" s="2">
        <v>288.13805818772414</v>
      </c>
      <c r="HS30" s="2">
        <v>202.61229090192987</v>
      </c>
      <c r="HT30" s="247">
        <v>190.46809288528343</v>
      </c>
    </row>
    <row r="31" spans="1:228" x14ac:dyDescent="0.25">
      <c r="A31" s="66">
        <v>26</v>
      </c>
      <c r="B31" s="49" t="s">
        <v>0</v>
      </c>
      <c r="C31" s="29" t="s">
        <v>126</v>
      </c>
      <c r="D31" s="38">
        <v>1950.6130154655641</v>
      </c>
      <c r="E31" s="2">
        <v>1919.1955973163303</v>
      </c>
      <c r="F31" s="2">
        <v>2018.1372293610314</v>
      </c>
      <c r="G31" s="2">
        <v>2041.9581427671931</v>
      </c>
      <c r="H31" s="2">
        <v>1989.0280428644389</v>
      </c>
      <c r="I31" s="2">
        <v>1968.5134581128327</v>
      </c>
      <c r="J31" s="2">
        <v>1907.1280948612743</v>
      </c>
      <c r="K31" s="2">
        <v>1966.8063472775141</v>
      </c>
      <c r="L31" s="2">
        <v>1979.5493799716676</v>
      </c>
      <c r="M31" s="2">
        <v>1893.4244442929232</v>
      </c>
      <c r="N31" s="2">
        <v>1867.3954071784774</v>
      </c>
      <c r="O31" s="2">
        <v>1941.5896969973844</v>
      </c>
      <c r="P31" s="2">
        <v>1930.0939391280538</v>
      </c>
      <c r="Q31" s="2">
        <v>2007.2705073876309</v>
      </c>
      <c r="R31" s="2">
        <v>1809.1982963093067</v>
      </c>
      <c r="S31" s="38">
        <v>1911.6015987555018</v>
      </c>
      <c r="T31" s="2">
        <v>1879.2825675181784</v>
      </c>
      <c r="U31" s="2">
        <v>1978.186675750017</v>
      </c>
      <c r="V31" s="2">
        <v>2002.1024025187176</v>
      </c>
      <c r="W31" s="2">
        <v>1949.502887825726</v>
      </c>
      <c r="X31" s="2">
        <v>1929.4805884382915</v>
      </c>
      <c r="Y31" s="2">
        <v>1869.4220992402086</v>
      </c>
      <c r="Z31" s="2">
        <v>1929.2960786655356</v>
      </c>
      <c r="AA31" s="2">
        <v>1942.0496726660117</v>
      </c>
      <c r="AB31" s="2">
        <v>1856.6462202452112</v>
      </c>
      <c r="AC31" s="2">
        <v>1830.5977532384916</v>
      </c>
      <c r="AD31" s="2">
        <v>1905.2633444329456</v>
      </c>
      <c r="AE31" s="2">
        <v>1893.7975908629835</v>
      </c>
      <c r="AF31" s="2">
        <v>1970.6989120090916</v>
      </c>
      <c r="AG31" s="2">
        <v>1772.7925093591109</v>
      </c>
      <c r="AH31" s="38">
        <v>98.911531612124179</v>
      </c>
      <c r="AI31" s="2">
        <v>91.991701336870349</v>
      </c>
      <c r="AJ31" s="2">
        <v>86.123678598206197</v>
      </c>
      <c r="AK31" s="2">
        <v>80.387928542525486</v>
      </c>
      <c r="AL31" s="2">
        <v>69.759089256047318</v>
      </c>
      <c r="AM31" s="2">
        <v>69.731785401994912</v>
      </c>
      <c r="AN31" s="2">
        <v>62.781463803661886</v>
      </c>
      <c r="AO31" s="2">
        <v>63.292133126790205</v>
      </c>
      <c r="AP31" s="2">
        <v>68.26091944960379</v>
      </c>
      <c r="AQ31" s="2">
        <v>60.314096133420605</v>
      </c>
      <c r="AR31" s="2">
        <v>63.984902042371452</v>
      </c>
      <c r="AS31" s="2">
        <v>63.865057616987912</v>
      </c>
      <c r="AT31" s="2">
        <v>66.087348964986418</v>
      </c>
      <c r="AU31" s="2">
        <v>69.325087255115392</v>
      </c>
      <c r="AV31" s="2">
        <v>73.920352473388391</v>
      </c>
      <c r="AW31" s="38">
        <v>45.540382739819499</v>
      </c>
      <c r="AX31" s="2">
        <v>46.189417434071743</v>
      </c>
      <c r="AY31" s="2">
        <v>48.819107760565004</v>
      </c>
      <c r="AZ31" s="2">
        <v>52.070123330069904</v>
      </c>
      <c r="BA31" s="2">
        <v>54.974735576245727</v>
      </c>
      <c r="BB31" s="2">
        <v>57.95349507381399</v>
      </c>
      <c r="BC31" s="2">
        <v>60.48559133323711</v>
      </c>
      <c r="BD31" s="2">
        <v>65.905494733006563</v>
      </c>
      <c r="BE31" s="2">
        <v>72.20561301658762</v>
      </c>
      <c r="BF31" s="2">
        <v>78.435986541061425</v>
      </c>
      <c r="BG31" s="2">
        <v>85.993796552052572</v>
      </c>
      <c r="BH31" s="2">
        <v>90.59947456193116</v>
      </c>
      <c r="BI31" s="2">
        <v>94.189519144133541</v>
      </c>
      <c r="BJ31" s="2">
        <v>99.766373639648151</v>
      </c>
      <c r="BK31" s="2">
        <v>102.20937392919775</v>
      </c>
      <c r="BL31" s="38">
        <v>24173.6923988688</v>
      </c>
      <c r="BM31" s="2">
        <v>25097.066540695301</v>
      </c>
      <c r="BN31" s="2">
        <v>24602.027053716</v>
      </c>
      <c r="BO31" s="2">
        <v>23806.295566813202</v>
      </c>
      <c r="BP31" s="2">
        <v>23003.595611836499</v>
      </c>
      <c r="BQ31" s="2">
        <v>21722.703488730502</v>
      </c>
      <c r="BR31" s="2">
        <v>19919.4329312546</v>
      </c>
      <c r="BS31" s="2">
        <v>18273.1327801835</v>
      </c>
      <c r="BT31" s="2">
        <v>16453.914111665901</v>
      </c>
      <c r="BU31" s="2">
        <v>14303.892922597901</v>
      </c>
      <c r="BV31" s="2">
        <v>12217.720596503499</v>
      </c>
      <c r="BW31" s="2">
        <v>10529.270192248699</v>
      </c>
      <c r="BX31" s="2">
        <v>9485.6799208533794</v>
      </c>
      <c r="BY31" s="2">
        <v>8192.4039208828908</v>
      </c>
      <c r="BZ31" s="2">
        <v>7250.5329896947096</v>
      </c>
      <c r="CA31" s="38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38">
        <v>0</v>
      </c>
      <c r="CQ31" s="2">
        <v>0</v>
      </c>
      <c r="CR31" s="2">
        <v>0</v>
      </c>
      <c r="CS31" s="2">
        <v>0</v>
      </c>
      <c r="CT31" s="2">
        <v>0</v>
      </c>
      <c r="CU31" s="2">
        <v>0</v>
      </c>
      <c r="CV31" s="2">
        <v>0</v>
      </c>
      <c r="CW31" s="2">
        <v>0</v>
      </c>
      <c r="CX31" s="2">
        <v>0</v>
      </c>
      <c r="CY31" s="2">
        <v>0</v>
      </c>
      <c r="CZ31" s="2">
        <v>0</v>
      </c>
      <c r="DA31" s="2">
        <v>0</v>
      </c>
      <c r="DB31" s="2">
        <v>0</v>
      </c>
      <c r="DC31" s="2">
        <v>0</v>
      </c>
      <c r="DD31" s="2">
        <v>0</v>
      </c>
      <c r="DE31" s="38">
        <v>75.180506672502247</v>
      </c>
      <c r="DF31" s="2">
        <v>73.62912210340366</v>
      </c>
      <c r="DG31" s="2">
        <v>74.302767837283326</v>
      </c>
      <c r="DH31" s="2">
        <v>76.528925466325362</v>
      </c>
      <c r="DI31" s="2">
        <v>76.501572079963324</v>
      </c>
      <c r="DJ31" s="2">
        <v>78.490290328903825</v>
      </c>
      <c r="DK31" s="2">
        <v>79.046589404712492</v>
      </c>
      <c r="DL31" s="2">
        <v>81.95935205566353</v>
      </c>
      <c r="DM31" s="2">
        <v>85.974242114226598</v>
      </c>
      <c r="DN31" s="2">
        <v>15.203198784729274</v>
      </c>
      <c r="DO31" s="2">
        <v>17.792166153141626</v>
      </c>
      <c r="DP31" s="2">
        <v>16.465616917966685</v>
      </c>
      <c r="DQ31" s="2">
        <v>16.237274124473178</v>
      </c>
      <c r="DR31" s="2">
        <v>16.264983443172493</v>
      </c>
      <c r="DS31" s="2">
        <v>16.434206956304234</v>
      </c>
      <c r="DT31" s="38">
        <v>11045.55271356937</v>
      </c>
      <c r="DU31" s="2">
        <v>10391.732261732026</v>
      </c>
      <c r="DV31" s="2">
        <v>10473.301403172387</v>
      </c>
      <c r="DW31" s="2">
        <v>10579.884888030016</v>
      </c>
      <c r="DX31" s="2">
        <v>10363.701160335357</v>
      </c>
      <c r="DY31" s="2">
        <v>10413.340474468037</v>
      </c>
      <c r="DZ31" s="2">
        <v>10166.146098997664</v>
      </c>
      <c r="EA31" s="2">
        <v>9989.0035820447865</v>
      </c>
      <c r="EB31" s="2">
        <v>9774.6927217787088</v>
      </c>
      <c r="EC31" s="2">
        <v>9295.5458917664091</v>
      </c>
      <c r="ED31" s="2">
        <v>8796.8862349818028</v>
      </c>
      <c r="EE31" s="2">
        <v>8124.3234817915054</v>
      </c>
      <c r="EF31" s="2">
        <v>7572.9208058074391</v>
      </c>
      <c r="EG31" s="2">
        <v>7221.0749803482395</v>
      </c>
      <c r="EH31" s="2">
        <v>6793.5505201109127</v>
      </c>
      <c r="EI31" s="38">
        <v>14441.277410845571</v>
      </c>
      <c r="EJ31" s="2">
        <v>13549.859476735981</v>
      </c>
      <c r="EK31" s="2">
        <v>12938.97009678967</v>
      </c>
      <c r="EL31" s="2">
        <v>12450.190878228974</v>
      </c>
      <c r="EM31" s="2">
        <v>11580.377160865399</v>
      </c>
      <c r="EN31" s="2">
        <v>12118.794698408623</v>
      </c>
      <c r="EO31" s="2">
        <v>11615.878526289907</v>
      </c>
      <c r="EP31" s="2">
        <v>11495.333297777319</v>
      </c>
      <c r="EQ31" s="2">
        <v>11328.747092906337</v>
      </c>
      <c r="ER31" s="2">
        <v>10979.17121075606</v>
      </c>
      <c r="ES31" s="2">
        <v>10895.732055717566</v>
      </c>
      <c r="ET31" s="2">
        <v>10723.724954181196</v>
      </c>
      <c r="EU31" s="2">
        <v>10417.418857496748</v>
      </c>
      <c r="EV31" s="2">
        <v>10213.572035285928</v>
      </c>
      <c r="EW31" s="2">
        <v>10149.010401182612</v>
      </c>
      <c r="EX31" s="38">
        <v>84.488353130755826</v>
      </c>
      <c r="EY31" s="2">
        <v>79.983322095256824</v>
      </c>
      <c r="EZ31" s="2">
        <v>73.152791119361154</v>
      </c>
      <c r="FA31" s="2">
        <v>63.179092575425116</v>
      </c>
      <c r="FB31" s="2">
        <v>51.855398325289777</v>
      </c>
      <c r="FC31" s="2">
        <v>57.768654617165382</v>
      </c>
      <c r="FD31" s="2">
        <v>42.261111366370798</v>
      </c>
      <c r="FE31" s="2">
        <v>40.668806952268177</v>
      </c>
      <c r="FF31" s="2">
        <v>41.975511794594723</v>
      </c>
      <c r="FG31" s="2">
        <v>42.478337832055281</v>
      </c>
      <c r="FH31" s="2">
        <v>49.509844376120633</v>
      </c>
      <c r="FI31" s="2">
        <v>43.76992951532057</v>
      </c>
      <c r="FJ31" s="2">
        <v>43.802454459808004</v>
      </c>
      <c r="FK31" s="2">
        <v>45.919190774837197</v>
      </c>
      <c r="FL31" s="2">
        <v>47.61484080869058</v>
      </c>
      <c r="FM31" s="38">
        <v>29643.47950480213</v>
      </c>
      <c r="FN31" s="2">
        <v>21716.351980623676</v>
      </c>
      <c r="FO31" s="2">
        <v>19791.544215483911</v>
      </c>
      <c r="FP31" s="2">
        <v>21340.408050928843</v>
      </c>
      <c r="FQ31" s="2">
        <v>22651.628043908291</v>
      </c>
      <c r="FR31" s="2">
        <v>20907.308305796538</v>
      </c>
      <c r="FS31" s="2">
        <v>20716.252975503445</v>
      </c>
      <c r="FT31" s="2">
        <v>21015.452521689956</v>
      </c>
      <c r="FU31" s="2">
        <v>20805.737419347861</v>
      </c>
      <c r="FV31" s="2">
        <v>17060.113887778207</v>
      </c>
      <c r="FW31" s="2">
        <v>16794.338594927158</v>
      </c>
      <c r="FX31" s="2">
        <v>18831.554897138794</v>
      </c>
      <c r="FY31" s="2">
        <v>19208.807714362531</v>
      </c>
      <c r="FZ31" s="2">
        <v>18579.199212704883</v>
      </c>
      <c r="GA31" s="2">
        <v>18395.709449739003</v>
      </c>
      <c r="GB31" s="38">
        <v>28501.230269423701</v>
      </c>
      <c r="GC31" s="2">
        <v>28185.92490078948</v>
      </c>
      <c r="GD31" s="2">
        <v>27024.892527365744</v>
      </c>
      <c r="GE31" s="2">
        <v>27497.628826924116</v>
      </c>
      <c r="GF31" s="2">
        <v>27032.741152420334</v>
      </c>
      <c r="GG31" s="2">
        <v>27244.733734614572</v>
      </c>
      <c r="GH31" s="2">
        <v>27286.685002869512</v>
      </c>
      <c r="GI31" s="2">
        <v>10184.107124044627</v>
      </c>
      <c r="GJ31" s="2">
        <v>10462.083683418212</v>
      </c>
      <c r="GK31" s="2">
        <v>10646.876260395627</v>
      </c>
      <c r="GL31" s="2">
        <v>10517.311924734246</v>
      </c>
      <c r="GM31" s="2">
        <v>10486.126833508239</v>
      </c>
      <c r="GN31" s="2">
        <v>10521.094897788962</v>
      </c>
      <c r="GO31" s="2">
        <v>10936.126490335511</v>
      </c>
      <c r="GP31" s="2">
        <v>10763.009998383523</v>
      </c>
      <c r="GQ31" s="38">
        <v>3375.0558514164541</v>
      </c>
      <c r="GR31" s="2">
        <v>3315.6914189865897</v>
      </c>
      <c r="GS31" s="2">
        <v>3195.3341069393864</v>
      </c>
      <c r="GT31" s="2">
        <v>3251.610367913057</v>
      </c>
      <c r="GU31" s="2">
        <v>3158.8187711937239</v>
      </c>
      <c r="GV31" s="2">
        <v>3185.4742233984975</v>
      </c>
      <c r="GW31" s="2">
        <v>3161.0301655019375</v>
      </c>
      <c r="GX31" s="2">
        <v>1439.5380275634598</v>
      </c>
      <c r="GY31" s="2">
        <v>1457.1833243858066</v>
      </c>
      <c r="GZ31" s="2">
        <v>1457.2074140693767</v>
      </c>
      <c r="HA31" s="2">
        <v>1432.2451438999544</v>
      </c>
      <c r="HB31" s="2">
        <v>1415.3755940064966</v>
      </c>
      <c r="HC31" s="2">
        <v>1394.8981315038291</v>
      </c>
      <c r="HD31" s="2">
        <v>1419.8350045469733</v>
      </c>
      <c r="HE31" s="2">
        <v>1384.89279610015</v>
      </c>
      <c r="HF31" s="38">
        <v>93056.287789966387</v>
      </c>
      <c r="HG31" s="2">
        <v>92063.668020553028</v>
      </c>
      <c r="HH31" s="2">
        <v>88168.221753800433</v>
      </c>
      <c r="HI31" s="2">
        <v>89526.270149118383</v>
      </c>
      <c r="HJ31" s="2">
        <v>88228.504782148157</v>
      </c>
      <c r="HK31" s="2">
        <v>88758.782106139188</v>
      </c>
      <c r="HL31" s="2">
        <v>89091.228190162365</v>
      </c>
      <c r="HM31" s="2">
        <v>31822.544566337416</v>
      </c>
      <c r="HN31" s="2">
        <v>32728.941664612437</v>
      </c>
      <c r="HO31" s="2">
        <v>33337.474762896469</v>
      </c>
      <c r="HP31" s="2">
        <v>32885.826134649011</v>
      </c>
      <c r="HQ31" s="2">
        <v>32827.230315159453</v>
      </c>
      <c r="HR31" s="2">
        <v>32998.001875958129</v>
      </c>
      <c r="HS31" s="2">
        <v>34381.294465991421</v>
      </c>
      <c r="HT31" s="247">
        <v>33804.160140709173</v>
      </c>
    </row>
    <row r="32" spans="1:228" x14ac:dyDescent="0.25">
      <c r="A32" s="66">
        <v>27</v>
      </c>
      <c r="B32" s="49" t="s">
        <v>94</v>
      </c>
      <c r="C32" s="29" t="s">
        <v>127</v>
      </c>
      <c r="D32" s="38">
        <v>2115.4165091322229</v>
      </c>
      <c r="E32" s="2">
        <v>1924.6516657629854</v>
      </c>
      <c r="F32" s="2">
        <v>2002.207617071907</v>
      </c>
      <c r="G32" s="2">
        <v>2065.6971648597173</v>
      </c>
      <c r="H32" s="2">
        <v>1870.8265776351379</v>
      </c>
      <c r="I32" s="2">
        <v>1855.6964943607163</v>
      </c>
      <c r="J32" s="2">
        <v>1728.8780463513185</v>
      </c>
      <c r="K32" s="2">
        <v>1728.1627290919216</v>
      </c>
      <c r="L32" s="2">
        <v>1700.1135860995673</v>
      </c>
      <c r="M32" s="2">
        <v>1649.9203277370825</v>
      </c>
      <c r="N32" s="2">
        <v>1647.018632064151</v>
      </c>
      <c r="O32" s="2">
        <v>1671.5366419737179</v>
      </c>
      <c r="P32" s="2">
        <v>1518.2747683531586</v>
      </c>
      <c r="Q32" s="2">
        <v>1481.44051851734</v>
      </c>
      <c r="R32" s="2">
        <v>1364.0181409744525</v>
      </c>
      <c r="S32" s="38">
        <v>1813.3508864199387</v>
      </c>
      <c r="T32" s="2">
        <v>1642.3618323506694</v>
      </c>
      <c r="U32" s="2">
        <v>1735.4824476587862</v>
      </c>
      <c r="V32" s="2">
        <v>1800.1615983009983</v>
      </c>
      <c r="W32" s="2">
        <v>1598.528162005322</v>
      </c>
      <c r="X32" s="2">
        <v>1583.6921976043479</v>
      </c>
      <c r="Y32" s="2">
        <v>1435.7853478288973</v>
      </c>
      <c r="Z32" s="2">
        <v>1409.2027914041894</v>
      </c>
      <c r="AA32" s="2">
        <v>1357.0745350749369</v>
      </c>
      <c r="AB32" s="2">
        <v>1307.2128924138933</v>
      </c>
      <c r="AC32" s="2">
        <v>1311.2580194096454</v>
      </c>
      <c r="AD32" s="2">
        <v>1347.0412051709657</v>
      </c>
      <c r="AE32" s="2">
        <v>1207.6818422770195</v>
      </c>
      <c r="AF32" s="2">
        <v>1202.8103897070841</v>
      </c>
      <c r="AG32" s="2">
        <v>1114.6094294119744</v>
      </c>
      <c r="AH32" s="38">
        <v>111.96868051298846</v>
      </c>
      <c r="AI32" s="2">
        <v>87.733575266989504</v>
      </c>
      <c r="AJ32" s="2">
        <v>81.642034773142925</v>
      </c>
      <c r="AK32" s="2">
        <v>75.789302788399482</v>
      </c>
      <c r="AL32" s="2">
        <v>55.992498012293098</v>
      </c>
      <c r="AM32" s="2">
        <v>51.729229692070604</v>
      </c>
      <c r="AN32" s="2">
        <v>47.949402175575706</v>
      </c>
      <c r="AO32" s="2">
        <v>53.56000103933264</v>
      </c>
      <c r="AP32" s="2">
        <v>52.138269169857921</v>
      </c>
      <c r="AQ32" s="2">
        <v>60.733470238715931</v>
      </c>
      <c r="AR32" s="2">
        <v>56.990414547553598</v>
      </c>
      <c r="AS32" s="2">
        <v>59.48865120364615</v>
      </c>
      <c r="AT32" s="2">
        <v>55.050121499068986</v>
      </c>
      <c r="AU32" s="2">
        <v>51.515257551951947</v>
      </c>
      <c r="AV32" s="2">
        <v>54.76203768896351</v>
      </c>
      <c r="AW32" s="38">
        <v>28.550031223867062</v>
      </c>
      <c r="AX32" s="2">
        <v>28.967371569562566</v>
      </c>
      <c r="AY32" s="2">
        <v>31.988951735671389</v>
      </c>
      <c r="AZ32" s="2">
        <v>36.665080853024975</v>
      </c>
      <c r="BA32" s="2">
        <v>39.309201863795536</v>
      </c>
      <c r="BB32" s="2">
        <v>43.18816139523306</v>
      </c>
      <c r="BC32" s="2">
        <v>42.479000198645174</v>
      </c>
      <c r="BD32" s="2">
        <v>44.418412684192425</v>
      </c>
      <c r="BE32" s="2">
        <v>48.195651078637439</v>
      </c>
      <c r="BF32" s="2">
        <v>51.157908985470449</v>
      </c>
      <c r="BG32" s="2">
        <v>55.185679267433997</v>
      </c>
      <c r="BH32" s="2">
        <v>56.36528990591858</v>
      </c>
      <c r="BI32" s="2">
        <v>52.389432427731663</v>
      </c>
      <c r="BJ32" s="2">
        <v>52.310883783997348</v>
      </c>
      <c r="BK32" s="2">
        <v>53.91358353284312</v>
      </c>
      <c r="BL32" s="38">
        <v>286682.98538359685</v>
      </c>
      <c r="BM32" s="2">
        <v>268252.1538389051</v>
      </c>
      <c r="BN32" s="2">
        <v>253221.18722952</v>
      </c>
      <c r="BO32" s="2">
        <v>251991.97965459252</v>
      </c>
      <c r="BP32" s="2">
        <v>258720.58719156298</v>
      </c>
      <c r="BQ32" s="2">
        <v>257861.45555525448</v>
      </c>
      <c r="BR32" s="2">
        <v>279451.88020886399</v>
      </c>
      <c r="BS32" s="2">
        <v>304856.33829731971</v>
      </c>
      <c r="BT32" s="2">
        <v>328182.55195203668</v>
      </c>
      <c r="BU32" s="2">
        <v>327033.53227535449</v>
      </c>
      <c r="BV32" s="2">
        <v>319332.41604130645</v>
      </c>
      <c r="BW32" s="2">
        <v>307892.9527439808</v>
      </c>
      <c r="BX32" s="2">
        <v>295168.32308081654</v>
      </c>
      <c r="BY32" s="2">
        <v>263325.31739604019</v>
      </c>
      <c r="BZ32" s="2">
        <v>233588.27487098373</v>
      </c>
      <c r="CA32" s="38">
        <v>4681.7559999999594</v>
      </c>
      <c r="CB32" s="2">
        <v>3904.78599999996</v>
      </c>
      <c r="CC32" s="2">
        <v>2740.93299999996</v>
      </c>
      <c r="CD32" s="2">
        <v>1705.24</v>
      </c>
      <c r="CE32" s="2">
        <v>1593.1</v>
      </c>
      <c r="CF32" s="2">
        <v>1249.56</v>
      </c>
      <c r="CG32" s="2">
        <v>1041.3000000000002</v>
      </c>
      <c r="CH32" s="2">
        <v>833.04</v>
      </c>
      <c r="CI32" s="2">
        <v>624.78</v>
      </c>
      <c r="CJ32" s="2">
        <v>416.52</v>
      </c>
      <c r="CK32" s="2">
        <v>208.25999999999971</v>
      </c>
      <c r="CL32" s="2">
        <v>0</v>
      </c>
      <c r="CM32" s="2">
        <v>0</v>
      </c>
      <c r="CN32" s="2">
        <v>0</v>
      </c>
      <c r="CO32" s="2">
        <v>0</v>
      </c>
      <c r="CP32" s="38">
        <v>0</v>
      </c>
      <c r="CQ32" s="2">
        <v>0</v>
      </c>
      <c r="CR32" s="2">
        <v>0</v>
      </c>
      <c r="CS32" s="2">
        <v>0</v>
      </c>
      <c r="CT32" s="2">
        <v>0</v>
      </c>
      <c r="CU32" s="2">
        <v>0</v>
      </c>
      <c r="CV32" s="2">
        <v>0</v>
      </c>
      <c r="CW32" s="2">
        <v>0</v>
      </c>
      <c r="CX32" s="2">
        <v>0</v>
      </c>
      <c r="CY32" s="2">
        <v>0</v>
      </c>
      <c r="CZ32" s="2">
        <v>0</v>
      </c>
      <c r="DA32" s="2">
        <v>0</v>
      </c>
      <c r="DB32" s="2">
        <v>0</v>
      </c>
      <c r="DC32" s="2">
        <v>0</v>
      </c>
      <c r="DD32" s="2">
        <v>0</v>
      </c>
      <c r="DE32" s="38">
        <v>4.7040130190487224</v>
      </c>
      <c r="DF32" s="2">
        <v>4.4254014919392475</v>
      </c>
      <c r="DG32" s="2">
        <v>4.6268887618084564</v>
      </c>
      <c r="DH32" s="2">
        <v>3.8655748610177696</v>
      </c>
      <c r="DI32" s="2">
        <v>3.5222341155543364</v>
      </c>
      <c r="DJ32" s="2">
        <v>3.1219299981848061</v>
      </c>
      <c r="DK32" s="2">
        <v>3.1248067325580533</v>
      </c>
      <c r="DL32" s="2">
        <v>2.9488023997524428</v>
      </c>
      <c r="DM32" s="2">
        <v>4.0048336069192079</v>
      </c>
      <c r="DN32" s="2">
        <v>2.707434450800386</v>
      </c>
      <c r="DO32" s="2">
        <v>3.9395250673285886</v>
      </c>
      <c r="DP32" s="2">
        <v>3.2242522712142714</v>
      </c>
      <c r="DQ32" s="2">
        <v>2.9647303140624506</v>
      </c>
      <c r="DR32" s="2">
        <v>2.698769755430015</v>
      </c>
      <c r="DS32" s="2">
        <v>2.786062888160953</v>
      </c>
      <c r="DT32" s="38">
        <v>9321.2142729635088</v>
      </c>
      <c r="DU32" s="2">
        <v>8019.4290362155944</v>
      </c>
      <c r="DV32" s="2">
        <v>7853.1829515154095</v>
      </c>
      <c r="DW32" s="2">
        <v>8099.9142521803951</v>
      </c>
      <c r="DX32" s="2">
        <v>7462.1462455052333</v>
      </c>
      <c r="DY32" s="2">
        <v>7442.4410942821833</v>
      </c>
      <c r="DZ32" s="2">
        <v>6638.6820836709167</v>
      </c>
      <c r="EA32" s="2">
        <v>6106.1718601339153</v>
      </c>
      <c r="EB32" s="2">
        <v>5724.4429086010214</v>
      </c>
      <c r="EC32" s="2">
        <v>5294.0934219876199</v>
      </c>
      <c r="ED32" s="2">
        <v>4957.912581073836</v>
      </c>
      <c r="EE32" s="2">
        <v>4371.7398414083209</v>
      </c>
      <c r="EF32" s="2">
        <v>3655.0974048894714</v>
      </c>
      <c r="EG32" s="2">
        <v>3313.0522268849772</v>
      </c>
      <c r="EH32" s="2">
        <v>3170.7539190544489</v>
      </c>
      <c r="EI32" s="38">
        <v>11137.204716060856</v>
      </c>
      <c r="EJ32" s="2">
        <v>9504.7680120803616</v>
      </c>
      <c r="EK32" s="2">
        <v>8817.1816273790719</v>
      </c>
      <c r="EL32" s="2">
        <v>8181.5881905369542</v>
      </c>
      <c r="EM32" s="2">
        <v>6525.5757373712931</v>
      </c>
      <c r="EN32" s="2">
        <v>6471.3825400417272</v>
      </c>
      <c r="EO32" s="2">
        <v>5752.5872118385269</v>
      </c>
      <c r="EP32" s="2">
        <v>5917.0044175724715</v>
      </c>
      <c r="EQ32" s="2">
        <v>5319.3561070395353</v>
      </c>
      <c r="ER32" s="2">
        <v>5730.0958089428286</v>
      </c>
      <c r="ES32" s="2">
        <v>4892.1967763558032</v>
      </c>
      <c r="ET32" s="2">
        <v>4928.3715955879343</v>
      </c>
      <c r="EU32" s="2">
        <v>4290.7818890621993</v>
      </c>
      <c r="EV32" s="2">
        <v>4222.8212000988697</v>
      </c>
      <c r="EW32" s="2">
        <v>4285.6301997426071</v>
      </c>
      <c r="EX32" s="38">
        <v>211.2076732212825</v>
      </c>
      <c r="EY32" s="2">
        <v>177.66366573975691</v>
      </c>
      <c r="EZ32" s="2">
        <v>165.105346000742</v>
      </c>
      <c r="FA32" s="2">
        <v>144.51660029784699</v>
      </c>
      <c r="FB32" s="2">
        <v>122.81804715159907</v>
      </c>
      <c r="FC32" s="2">
        <v>112.40122105855441</v>
      </c>
      <c r="FD32" s="2">
        <v>93.294095736826989</v>
      </c>
      <c r="FE32" s="2">
        <v>107.02363502986731</v>
      </c>
      <c r="FF32" s="2">
        <v>87.106500141000083</v>
      </c>
      <c r="FG32" s="2">
        <v>111.31216024217976</v>
      </c>
      <c r="FH32" s="2">
        <v>88.635712182707564</v>
      </c>
      <c r="FI32" s="2">
        <v>93.872172951550041</v>
      </c>
      <c r="FJ32" s="2">
        <v>81.481303838223965</v>
      </c>
      <c r="FK32" s="2">
        <v>82.947622022729533</v>
      </c>
      <c r="FL32" s="2">
        <v>84.9048280259004</v>
      </c>
      <c r="FM32" s="38">
        <v>7277.1476860188868</v>
      </c>
      <c r="FN32" s="2">
        <v>6803.1733105565372</v>
      </c>
      <c r="FO32" s="2">
        <v>6309.2924795072067</v>
      </c>
      <c r="FP32" s="2">
        <v>6206.1873142754739</v>
      </c>
      <c r="FQ32" s="2">
        <v>5598.465439773895</v>
      </c>
      <c r="FR32" s="2">
        <v>5163.6951989646723</v>
      </c>
      <c r="FS32" s="2">
        <v>4720.9300689104739</v>
      </c>
      <c r="FT32" s="2">
        <v>4780.7752419076633</v>
      </c>
      <c r="FU32" s="2">
        <v>4288.8391939791436</v>
      </c>
      <c r="FV32" s="2">
        <v>4323.3918848825879</v>
      </c>
      <c r="FW32" s="2">
        <v>4261.9058866456025</v>
      </c>
      <c r="FX32" s="2">
        <v>3847.7215748381568</v>
      </c>
      <c r="FY32" s="2">
        <v>3775.4450811568418</v>
      </c>
      <c r="FZ32" s="2">
        <v>3658.0552644585591</v>
      </c>
      <c r="GA32" s="2">
        <v>3846.3331010092193</v>
      </c>
      <c r="GB32" s="38">
        <v>1416.7859385184358</v>
      </c>
      <c r="GC32" s="2">
        <v>1292.9100924118572</v>
      </c>
      <c r="GD32" s="2">
        <v>1253.3345402682412</v>
      </c>
      <c r="GE32" s="2">
        <v>1477.5799631339303</v>
      </c>
      <c r="GF32" s="2">
        <v>1268.3810195188805</v>
      </c>
      <c r="GG32" s="2">
        <v>1416.3565133171805</v>
      </c>
      <c r="GH32" s="2">
        <v>1253.2587680316915</v>
      </c>
      <c r="GI32" s="2">
        <v>1267.1967305922094</v>
      </c>
      <c r="GJ32" s="2">
        <v>1299.6441002256556</v>
      </c>
      <c r="GK32" s="2">
        <v>1330.3713998352503</v>
      </c>
      <c r="GL32" s="2">
        <v>1383.0498173170638</v>
      </c>
      <c r="GM32" s="2">
        <v>1353.2785166595779</v>
      </c>
      <c r="GN32" s="2">
        <v>1220.8257134486382</v>
      </c>
      <c r="GO32" s="2">
        <v>1176.8870981200548</v>
      </c>
      <c r="GP32" s="2">
        <v>1255.7848558885178</v>
      </c>
      <c r="GQ32" s="38">
        <v>500.85519769928618</v>
      </c>
      <c r="GR32" s="2">
        <v>443.8503117065556</v>
      </c>
      <c r="GS32" s="2">
        <v>428.12738616308854</v>
      </c>
      <c r="GT32" s="2">
        <v>466.20918546269496</v>
      </c>
      <c r="GU32" s="2">
        <v>398.23759320426865</v>
      </c>
      <c r="GV32" s="2">
        <v>418.16775205741084</v>
      </c>
      <c r="GW32" s="2">
        <v>366.3165519401033</v>
      </c>
      <c r="GX32" s="2">
        <v>353.68278579963521</v>
      </c>
      <c r="GY32" s="2">
        <v>352.07411598271165</v>
      </c>
      <c r="GZ32" s="2">
        <v>349.56485954514312</v>
      </c>
      <c r="HA32" s="2">
        <v>354.34732331003084</v>
      </c>
      <c r="HB32" s="2">
        <v>341.78803048140878</v>
      </c>
      <c r="HC32" s="2">
        <v>305.98861701321999</v>
      </c>
      <c r="HD32" s="2">
        <v>292.54180917600814</v>
      </c>
      <c r="HE32" s="2">
        <v>303.94906948947374</v>
      </c>
      <c r="HF32" s="38">
        <v>2499.7261769983288</v>
      </c>
      <c r="HG32" s="2">
        <v>2296.651696980131</v>
      </c>
      <c r="HH32" s="2">
        <v>2227.1092220370974</v>
      </c>
      <c r="HI32" s="2">
        <v>2679.8073875009622</v>
      </c>
      <c r="HJ32" s="2">
        <v>2296.2231915263492</v>
      </c>
      <c r="HK32" s="2">
        <v>2604.7237845160462</v>
      </c>
      <c r="HL32" s="2">
        <v>2303.5815911351128</v>
      </c>
      <c r="HM32" s="2">
        <v>2349.1643068801054</v>
      </c>
      <c r="HN32" s="2">
        <v>2422.2307886624963</v>
      </c>
      <c r="HO32" s="2">
        <v>2492.6781225020204</v>
      </c>
      <c r="HP32" s="2">
        <v>2602.7985740167123</v>
      </c>
      <c r="HQ32" s="2">
        <v>2552.1517320475459</v>
      </c>
      <c r="HR32" s="2">
        <v>2305.6182419444408</v>
      </c>
      <c r="HS32" s="2">
        <v>2224.8806648085829</v>
      </c>
      <c r="HT32" s="247">
        <v>2383.9009601815624</v>
      </c>
    </row>
    <row r="33" spans="1:228" x14ac:dyDescent="0.25">
      <c r="A33" s="66">
        <v>28</v>
      </c>
      <c r="B33" s="49" t="s">
        <v>2</v>
      </c>
      <c r="C33" s="29" t="s">
        <v>128</v>
      </c>
      <c r="D33" s="38">
        <v>3584.9121564070952</v>
      </c>
      <c r="E33" s="2">
        <v>3255.6050694527298</v>
      </c>
      <c r="F33" s="2">
        <v>3358.8876115598873</v>
      </c>
      <c r="G33" s="2">
        <v>3281.8531836352449</v>
      </c>
      <c r="H33" s="2">
        <v>2933.1333741043218</v>
      </c>
      <c r="I33" s="2">
        <v>2691.4251014914171</v>
      </c>
      <c r="J33" s="2">
        <v>2584.9651388242787</v>
      </c>
      <c r="K33" s="2">
        <v>2380.8072933258513</v>
      </c>
      <c r="L33" s="2">
        <v>2124.2141688484799</v>
      </c>
      <c r="M33" s="2">
        <v>1995.2439997177091</v>
      </c>
      <c r="N33" s="2">
        <v>1861.2670241078592</v>
      </c>
      <c r="O33" s="2">
        <v>1809.8058347929673</v>
      </c>
      <c r="P33" s="2">
        <v>1668.6685480925312</v>
      </c>
      <c r="Q33" s="2">
        <v>1722.1382239305726</v>
      </c>
      <c r="R33" s="2">
        <v>1813.0174405051077</v>
      </c>
      <c r="S33" s="38">
        <v>3516.7132205670273</v>
      </c>
      <c r="T33" s="2">
        <v>3187.7252722323924</v>
      </c>
      <c r="U33" s="2">
        <v>3290.5563029881191</v>
      </c>
      <c r="V33" s="2">
        <v>3212.5439084219524</v>
      </c>
      <c r="W33" s="2">
        <v>2865.7478075691129</v>
      </c>
      <c r="X33" s="2">
        <v>2625.3434841950993</v>
      </c>
      <c r="Y33" s="2">
        <v>2520.0849399586104</v>
      </c>
      <c r="Z33" s="2">
        <v>2316.848854435751</v>
      </c>
      <c r="AA33" s="2">
        <v>2061.8659769416804</v>
      </c>
      <c r="AB33" s="2">
        <v>1935.8763080653569</v>
      </c>
      <c r="AC33" s="2">
        <v>1804.2352491098861</v>
      </c>
      <c r="AD33" s="2">
        <v>1756.5282888824804</v>
      </c>
      <c r="AE33" s="2">
        <v>1618.3399536715931</v>
      </c>
      <c r="AF33" s="2">
        <v>1671.4264183782559</v>
      </c>
      <c r="AG33" s="2">
        <v>1756.3677683678334</v>
      </c>
      <c r="AH33" s="38">
        <v>184.47126940034707</v>
      </c>
      <c r="AI33" s="2">
        <v>187.68554690619865</v>
      </c>
      <c r="AJ33" s="2">
        <v>200.7240716770271</v>
      </c>
      <c r="AK33" s="2">
        <v>184.99012866756152</v>
      </c>
      <c r="AL33" s="2">
        <v>157.62183976095332</v>
      </c>
      <c r="AM33" s="2">
        <v>142.54692267830885</v>
      </c>
      <c r="AN33" s="2">
        <v>125.48350942054699</v>
      </c>
      <c r="AO33" s="2">
        <v>138.2004673081687</v>
      </c>
      <c r="AP33" s="2">
        <v>137.08165619936076</v>
      </c>
      <c r="AQ33" s="2">
        <v>121.1260566149232</v>
      </c>
      <c r="AR33" s="2">
        <v>109.67547611868768</v>
      </c>
      <c r="AS33" s="2">
        <v>94.197970061929425</v>
      </c>
      <c r="AT33" s="2">
        <v>86.084589969891113</v>
      </c>
      <c r="AU33" s="2">
        <v>82.748551748381999</v>
      </c>
      <c r="AV33" s="2">
        <v>80.842631467477446</v>
      </c>
      <c r="AW33" s="38">
        <v>59.28667958545293</v>
      </c>
      <c r="AX33" s="2">
        <v>67.798980555515058</v>
      </c>
      <c r="AY33" s="2">
        <v>80.439672798294197</v>
      </c>
      <c r="AZ33" s="2">
        <v>98.285246035570523</v>
      </c>
      <c r="BA33" s="2">
        <v>106.74577281010453</v>
      </c>
      <c r="BB33" s="2">
        <v>113.39395279813719</v>
      </c>
      <c r="BC33" s="2">
        <v>122.032493966397</v>
      </c>
      <c r="BD33" s="2">
        <v>128.71561307127698</v>
      </c>
      <c r="BE33" s="2">
        <v>133.2067131300787</v>
      </c>
      <c r="BF33" s="2">
        <v>135.21841836588365</v>
      </c>
      <c r="BG33" s="2">
        <v>138.4191794389626</v>
      </c>
      <c r="BH33" s="2">
        <v>133.60755829986107</v>
      </c>
      <c r="BI33" s="2">
        <v>130.24146515723839</v>
      </c>
      <c r="BJ33" s="2">
        <v>136.30978356150092</v>
      </c>
      <c r="BK33" s="2">
        <v>162.46313260927357</v>
      </c>
      <c r="BL33" s="38">
        <v>47322.770206705027</v>
      </c>
      <c r="BM33" s="2">
        <v>44657.872059758418</v>
      </c>
      <c r="BN33" s="2">
        <v>41394.521273257036</v>
      </c>
      <c r="BO33" s="2">
        <v>38083.961411179553</v>
      </c>
      <c r="BP33" s="2">
        <v>34684.525227220322</v>
      </c>
      <c r="BQ33" s="2">
        <v>32040.905969822961</v>
      </c>
      <c r="BR33" s="2">
        <v>29028.04970078931</v>
      </c>
      <c r="BS33" s="2">
        <v>25979.188341587731</v>
      </c>
      <c r="BT33" s="2">
        <v>23210.1265537422</v>
      </c>
      <c r="BU33" s="2">
        <v>20143.281200176039</v>
      </c>
      <c r="BV33" s="2">
        <v>17279.779115324913</v>
      </c>
      <c r="BW33" s="2">
        <v>15233.99979929821</v>
      </c>
      <c r="BX33" s="2">
        <v>13404.23763510957</v>
      </c>
      <c r="BY33" s="2">
        <v>12272.753459562329</v>
      </c>
      <c r="BZ33" s="2">
        <v>11333.34831472495</v>
      </c>
      <c r="CA33" s="38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0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38">
        <v>0</v>
      </c>
      <c r="CQ33" s="2">
        <v>0</v>
      </c>
      <c r="CR33" s="2">
        <v>0</v>
      </c>
      <c r="CS33" s="2">
        <v>0</v>
      </c>
      <c r="CT33" s="2">
        <v>0</v>
      </c>
      <c r="CU33" s="2">
        <v>0</v>
      </c>
      <c r="CV33" s="2">
        <v>0</v>
      </c>
      <c r="CW33" s="2">
        <v>0</v>
      </c>
      <c r="CX33" s="2">
        <v>0</v>
      </c>
      <c r="CY33" s="2">
        <v>0</v>
      </c>
      <c r="CZ33" s="2">
        <v>0</v>
      </c>
      <c r="DA33" s="2">
        <v>0</v>
      </c>
      <c r="DB33" s="2">
        <v>0</v>
      </c>
      <c r="DC33" s="2">
        <v>0</v>
      </c>
      <c r="DD33" s="2">
        <v>0</v>
      </c>
      <c r="DE33" s="38">
        <v>5.7800464897015464</v>
      </c>
      <c r="DF33" s="2">
        <v>6.2015624610977538</v>
      </c>
      <c r="DG33" s="2">
        <v>5.759441779787724</v>
      </c>
      <c r="DH33" s="2">
        <v>6.745213230158515</v>
      </c>
      <c r="DI33" s="2">
        <v>6.8199746572984044</v>
      </c>
      <c r="DJ33" s="2">
        <v>6.0251707943575399</v>
      </c>
      <c r="DK33" s="2">
        <v>6.5508814383399203</v>
      </c>
      <c r="DL33" s="2">
        <v>6.1043651249961517</v>
      </c>
      <c r="DM33" s="2">
        <v>7.8375397725681504</v>
      </c>
      <c r="DN33" s="2">
        <v>5.1489460905444737</v>
      </c>
      <c r="DO33" s="2">
        <v>6.8992351040519653</v>
      </c>
      <c r="DP33" s="2">
        <v>5.2746296198909057</v>
      </c>
      <c r="DQ33" s="2">
        <v>5.073705208262786</v>
      </c>
      <c r="DR33" s="2">
        <v>4.8814397541625283</v>
      </c>
      <c r="DS33" s="2">
        <v>5.5940677720961185</v>
      </c>
      <c r="DT33" s="38">
        <v>30667.672733054165</v>
      </c>
      <c r="DU33" s="2">
        <v>25452.248331188519</v>
      </c>
      <c r="DV33" s="2">
        <v>24244.739950026476</v>
      </c>
      <c r="DW33" s="2">
        <v>22850.580381301701</v>
      </c>
      <c r="DX33" s="2">
        <v>19653.558019048985</v>
      </c>
      <c r="DY33" s="2">
        <v>17591.88521391297</v>
      </c>
      <c r="DZ33" s="2">
        <v>16404.736532064446</v>
      </c>
      <c r="EA33" s="2">
        <v>14220.969699119185</v>
      </c>
      <c r="EB33" s="2">
        <v>12539.296893235589</v>
      </c>
      <c r="EC33" s="2">
        <v>10877.051416420754</v>
      </c>
      <c r="ED33" s="2">
        <v>9775.5485720746692</v>
      </c>
      <c r="EE33" s="2">
        <v>8293.1571314945486</v>
      </c>
      <c r="EF33" s="2">
        <v>7125.1340581981203</v>
      </c>
      <c r="EG33" s="2">
        <v>6531.3283076510779</v>
      </c>
      <c r="EH33" s="2">
        <v>6696.3636057799758</v>
      </c>
      <c r="EI33" s="38">
        <v>9309.363347964736</v>
      </c>
      <c r="EJ33" s="2">
        <v>8921.3809497803886</v>
      </c>
      <c r="EK33" s="2">
        <v>9562.6673593019423</v>
      </c>
      <c r="EL33" s="2">
        <v>10185.609893571775</v>
      </c>
      <c r="EM33" s="2">
        <v>9874.4280891043745</v>
      </c>
      <c r="EN33" s="2">
        <v>9925.4223331831945</v>
      </c>
      <c r="EO33" s="2">
        <v>10177.208057188385</v>
      </c>
      <c r="EP33" s="2">
        <v>9459.9005897503066</v>
      </c>
      <c r="EQ33" s="2">
        <v>8740.311012379223</v>
      </c>
      <c r="ER33" s="2">
        <v>7810.1801574769024</v>
      </c>
      <c r="ES33" s="2">
        <v>7021.7066783189093</v>
      </c>
      <c r="ET33" s="2">
        <v>5959.5503931755711</v>
      </c>
      <c r="EU33" s="2">
        <v>4978.2529262107792</v>
      </c>
      <c r="EV33" s="2">
        <v>4601.6839276462815</v>
      </c>
      <c r="EW33" s="2">
        <v>4609.3100652154053</v>
      </c>
      <c r="EX33" s="38">
        <v>39.65495057076356</v>
      </c>
      <c r="EY33" s="2">
        <v>43.152935419472897</v>
      </c>
      <c r="EZ33" s="2">
        <v>50.903531867705425</v>
      </c>
      <c r="FA33" s="2">
        <v>56.647619411645778</v>
      </c>
      <c r="FB33" s="2">
        <v>56.436529014503932</v>
      </c>
      <c r="FC33" s="2">
        <v>56.19716305734493</v>
      </c>
      <c r="FD33" s="2">
        <v>56.437049416596018</v>
      </c>
      <c r="FE33" s="2">
        <v>56.65762282215897</v>
      </c>
      <c r="FF33" s="2">
        <v>58.316774254448838</v>
      </c>
      <c r="FG33" s="2">
        <v>59.202811095377506</v>
      </c>
      <c r="FH33" s="2">
        <v>59.022303140522432</v>
      </c>
      <c r="FI33" s="2">
        <v>58.477070621161914</v>
      </c>
      <c r="FJ33" s="2">
        <v>52.161842483064845</v>
      </c>
      <c r="FK33" s="2">
        <v>56.163467869866444</v>
      </c>
      <c r="FL33" s="2">
        <v>67.06626259081041</v>
      </c>
      <c r="FM33" s="38">
        <v>3530.273858811353</v>
      </c>
      <c r="FN33" s="2">
        <v>3230.1338244573349</v>
      </c>
      <c r="FO33" s="2">
        <v>3304.588183470516</v>
      </c>
      <c r="FP33" s="2">
        <v>3516.0443270181486</v>
      </c>
      <c r="FQ33" s="2">
        <v>3269.9869970024738</v>
      </c>
      <c r="FR33" s="2">
        <v>3126.4637630306206</v>
      </c>
      <c r="FS33" s="2">
        <v>3177.4229694103879</v>
      </c>
      <c r="FT33" s="2">
        <v>3294.438117005242</v>
      </c>
      <c r="FU33" s="2">
        <v>2815.6312708437354</v>
      </c>
      <c r="FV33" s="2">
        <v>2557.9778917723088</v>
      </c>
      <c r="FW33" s="2">
        <v>2641.0908238078378</v>
      </c>
      <c r="FX33" s="2">
        <v>2883.717539821002</v>
      </c>
      <c r="FY33" s="2">
        <v>2888.9955504683089</v>
      </c>
      <c r="FZ33" s="2">
        <v>2676.7898383297038</v>
      </c>
      <c r="GA33" s="2">
        <v>2646.9134539795095</v>
      </c>
      <c r="GB33" s="38">
        <v>2276.614412221672</v>
      </c>
      <c r="GC33" s="2">
        <v>2029.2407152765934</v>
      </c>
      <c r="GD33" s="2">
        <v>1929.4379085207713</v>
      </c>
      <c r="GE33" s="2">
        <v>2063.4186351804592</v>
      </c>
      <c r="GF33" s="2">
        <v>1727.1795870693752</v>
      </c>
      <c r="GG33" s="2">
        <v>1844.7528942761105</v>
      </c>
      <c r="GH33" s="2">
        <v>1641.5473151693934</v>
      </c>
      <c r="GI33" s="2">
        <v>1585.8595368736203</v>
      </c>
      <c r="GJ33" s="2">
        <v>1571.7255295142706</v>
      </c>
      <c r="GK33" s="2">
        <v>1567.2143090287943</v>
      </c>
      <c r="GL33" s="2">
        <v>1566.5310041803787</v>
      </c>
      <c r="GM33" s="2">
        <v>1506.5802258207186</v>
      </c>
      <c r="GN33" s="2">
        <v>1410.4436062527818</v>
      </c>
      <c r="GO33" s="2">
        <v>1441.901988660883</v>
      </c>
      <c r="GP33" s="2">
        <v>1500.2997054276975</v>
      </c>
      <c r="GQ33" s="38">
        <v>1026.1328155940178</v>
      </c>
      <c r="GR33" s="2">
        <v>870.58076139544528</v>
      </c>
      <c r="GS33" s="2">
        <v>821.77916322290594</v>
      </c>
      <c r="GT33" s="2">
        <v>805.10245720208854</v>
      </c>
      <c r="GU33" s="2">
        <v>680.43704329509058</v>
      </c>
      <c r="GV33" s="2">
        <v>663.61601406162674</v>
      </c>
      <c r="GW33" s="2">
        <v>597.50705105649047</v>
      </c>
      <c r="GX33" s="2">
        <v>545.7784585517378</v>
      </c>
      <c r="GY33" s="2">
        <v>521.23692579062811</v>
      </c>
      <c r="GZ33" s="2">
        <v>498.44297438692803</v>
      </c>
      <c r="HA33" s="2">
        <v>484.75815729690822</v>
      </c>
      <c r="HB33" s="2">
        <v>454.03360795206294</v>
      </c>
      <c r="HC33" s="2">
        <v>418.97098252453304</v>
      </c>
      <c r="HD33" s="2">
        <v>419.58092464349932</v>
      </c>
      <c r="HE33" s="2">
        <v>427.33965908224098</v>
      </c>
      <c r="HF33" s="38">
        <v>3755.3847286279124</v>
      </c>
      <c r="HG33" s="2">
        <v>3399.2776825967699</v>
      </c>
      <c r="HH33" s="2">
        <v>3236.8542677833825</v>
      </c>
      <c r="HI33" s="2">
        <v>3559.5055597895816</v>
      </c>
      <c r="HJ33" s="2">
        <v>2963.9093866852968</v>
      </c>
      <c r="HK33" s="2">
        <v>3251.2085774394145</v>
      </c>
      <c r="HL33" s="2">
        <v>2878.1957887853659</v>
      </c>
      <c r="HM33" s="2">
        <v>2818.0073430547718</v>
      </c>
      <c r="HN33" s="2">
        <v>2816.5065148470862</v>
      </c>
      <c r="HO33" s="2">
        <v>2834.0312131523806</v>
      </c>
      <c r="HP33" s="2">
        <v>2849.4535286082482</v>
      </c>
      <c r="HQ33" s="2">
        <v>2754.3555652074765</v>
      </c>
      <c r="HR33" s="2">
        <v>2586.338191231031</v>
      </c>
      <c r="HS33" s="2">
        <v>2653.622892627418</v>
      </c>
      <c r="HT33" s="247">
        <v>2772.1654779248333</v>
      </c>
    </row>
    <row r="34" spans="1:228" x14ac:dyDescent="0.25">
      <c r="A34" s="66">
        <v>29</v>
      </c>
      <c r="B34" s="49" t="s">
        <v>2</v>
      </c>
      <c r="C34" s="29" t="s">
        <v>129</v>
      </c>
      <c r="D34" s="38">
        <v>4333.2259866468339</v>
      </c>
      <c r="E34" s="2">
        <v>3786.9837905478926</v>
      </c>
      <c r="F34" s="2">
        <v>3817.8846269922428</v>
      </c>
      <c r="G34" s="2">
        <v>2479.4647379111593</v>
      </c>
      <c r="H34" s="2">
        <v>1840.1587424900938</v>
      </c>
      <c r="I34" s="2">
        <v>2243.0506478028137</v>
      </c>
      <c r="J34" s="2">
        <v>2366.9659384201691</v>
      </c>
      <c r="K34" s="2">
        <v>3097.2391918430135</v>
      </c>
      <c r="L34" s="2">
        <v>3713.0491395541958</v>
      </c>
      <c r="M34" s="2">
        <v>3198.1271953335672</v>
      </c>
      <c r="N34" s="2">
        <v>3378.6300593074475</v>
      </c>
      <c r="O34" s="2">
        <v>3385.7012064127548</v>
      </c>
      <c r="P34" s="2">
        <v>2816.9514518745655</v>
      </c>
      <c r="Q34" s="2">
        <v>2856.7437641450761</v>
      </c>
      <c r="R34" s="2">
        <v>3081.3793636154528</v>
      </c>
      <c r="S34" s="38">
        <v>4274.3796238514396</v>
      </c>
      <c r="T34" s="2">
        <v>3735.6382541372659</v>
      </c>
      <c r="U34" s="2">
        <v>3765.5501559544346</v>
      </c>
      <c r="V34" s="2">
        <v>2445.0316779759855</v>
      </c>
      <c r="W34" s="2">
        <v>1815.256427223941</v>
      </c>
      <c r="X34" s="2">
        <v>2212.6172119069311</v>
      </c>
      <c r="Y34" s="2">
        <v>2334.3491086640161</v>
      </c>
      <c r="Z34" s="2">
        <v>3051.8103687809703</v>
      </c>
      <c r="AA34" s="2">
        <v>3659.5696120670486</v>
      </c>
      <c r="AB34" s="2">
        <v>3152.4848450361333</v>
      </c>
      <c r="AC34" s="2">
        <v>3325.3998032469131</v>
      </c>
      <c r="AD34" s="2">
        <v>3327.5693993618038</v>
      </c>
      <c r="AE34" s="2">
        <v>2765.897692577315</v>
      </c>
      <c r="AF34" s="2">
        <v>2798.3589014961181</v>
      </c>
      <c r="AG34" s="2">
        <v>3025.2914321506455</v>
      </c>
      <c r="AH34" s="38">
        <v>30.872399008619606</v>
      </c>
      <c r="AI34" s="2">
        <v>27.149122424407455</v>
      </c>
      <c r="AJ34" s="2">
        <v>26.776436286237033</v>
      </c>
      <c r="AK34" s="2">
        <v>47.088313551200983</v>
      </c>
      <c r="AL34" s="2">
        <v>19.810513361112093</v>
      </c>
      <c r="AM34" s="2">
        <v>15.94876568601153</v>
      </c>
      <c r="AN34" s="2">
        <v>19.655070353317868</v>
      </c>
      <c r="AO34" s="2">
        <v>22.393621163331542</v>
      </c>
      <c r="AP34" s="2">
        <v>25.773027700350912</v>
      </c>
      <c r="AQ34" s="2">
        <v>20.901624240314572</v>
      </c>
      <c r="AR34" s="2">
        <v>235.29277118289775</v>
      </c>
      <c r="AS34" s="2">
        <v>417.57598330938845</v>
      </c>
      <c r="AT34" s="2">
        <v>431.21667606233694</v>
      </c>
      <c r="AU34" s="2">
        <v>606.1925770782284</v>
      </c>
      <c r="AV34" s="2">
        <v>427.53721549284046</v>
      </c>
      <c r="AW34" s="38">
        <v>218.34923622284046</v>
      </c>
      <c r="AX34" s="2">
        <v>190.4257903437213</v>
      </c>
      <c r="AY34" s="2">
        <v>194.23053250688588</v>
      </c>
      <c r="AZ34" s="2">
        <v>124.530311289793</v>
      </c>
      <c r="BA34" s="2">
        <v>91.474034013926712</v>
      </c>
      <c r="BB34" s="2">
        <v>112.78376451429436</v>
      </c>
      <c r="BC34" s="2">
        <v>120.67931834355328</v>
      </c>
      <c r="BD34" s="2">
        <v>168.79338464672159</v>
      </c>
      <c r="BE34" s="2">
        <v>198.86255188748135</v>
      </c>
      <c r="BF34" s="2">
        <v>169.85381269639348</v>
      </c>
      <c r="BG34" s="2">
        <v>175.86657446675488</v>
      </c>
      <c r="BH34" s="2">
        <v>175.12738528811303</v>
      </c>
      <c r="BI34" s="2">
        <v>146.99802087948987</v>
      </c>
      <c r="BJ34" s="2">
        <v>156.19230109351409</v>
      </c>
      <c r="BK34" s="2">
        <v>166.41070560425965</v>
      </c>
      <c r="BL34" s="38">
        <v>119.388024103535</v>
      </c>
      <c r="BM34" s="2">
        <v>122.526541652604</v>
      </c>
      <c r="BN34" s="2">
        <v>113.639707471774</v>
      </c>
      <c r="BO34" s="2">
        <v>114.05466394277001</v>
      </c>
      <c r="BP34" s="2">
        <v>107.001878344809</v>
      </c>
      <c r="BQ34" s="2">
        <v>99.172860388991495</v>
      </c>
      <c r="BR34" s="2">
        <v>86.468425213107096</v>
      </c>
      <c r="BS34" s="2">
        <v>71.554738083458204</v>
      </c>
      <c r="BT34" s="2">
        <v>59.306461355105903</v>
      </c>
      <c r="BU34" s="2">
        <v>45.844454166904697</v>
      </c>
      <c r="BV34" s="2">
        <v>37.416233722491398</v>
      </c>
      <c r="BW34" s="2">
        <v>30.9224169368532</v>
      </c>
      <c r="BX34" s="2">
        <v>25.216834447583398</v>
      </c>
      <c r="BY34" s="2">
        <v>20.510700987253198</v>
      </c>
      <c r="BZ34" s="2">
        <v>18.052445868307601</v>
      </c>
      <c r="CA34" s="38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38">
        <v>0</v>
      </c>
      <c r="CQ34" s="2">
        <v>0</v>
      </c>
      <c r="CR34" s="2">
        <v>0</v>
      </c>
      <c r="CS34" s="2">
        <v>0</v>
      </c>
      <c r="CT34" s="2">
        <v>0</v>
      </c>
      <c r="CU34" s="2">
        <v>0</v>
      </c>
      <c r="CV34" s="2">
        <v>0</v>
      </c>
      <c r="CW34" s="2">
        <v>0</v>
      </c>
      <c r="CX34" s="2">
        <v>0</v>
      </c>
      <c r="CY34" s="2">
        <v>0</v>
      </c>
      <c r="CZ34" s="2">
        <v>0</v>
      </c>
      <c r="DA34" s="2">
        <v>0</v>
      </c>
      <c r="DB34" s="2">
        <v>0</v>
      </c>
      <c r="DC34" s="2">
        <v>0</v>
      </c>
      <c r="DD34" s="2">
        <v>0</v>
      </c>
      <c r="DE34" s="38">
        <v>30533.706789833112</v>
      </c>
      <c r="DF34" s="2">
        <v>26931.199097638837</v>
      </c>
      <c r="DG34" s="2">
        <v>20715.551624943393</v>
      </c>
      <c r="DH34" s="2">
        <v>10932.997753352767</v>
      </c>
      <c r="DI34" s="2">
        <v>8100.4597443485382</v>
      </c>
      <c r="DJ34" s="2">
        <v>15281.681118738448</v>
      </c>
      <c r="DK34" s="2">
        <v>15512.781287772515</v>
      </c>
      <c r="DL34" s="2">
        <v>15052.740866376502</v>
      </c>
      <c r="DM34" s="2">
        <v>25471.171255324924</v>
      </c>
      <c r="DN34" s="2">
        <v>23768.64485344174</v>
      </c>
      <c r="DO34" s="2">
        <v>17087.030343903989</v>
      </c>
      <c r="DP34" s="2">
        <v>17847.755939889983</v>
      </c>
      <c r="DQ34" s="2">
        <v>5504.8344528959888</v>
      </c>
      <c r="DR34" s="2">
        <v>4196.3351888317329</v>
      </c>
      <c r="DS34" s="2">
        <v>4407.3982532911295</v>
      </c>
      <c r="DT34" s="38">
        <v>83869.936921561413</v>
      </c>
      <c r="DU34" s="2">
        <v>73294.576126269763</v>
      </c>
      <c r="DV34" s="2">
        <v>71637.016249988868</v>
      </c>
      <c r="DW34" s="2">
        <v>45919.433008933454</v>
      </c>
      <c r="DX34" s="2">
        <v>31917.27284554176</v>
      </c>
      <c r="DY34" s="2">
        <v>38293.480343109666</v>
      </c>
      <c r="DZ34" s="2">
        <v>39456.615282429033</v>
      </c>
      <c r="EA34" s="2">
        <v>44598.187113447777</v>
      </c>
      <c r="EB34" s="2">
        <v>54842.30037101364</v>
      </c>
      <c r="EC34" s="2">
        <v>47336.17708830614</v>
      </c>
      <c r="ED34" s="2">
        <v>50815.492774213773</v>
      </c>
      <c r="EE34" s="2">
        <v>50167.345630436088</v>
      </c>
      <c r="EF34" s="2">
        <v>40840.845040716194</v>
      </c>
      <c r="EG34" s="2">
        <v>35260.804737096616</v>
      </c>
      <c r="EH34" s="2">
        <v>37358.248503241928</v>
      </c>
      <c r="EI34" s="38">
        <v>4860.350504408897</v>
      </c>
      <c r="EJ34" s="2">
        <v>4257.2869904714153</v>
      </c>
      <c r="EK34" s="2">
        <v>4249.2865573860727</v>
      </c>
      <c r="EL34" s="2">
        <v>2767.3522340320574</v>
      </c>
      <c r="EM34" s="2">
        <v>2028.8191211348151</v>
      </c>
      <c r="EN34" s="2">
        <v>2487.8996998236721</v>
      </c>
      <c r="EO34" s="2">
        <v>2614.6741095772527</v>
      </c>
      <c r="EP34" s="2">
        <v>3299.1631003950611</v>
      </c>
      <c r="EQ34" s="2">
        <v>4010.9448635511253</v>
      </c>
      <c r="ER34" s="2">
        <v>3492.1438844146683</v>
      </c>
      <c r="ES34" s="2">
        <v>3883.5545890909843</v>
      </c>
      <c r="ET34" s="2">
        <v>3956.8594599055673</v>
      </c>
      <c r="EU34" s="2">
        <v>3280.0703483914203</v>
      </c>
      <c r="EV34" s="2">
        <v>3190.1355338936032</v>
      </c>
      <c r="EW34" s="2">
        <v>3429.3888156545686</v>
      </c>
      <c r="EX34" s="38">
        <v>54.112490433436598</v>
      </c>
      <c r="EY34" s="2">
        <v>46.156192779082012</v>
      </c>
      <c r="EZ34" s="2">
        <v>47.244103895171705</v>
      </c>
      <c r="FA34" s="2">
        <v>33.453528749699778</v>
      </c>
      <c r="FB34" s="2">
        <v>23.968107257582997</v>
      </c>
      <c r="FC34" s="2">
        <v>28.263706425103756</v>
      </c>
      <c r="FD34" s="2">
        <v>26.19815502989518</v>
      </c>
      <c r="FE34" s="2">
        <v>26.913290873032281</v>
      </c>
      <c r="FF34" s="2">
        <v>32.075394107106028</v>
      </c>
      <c r="FG34" s="2">
        <v>25.708475009176183</v>
      </c>
      <c r="FH34" s="2">
        <v>21.594909595135441</v>
      </c>
      <c r="FI34" s="2">
        <v>27.356565193015705</v>
      </c>
      <c r="FJ34" s="2">
        <v>20.981865469942278</v>
      </c>
      <c r="FK34" s="2">
        <v>17.788832749386593</v>
      </c>
      <c r="FL34" s="2">
        <v>20.694194243965637</v>
      </c>
      <c r="FM34" s="38">
        <v>1501.4658314382639</v>
      </c>
      <c r="FN34" s="2">
        <v>1317.6550855221878</v>
      </c>
      <c r="FO34" s="2">
        <v>1301.9720234415122</v>
      </c>
      <c r="FP34" s="2">
        <v>819.24541992950867</v>
      </c>
      <c r="FQ34" s="2">
        <v>599.55585182929428</v>
      </c>
      <c r="FR34" s="2">
        <v>733.73717161898492</v>
      </c>
      <c r="FS34" s="2">
        <v>768.32832495574553</v>
      </c>
      <c r="FT34" s="2">
        <v>906.23416331238116</v>
      </c>
      <c r="FU34" s="2">
        <v>1129.6653844238006</v>
      </c>
      <c r="FV34" s="2">
        <v>988.29269872594739</v>
      </c>
      <c r="FW34" s="2">
        <v>1088.9206967944144</v>
      </c>
      <c r="FX34" s="2">
        <v>1109.2938828423098</v>
      </c>
      <c r="FY34" s="2">
        <v>911.64045034702372</v>
      </c>
      <c r="FZ34" s="2">
        <v>844.06072725440163</v>
      </c>
      <c r="GA34" s="2">
        <v>932.32415145398545</v>
      </c>
      <c r="GB34" s="38">
        <v>7117.5713561876764</v>
      </c>
      <c r="GC34" s="2">
        <v>6270.100401951504</v>
      </c>
      <c r="GD34" s="2">
        <v>5651.2284596163609</v>
      </c>
      <c r="GE34" s="2">
        <v>3361.8010282993409</v>
      </c>
      <c r="GF34" s="2">
        <v>2439.9938637968071</v>
      </c>
      <c r="GG34" s="2">
        <v>3452.3818947221134</v>
      </c>
      <c r="GH34" s="2">
        <v>3542.2194844647947</v>
      </c>
      <c r="GI34" s="2">
        <v>3516.3079605692487</v>
      </c>
      <c r="GJ34" s="2">
        <v>5063.4852901304839</v>
      </c>
      <c r="GK34" s="2">
        <v>4632.0633193571794</v>
      </c>
      <c r="GL34" s="2">
        <v>4949.0361870255492</v>
      </c>
      <c r="GM34" s="2">
        <v>4379.8579787541639</v>
      </c>
      <c r="GN34" s="2">
        <v>2774.5342785818598</v>
      </c>
      <c r="GO34" s="2">
        <v>2295.3277571822427</v>
      </c>
      <c r="GP34" s="2">
        <v>2680.6924572004291</v>
      </c>
      <c r="GQ34" s="38">
        <v>6547.0177202941159</v>
      </c>
      <c r="GR34" s="2">
        <v>5766.1510107684262</v>
      </c>
      <c r="GS34" s="2">
        <v>5210.7286354537509</v>
      </c>
      <c r="GT34" s="2">
        <v>3087.8420591344416</v>
      </c>
      <c r="GU34" s="2">
        <v>2260.9046877647588</v>
      </c>
      <c r="GV34" s="2">
        <v>3188.765705977512</v>
      </c>
      <c r="GW34" s="2">
        <v>3275.1082279789334</v>
      </c>
      <c r="GX34" s="2">
        <v>3259.1707845282149</v>
      </c>
      <c r="GY34" s="2">
        <v>4710.1862166909686</v>
      </c>
      <c r="GZ34" s="2">
        <v>4281.9050352142467</v>
      </c>
      <c r="HA34" s="2">
        <v>4560.6330702631749</v>
      </c>
      <c r="HB34" s="2">
        <v>4062.7062745177614</v>
      </c>
      <c r="HC34" s="2">
        <v>2572.3823188152755</v>
      </c>
      <c r="HD34" s="2">
        <v>2148.1054460326982</v>
      </c>
      <c r="HE34" s="2">
        <v>2499.8426624231211</v>
      </c>
      <c r="HF34" s="38">
        <v>7121.5893599429282</v>
      </c>
      <c r="HG34" s="2">
        <v>6274.1485723890983</v>
      </c>
      <c r="HH34" s="2">
        <v>5655.0879256589124</v>
      </c>
      <c r="HI34" s="2">
        <v>3366.6146495859443</v>
      </c>
      <c r="HJ34" s="2">
        <v>2444.1212563822619</v>
      </c>
      <c r="HK34" s="2">
        <v>3457.1195254854861</v>
      </c>
      <c r="HL34" s="2">
        <v>3546.2616442378721</v>
      </c>
      <c r="HM34" s="2">
        <v>3520.0877592537104</v>
      </c>
      <c r="HN34" s="2">
        <v>5067.0935743409464</v>
      </c>
      <c r="HO34" s="2">
        <v>4635.4233563039952</v>
      </c>
      <c r="HP34" s="2">
        <v>4952.3816386632097</v>
      </c>
      <c r="HQ34" s="2">
        <v>4383.0302235163181</v>
      </c>
      <c r="HR34" s="2">
        <v>2777.4356410297869</v>
      </c>
      <c r="HS34" s="2">
        <v>2298.1343574026255</v>
      </c>
      <c r="HT34" s="247">
        <v>2683.5816602427435</v>
      </c>
    </row>
    <row r="35" spans="1:228" x14ac:dyDescent="0.25">
      <c r="A35" s="66">
        <v>30</v>
      </c>
      <c r="B35" s="49" t="s">
        <v>2</v>
      </c>
      <c r="C35" s="29" t="s">
        <v>130</v>
      </c>
      <c r="D35" s="38">
        <v>2313.1569253159018</v>
      </c>
      <c r="E35" s="2">
        <v>1958.208168494421</v>
      </c>
      <c r="F35" s="2">
        <v>1959.4527226832947</v>
      </c>
      <c r="G35" s="2">
        <v>2121.0148384358877</v>
      </c>
      <c r="H35" s="2">
        <v>2034.2859449491505</v>
      </c>
      <c r="I35" s="2">
        <v>2087.3118682982654</v>
      </c>
      <c r="J35" s="2">
        <v>2119.6272440142002</v>
      </c>
      <c r="K35" s="2">
        <v>2098.7887256720837</v>
      </c>
      <c r="L35" s="2">
        <v>2543.1771591543588</v>
      </c>
      <c r="M35" s="2">
        <v>2607.3448059498646</v>
      </c>
      <c r="N35" s="2">
        <v>2475.4717475495113</v>
      </c>
      <c r="O35" s="2">
        <v>2357.9249723830308</v>
      </c>
      <c r="P35" s="2">
        <v>908.2445818636204</v>
      </c>
      <c r="Q35" s="2">
        <v>1083.8275918964434</v>
      </c>
      <c r="R35" s="2">
        <v>1845.9696248521334</v>
      </c>
      <c r="S35" s="38">
        <v>2280.8415519232708</v>
      </c>
      <c r="T35" s="2">
        <v>1931.4529971242018</v>
      </c>
      <c r="U35" s="2">
        <v>1933.2273708503822</v>
      </c>
      <c r="V35" s="2">
        <v>2092.967673443728</v>
      </c>
      <c r="W35" s="2">
        <v>2007.3865118015717</v>
      </c>
      <c r="X35" s="2">
        <v>2059.9689470155372</v>
      </c>
      <c r="Y35" s="2">
        <v>2091.9537278068892</v>
      </c>
      <c r="Z35" s="2">
        <v>2071.2642811966648</v>
      </c>
      <c r="AA35" s="2">
        <v>2511.1480419786558</v>
      </c>
      <c r="AB35" s="2">
        <v>2573.8091512459409</v>
      </c>
      <c r="AC35" s="2">
        <v>2444.5232366326477</v>
      </c>
      <c r="AD35" s="2">
        <v>2328.6110112358979</v>
      </c>
      <c r="AE35" s="2">
        <v>896.85510604561136</v>
      </c>
      <c r="AF35" s="2">
        <v>1070.0640326759249</v>
      </c>
      <c r="AG35" s="2">
        <v>1822.8144718464371</v>
      </c>
      <c r="AH35" s="38">
        <v>30.440389859273711</v>
      </c>
      <c r="AI35" s="2">
        <v>25.957897661545271</v>
      </c>
      <c r="AJ35" s="2">
        <v>24.913665367351765</v>
      </c>
      <c r="AK35" s="2">
        <v>29.409256628790317</v>
      </c>
      <c r="AL35" s="2">
        <v>28.140298403458928</v>
      </c>
      <c r="AM35" s="2">
        <v>28.633364345651469</v>
      </c>
      <c r="AN35" s="2">
        <v>28.35948234267363</v>
      </c>
      <c r="AO35" s="2">
        <v>24.859031845388539</v>
      </c>
      <c r="AP35" s="2">
        <v>28.823322728327391</v>
      </c>
      <c r="AQ35" s="2">
        <v>26.102269629497712</v>
      </c>
      <c r="AR35" s="2">
        <v>24.900367090565418</v>
      </c>
      <c r="AS35" s="2">
        <v>20.96615023353046</v>
      </c>
      <c r="AT35" s="2">
        <v>6.7489704025766359</v>
      </c>
      <c r="AU35" s="2">
        <v>8.7862302300337625</v>
      </c>
      <c r="AV35" s="2">
        <v>16.600472357175711</v>
      </c>
      <c r="AW35" s="38">
        <v>106.42748876618772</v>
      </c>
      <c r="AX35" s="2">
        <v>92.434472985016626</v>
      </c>
      <c r="AY35" s="2">
        <v>93.367910884116512</v>
      </c>
      <c r="AZ35" s="2">
        <v>100.48611486765309</v>
      </c>
      <c r="BA35" s="2">
        <v>97.161523671720531</v>
      </c>
      <c r="BB35" s="2">
        <v>99.244391413558404</v>
      </c>
      <c r="BC35" s="2">
        <v>100.72158550242114</v>
      </c>
      <c r="BD35" s="2">
        <v>100.67795291042198</v>
      </c>
      <c r="BE35" s="2">
        <v>117.31250269868498</v>
      </c>
      <c r="BF35" s="2">
        <v>120.03973421102759</v>
      </c>
      <c r="BG35" s="2">
        <v>113.40818105810219</v>
      </c>
      <c r="BH35" s="2">
        <v>108.26888626168382</v>
      </c>
      <c r="BI35" s="2">
        <v>42.17953584460345</v>
      </c>
      <c r="BJ35" s="2">
        <v>50.942165830285617</v>
      </c>
      <c r="BK35" s="2">
        <v>85.560693018190406</v>
      </c>
      <c r="BL35" s="38">
        <v>3259.7579535304499</v>
      </c>
      <c r="BM35" s="2">
        <v>1533.21489467425</v>
      </c>
      <c r="BN35" s="2">
        <v>785.27281833251004</v>
      </c>
      <c r="BO35" s="2">
        <v>594.88536662050205</v>
      </c>
      <c r="BP35" s="2">
        <v>363.70101927760697</v>
      </c>
      <c r="BQ35" s="2">
        <v>241.423356456449</v>
      </c>
      <c r="BR35" s="2">
        <v>188.23054357046999</v>
      </c>
      <c r="BS35" s="2">
        <v>148.734062493343</v>
      </c>
      <c r="BT35" s="2">
        <v>134.25092415978301</v>
      </c>
      <c r="BU35" s="2">
        <v>994.26158837428795</v>
      </c>
      <c r="BV35" s="2">
        <v>198.132657942777</v>
      </c>
      <c r="BW35" s="2">
        <v>35.6540812529785</v>
      </c>
      <c r="BX35" s="2">
        <v>22.927647917942</v>
      </c>
      <c r="BY35" s="2">
        <v>17.870829051882499</v>
      </c>
      <c r="BZ35" s="2">
        <v>16.7561298773171</v>
      </c>
      <c r="CA35" s="38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2">
        <v>0</v>
      </c>
      <c r="CH35" s="2">
        <v>0</v>
      </c>
      <c r="CI35" s="2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38">
        <v>0</v>
      </c>
      <c r="CQ35" s="2">
        <v>0</v>
      </c>
      <c r="CR35" s="2">
        <v>0</v>
      </c>
      <c r="CS35" s="2">
        <v>0</v>
      </c>
      <c r="CT35" s="2">
        <v>0</v>
      </c>
      <c r="CU35" s="2">
        <v>0</v>
      </c>
      <c r="CV35" s="2">
        <v>0</v>
      </c>
      <c r="CW35" s="2">
        <v>0</v>
      </c>
      <c r="CX35" s="2">
        <v>0</v>
      </c>
      <c r="CY35" s="2">
        <v>0</v>
      </c>
      <c r="CZ35" s="2">
        <v>0</v>
      </c>
      <c r="DA35" s="2">
        <v>0</v>
      </c>
      <c r="DB35" s="2">
        <v>0</v>
      </c>
      <c r="DC35" s="2">
        <v>0</v>
      </c>
      <c r="DD35" s="2">
        <v>0</v>
      </c>
      <c r="DE35" s="38">
        <v>740.36903696576246</v>
      </c>
      <c r="DF35" s="2">
        <v>626.7700391762437</v>
      </c>
      <c r="DG35" s="2">
        <v>626.53810958678082</v>
      </c>
      <c r="DH35" s="2">
        <v>678.68910442304957</v>
      </c>
      <c r="DI35" s="2">
        <v>651.22387207998793</v>
      </c>
      <c r="DJ35" s="2">
        <v>668.67530261643969</v>
      </c>
      <c r="DK35" s="2">
        <v>679.19964683340777</v>
      </c>
      <c r="DL35" s="2">
        <v>672.97024372936301</v>
      </c>
      <c r="DM35" s="2">
        <v>815.90705976569666</v>
      </c>
      <c r="DN35" s="2">
        <v>836.40641697037756</v>
      </c>
      <c r="DO35" s="2">
        <v>794.49660552681235</v>
      </c>
      <c r="DP35" s="2">
        <v>757.40067353650534</v>
      </c>
      <c r="DQ35" s="2">
        <v>291.6966454258681</v>
      </c>
      <c r="DR35" s="2">
        <v>350.67858235518281</v>
      </c>
      <c r="DS35" s="2">
        <v>593.45968435280645</v>
      </c>
      <c r="DT35" s="38">
        <v>8464.0661593748646</v>
      </c>
      <c r="DU35" s="2">
        <v>6873.8399921681885</v>
      </c>
      <c r="DV35" s="2">
        <v>6815.5002341505897</v>
      </c>
      <c r="DW35" s="2">
        <v>7445.3980601961102</v>
      </c>
      <c r="DX35" s="2">
        <v>6985.3856299729814</v>
      </c>
      <c r="DY35" s="2">
        <v>7215.3968199047667</v>
      </c>
      <c r="DZ35" s="2">
        <v>7723.5889451975172</v>
      </c>
      <c r="EA35" s="2">
        <v>7557.6602826734643</v>
      </c>
      <c r="EB35" s="2">
        <v>9221.4679513721749</v>
      </c>
      <c r="EC35" s="2">
        <v>9557.8074644824974</v>
      </c>
      <c r="ED35" s="2">
        <v>9225.6943068308519</v>
      </c>
      <c r="EE35" s="2">
        <v>8986.811126594077</v>
      </c>
      <c r="EF35" s="2">
        <v>3616.0537286340859</v>
      </c>
      <c r="EG35" s="2">
        <v>4283.0394719103897</v>
      </c>
      <c r="EH35" s="2">
        <v>7036.9515683500886</v>
      </c>
      <c r="EI35" s="38">
        <v>6844.5192293248592</v>
      </c>
      <c r="EJ35" s="2">
        <v>6126.7119967189874</v>
      </c>
      <c r="EK35" s="2">
        <v>6409.3283169877041</v>
      </c>
      <c r="EL35" s="2">
        <v>7461.0132089067802</v>
      </c>
      <c r="EM35" s="2">
        <v>7479.2473222187664</v>
      </c>
      <c r="EN35" s="2">
        <v>7937.935804987399</v>
      </c>
      <c r="EO35" s="2">
        <v>7691.0132722387643</v>
      </c>
      <c r="EP35" s="2">
        <v>7546.1817561209991</v>
      </c>
      <c r="EQ35" s="2">
        <v>8753.9891386306845</v>
      </c>
      <c r="ER35" s="2">
        <v>8668.7021702141737</v>
      </c>
      <c r="ES35" s="2">
        <v>7826.6093045458729</v>
      </c>
      <c r="ET35" s="2">
        <v>6710.8415901678136</v>
      </c>
      <c r="EU35" s="2">
        <v>2084.7477516504305</v>
      </c>
      <c r="EV35" s="2">
        <v>2545.5366011608176</v>
      </c>
      <c r="EW35" s="2">
        <v>4859.6855707122368</v>
      </c>
      <c r="EX35" s="38">
        <v>0.47041152429410665</v>
      </c>
      <c r="EY35" s="2">
        <v>0.40899314162549216</v>
      </c>
      <c r="EZ35" s="2">
        <v>0.2720681445215809</v>
      </c>
      <c r="FA35" s="2">
        <v>0.19486412047625715</v>
      </c>
      <c r="FB35" s="2">
        <v>0.16760282233147647</v>
      </c>
      <c r="FC35" s="2">
        <v>0.10629775440362078</v>
      </c>
      <c r="FD35" s="2">
        <v>8.6207372494938747E-2</v>
      </c>
      <c r="FE35" s="2">
        <v>6.6276479257098717E-2</v>
      </c>
      <c r="FF35" s="2">
        <v>6.6301684638128869E-2</v>
      </c>
      <c r="FG35" s="2">
        <v>6.1953187354508506E-2</v>
      </c>
      <c r="FH35" s="2">
        <v>6.1871223373143408E-2</v>
      </c>
      <c r="FI35" s="2">
        <v>5.7412898930190692E-2</v>
      </c>
      <c r="FJ35" s="2">
        <v>4.9663956473999592E-2</v>
      </c>
      <c r="FK35" s="2">
        <v>4.5406918278346059E-2</v>
      </c>
      <c r="FL35" s="2">
        <v>7.538483134051209E-2</v>
      </c>
      <c r="FM35" s="38">
        <v>693.99292711583144</v>
      </c>
      <c r="FN35" s="2">
        <v>557.8857556308418</v>
      </c>
      <c r="FO35" s="2">
        <v>523.45559180040777</v>
      </c>
      <c r="FP35" s="2">
        <v>587.61835852544573</v>
      </c>
      <c r="FQ35" s="2">
        <v>543.15943346172139</v>
      </c>
      <c r="FR35" s="2">
        <v>532.44034137253254</v>
      </c>
      <c r="FS35" s="2">
        <v>515.35808321292507</v>
      </c>
      <c r="FT35" s="2">
        <v>504.88061819734088</v>
      </c>
      <c r="FU35" s="2">
        <v>596.80626111974459</v>
      </c>
      <c r="FV35" s="2">
        <v>571.65153982639595</v>
      </c>
      <c r="FW35" s="2">
        <v>538.55967579134517</v>
      </c>
      <c r="FX35" s="2">
        <v>470.00180004937778</v>
      </c>
      <c r="FY35" s="2">
        <v>171.3139427307772</v>
      </c>
      <c r="FZ35" s="2">
        <v>211.81220586930286</v>
      </c>
      <c r="GA35" s="2">
        <v>366.55978810340872</v>
      </c>
      <c r="GB35" s="38">
        <v>156.72540151978313</v>
      </c>
      <c r="GC35" s="2">
        <v>134.86748511809094</v>
      </c>
      <c r="GD35" s="2">
        <v>135.60019015798724</v>
      </c>
      <c r="GE35" s="2">
        <v>145.32309997278671</v>
      </c>
      <c r="GF35" s="2">
        <v>139.68787528894271</v>
      </c>
      <c r="GG35" s="2">
        <v>142.90799544666339</v>
      </c>
      <c r="GH35" s="2">
        <v>144.94169456454139</v>
      </c>
      <c r="GI35" s="2">
        <v>144.33050953025702</v>
      </c>
      <c r="GJ35" s="2">
        <v>172.48164975410782</v>
      </c>
      <c r="GK35" s="2">
        <v>177.31412945655802</v>
      </c>
      <c r="GL35" s="2">
        <v>167.42991449716502</v>
      </c>
      <c r="GM35" s="2">
        <v>159.85792479439533</v>
      </c>
      <c r="GN35" s="2">
        <v>62.563828024240181</v>
      </c>
      <c r="GO35" s="2">
        <v>74.766645037490207</v>
      </c>
      <c r="GP35" s="2">
        <v>126.02699161285504</v>
      </c>
      <c r="GQ35" s="38">
        <v>154.57523169450937</v>
      </c>
      <c r="GR35" s="2">
        <v>132.6688693568338</v>
      </c>
      <c r="GS35" s="2">
        <v>133.3638606130192</v>
      </c>
      <c r="GT35" s="2">
        <v>143.11306728679139</v>
      </c>
      <c r="GU35" s="2">
        <v>137.96768036185955</v>
      </c>
      <c r="GV35" s="2">
        <v>141.32994930913333</v>
      </c>
      <c r="GW35" s="2">
        <v>143.59395535103383</v>
      </c>
      <c r="GX35" s="2">
        <v>143.1720060200133</v>
      </c>
      <c r="GY35" s="2">
        <v>171.10893622398285</v>
      </c>
      <c r="GZ35" s="2">
        <v>176.19712778463224</v>
      </c>
      <c r="HA35" s="2">
        <v>166.37170140256501</v>
      </c>
      <c r="HB35" s="2">
        <v>158.81344177521419</v>
      </c>
      <c r="HC35" s="2">
        <v>61.629093959600986</v>
      </c>
      <c r="HD35" s="2">
        <v>73.904910584622002</v>
      </c>
      <c r="HE35" s="2">
        <v>124.67816461361147</v>
      </c>
      <c r="HF35" s="38">
        <v>159.26825076482413</v>
      </c>
      <c r="HG35" s="2">
        <v>137.46735764849782</v>
      </c>
      <c r="HH35" s="2">
        <v>138.24000281224548</v>
      </c>
      <c r="HI35" s="2">
        <v>147.95089924552923</v>
      </c>
      <c r="HJ35" s="2">
        <v>141.72041776727735</v>
      </c>
      <c r="HK35" s="2">
        <v>144.78718514766612</v>
      </c>
      <c r="HL35" s="2">
        <v>146.53815150345193</v>
      </c>
      <c r="HM35" s="2">
        <v>145.70301581699809</v>
      </c>
      <c r="HN35" s="2">
        <v>174.1083318625233</v>
      </c>
      <c r="HO35" s="2">
        <v>178.63817279064907</v>
      </c>
      <c r="HP35" s="2">
        <v>168.68495691138074</v>
      </c>
      <c r="HQ35" s="2">
        <v>161.09620456050115</v>
      </c>
      <c r="HR35" s="2">
        <v>63.67248964847731</v>
      </c>
      <c r="HS35" s="2">
        <v>75.788081667724924</v>
      </c>
      <c r="HT35" s="247">
        <v>127.6259405130921</v>
      </c>
    </row>
    <row r="36" spans="1:228" x14ac:dyDescent="0.25">
      <c r="A36" s="66">
        <v>31</v>
      </c>
      <c r="B36" s="49" t="s">
        <v>2</v>
      </c>
      <c r="C36" s="29" t="s">
        <v>131</v>
      </c>
      <c r="D36" s="38">
        <v>702.60121323143767</v>
      </c>
      <c r="E36" s="2">
        <v>743.19570497742825</v>
      </c>
      <c r="F36" s="2">
        <v>700.32135882271155</v>
      </c>
      <c r="G36" s="2">
        <v>701.42632155352942</v>
      </c>
      <c r="H36" s="2">
        <v>652.20643723903913</v>
      </c>
      <c r="I36" s="2">
        <v>633.97902925460744</v>
      </c>
      <c r="J36" s="2">
        <v>633.46798013960381</v>
      </c>
      <c r="K36" s="2">
        <v>643.52984830115599</v>
      </c>
      <c r="L36" s="2">
        <v>580.19617376693861</v>
      </c>
      <c r="M36" s="2">
        <v>569.08032994368864</v>
      </c>
      <c r="N36" s="2">
        <v>546.07695842356907</v>
      </c>
      <c r="O36" s="2">
        <v>574.06899284258532</v>
      </c>
      <c r="P36" s="2">
        <v>566.12270508096128</v>
      </c>
      <c r="Q36" s="2">
        <v>601.90311201992654</v>
      </c>
      <c r="R36" s="2">
        <v>560.95964041085642</v>
      </c>
      <c r="S36" s="38">
        <v>691.97491972489399</v>
      </c>
      <c r="T36" s="2">
        <v>731.5185277218477</v>
      </c>
      <c r="U36" s="2">
        <v>689.69951173676441</v>
      </c>
      <c r="V36" s="2">
        <v>690.65874832743611</v>
      </c>
      <c r="W36" s="2">
        <v>641.52786788943865</v>
      </c>
      <c r="X36" s="2">
        <v>623.2672475907616</v>
      </c>
      <c r="Y36" s="2">
        <v>622.60565866783998</v>
      </c>
      <c r="Z36" s="2">
        <v>632.35044690451537</v>
      </c>
      <c r="AA36" s="2">
        <v>569.46414015185394</v>
      </c>
      <c r="AB36" s="2">
        <v>558.4697395283589</v>
      </c>
      <c r="AC36" s="2">
        <v>535.41004108102891</v>
      </c>
      <c r="AD36" s="2">
        <v>563.23586123652171</v>
      </c>
      <c r="AE36" s="2">
        <v>555.1631680304896</v>
      </c>
      <c r="AF36" s="2">
        <v>590.31032382532214</v>
      </c>
      <c r="AG36" s="2">
        <v>549.0879540996267</v>
      </c>
      <c r="AH36" s="38">
        <v>17.409737286572181</v>
      </c>
      <c r="AI36" s="2">
        <v>16.769520012415235</v>
      </c>
      <c r="AJ36" s="2">
        <v>14.564032425108726</v>
      </c>
      <c r="AK36" s="2">
        <v>13.339035352431596</v>
      </c>
      <c r="AL36" s="2">
        <v>10.308793559550223</v>
      </c>
      <c r="AM36" s="2">
        <v>8.894748066556998</v>
      </c>
      <c r="AN36" s="2">
        <v>8.829752538125188</v>
      </c>
      <c r="AO36" s="2">
        <v>8.6884400218327222</v>
      </c>
      <c r="AP36" s="2">
        <v>8.4898804968537274</v>
      </c>
      <c r="AQ36" s="2">
        <v>8.6861808816921489</v>
      </c>
      <c r="AR36" s="2">
        <v>8.9417251705246308</v>
      </c>
      <c r="AS36" s="2">
        <v>9.018074406490145</v>
      </c>
      <c r="AT36" s="2">
        <v>9.1172741302995615</v>
      </c>
      <c r="AU36" s="2">
        <v>9.464979903004485</v>
      </c>
      <c r="AV36" s="2">
        <v>9.9195080004417537</v>
      </c>
      <c r="AW36" s="38">
        <v>19.387357646861105</v>
      </c>
      <c r="AX36" s="2">
        <v>24.095793634412708</v>
      </c>
      <c r="AY36" s="2">
        <v>21.604496862605863</v>
      </c>
      <c r="AZ36" s="2">
        <v>23.045802683405032</v>
      </c>
      <c r="BA36" s="2">
        <v>23.261874359519783</v>
      </c>
      <c r="BB36" s="2">
        <v>24.152286047296371</v>
      </c>
      <c r="BC36" s="2">
        <v>25.658869007926899</v>
      </c>
      <c r="BD36" s="2">
        <v>28.074501232306613</v>
      </c>
      <c r="BE36" s="2">
        <v>27.565365905472675</v>
      </c>
      <c r="BF36" s="2">
        <v>28.40976833598592</v>
      </c>
      <c r="BG36" s="2">
        <v>29.55938372581172</v>
      </c>
      <c r="BH36" s="2">
        <v>30.754474669110451</v>
      </c>
      <c r="BI36" s="2">
        <v>31.431038431533228</v>
      </c>
      <c r="BJ36" s="2">
        <v>33.945657991693651</v>
      </c>
      <c r="BK36" s="2">
        <v>35.513322944029447</v>
      </c>
      <c r="BL36" s="38">
        <v>5001.1710861005904</v>
      </c>
      <c r="BM36" s="2">
        <v>4822.2453821142099</v>
      </c>
      <c r="BN36" s="2">
        <v>4488.8625094529125</v>
      </c>
      <c r="BO36" s="2">
        <v>4286.9425251229986</v>
      </c>
      <c r="BP36" s="2">
        <v>4225.5264246606694</v>
      </c>
      <c r="BQ36" s="2">
        <v>4062.3729154494022</v>
      </c>
      <c r="BR36" s="2">
        <v>3815.4881135947981</v>
      </c>
      <c r="BS36" s="2">
        <v>3496.3822494682117</v>
      </c>
      <c r="BT36" s="2">
        <v>3189.4949962228748</v>
      </c>
      <c r="BU36" s="2">
        <v>2838.788741607053</v>
      </c>
      <c r="BV36" s="2">
        <v>2583.3123504261848</v>
      </c>
      <c r="BW36" s="2">
        <v>2430.689735368634</v>
      </c>
      <c r="BX36" s="2">
        <v>2375.0281904672702</v>
      </c>
      <c r="BY36" s="2">
        <v>2332.1693895203121</v>
      </c>
      <c r="BZ36" s="2">
        <v>2182.9095070492262</v>
      </c>
      <c r="CA36" s="38">
        <v>0</v>
      </c>
      <c r="CB36" s="2">
        <v>0</v>
      </c>
      <c r="CC36" s="2">
        <v>0</v>
      </c>
      <c r="CD36" s="2">
        <v>0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38">
        <v>0</v>
      </c>
      <c r="CQ36" s="2">
        <v>0</v>
      </c>
      <c r="CR36" s="2">
        <v>0</v>
      </c>
      <c r="CS36" s="2">
        <v>0</v>
      </c>
      <c r="CT36" s="2">
        <v>0</v>
      </c>
      <c r="CU36" s="2">
        <v>0</v>
      </c>
      <c r="CV36" s="2">
        <v>0</v>
      </c>
      <c r="CW36" s="2">
        <v>0</v>
      </c>
      <c r="CX36" s="2">
        <v>0</v>
      </c>
      <c r="CY36" s="2">
        <v>0</v>
      </c>
      <c r="CZ36" s="2">
        <v>0</v>
      </c>
      <c r="DA36" s="2">
        <v>0</v>
      </c>
      <c r="DB36" s="2">
        <v>0</v>
      </c>
      <c r="DC36" s="2">
        <v>0</v>
      </c>
      <c r="DD36" s="2">
        <v>0</v>
      </c>
      <c r="DE36" s="38">
        <v>32.571681293019978</v>
      </c>
      <c r="DF36" s="2">
        <v>64.845334505563272</v>
      </c>
      <c r="DG36" s="2">
        <v>40.811669734339951</v>
      </c>
      <c r="DH36" s="2">
        <v>44.215918128377815</v>
      </c>
      <c r="DI36" s="2">
        <v>39.089681028284765</v>
      </c>
      <c r="DJ36" s="2">
        <v>34.207169935726668</v>
      </c>
      <c r="DK36" s="2">
        <v>37.43066070368463</v>
      </c>
      <c r="DL36" s="2">
        <v>44.740678540794498</v>
      </c>
      <c r="DM36" s="2">
        <v>40.549294108575204</v>
      </c>
      <c r="DN36" s="2">
        <v>42.451505895186884</v>
      </c>
      <c r="DO36" s="2">
        <v>37.916792483184679</v>
      </c>
      <c r="DP36" s="2">
        <v>40.835249812589439</v>
      </c>
      <c r="DQ36" s="2">
        <v>40.981726869599257</v>
      </c>
      <c r="DR36" s="2">
        <v>45.131365481354649</v>
      </c>
      <c r="DS36" s="2">
        <v>46.295187442168519</v>
      </c>
      <c r="DT36" s="38">
        <v>4454.1266448426877</v>
      </c>
      <c r="DU36" s="2">
        <v>4141.5015025641142</v>
      </c>
      <c r="DV36" s="2">
        <v>3780.9781736011832</v>
      </c>
      <c r="DW36" s="2">
        <v>3677.6259358789675</v>
      </c>
      <c r="DX36" s="2">
        <v>3389.3686190914505</v>
      </c>
      <c r="DY36" s="2">
        <v>3308.798644011038</v>
      </c>
      <c r="DZ36" s="2">
        <v>3240.7516561836778</v>
      </c>
      <c r="EA36" s="2">
        <v>3061.4429406073009</v>
      </c>
      <c r="EB36" s="2">
        <v>2732.7076035132968</v>
      </c>
      <c r="EC36" s="2">
        <v>2492.4014398064487</v>
      </c>
      <c r="ED36" s="2">
        <v>2312.9388004005255</v>
      </c>
      <c r="EE36" s="2">
        <v>2166.386409483338</v>
      </c>
      <c r="EF36" s="2">
        <v>2058.1825385316579</v>
      </c>
      <c r="EG36" s="2">
        <v>2066.6625246403964</v>
      </c>
      <c r="EH36" s="2">
        <v>2005.0799503471699</v>
      </c>
      <c r="EI36" s="38">
        <v>2810.8013203643668</v>
      </c>
      <c r="EJ36" s="2">
        <v>2850.8771460517301</v>
      </c>
      <c r="EK36" s="2">
        <v>2495.961604917059</v>
      </c>
      <c r="EL36" s="2">
        <v>2430.9516470447079</v>
      </c>
      <c r="EM36" s="2">
        <v>2050.7522275849024</v>
      </c>
      <c r="EN36" s="2">
        <v>1937.3693429697678</v>
      </c>
      <c r="EO36" s="2">
        <v>1898.9109460707143</v>
      </c>
      <c r="EP36" s="2">
        <v>1828.5588746187207</v>
      </c>
      <c r="EQ36" s="2">
        <v>1562.8359847179074</v>
      </c>
      <c r="ER36" s="2">
        <v>1421.1300954905437</v>
      </c>
      <c r="ES36" s="2">
        <v>1289.6889630714741</v>
      </c>
      <c r="ET36" s="2">
        <v>1177.1841966811116</v>
      </c>
      <c r="EU36" s="2">
        <v>1084.6398137610672</v>
      </c>
      <c r="EV36" s="2">
        <v>1140.0578931199054</v>
      </c>
      <c r="EW36" s="2">
        <v>1201.6559354294027</v>
      </c>
      <c r="EX36" s="38">
        <v>18.081456869025143</v>
      </c>
      <c r="EY36" s="2">
        <v>15.812509026524129</v>
      </c>
      <c r="EZ36" s="2">
        <v>14.591546773557608</v>
      </c>
      <c r="FA36" s="2">
        <v>12.746470933014482</v>
      </c>
      <c r="FB36" s="2">
        <v>10.110224702063803</v>
      </c>
      <c r="FC36" s="2">
        <v>8.272847385076739</v>
      </c>
      <c r="FD36" s="2">
        <v>7.793728266844715</v>
      </c>
      <c r="FE36" s="2">
        <v>7.2398213562403777</v>
      </c>
      <c r="FF36" s="2">
        <v>7.0693028332115535</v>
      </c>
      <c r="FG36" s="2">
        <v>7.2118187026433551</v>
      </c>
      <c r="FH36" s="2">
        <v>7.9664390064505737</v>
      </c>
      <c r="FI36" s="2">
        <v>8.1335862828468155</v>
      </c>
      <c r="FJ36" s="2">
        <v>8.7254564969222699</v>
      </c>
      <c r="FK36" s="2">
        <v>9.4914196648930531</v>
      </c>
      <c r="FL36" s="2">
        <v>10.170242842375622</v>
      </c>
      <c r="FM36" s="38">
        <v>386.54515232901196</v>
      </c>
      <c r="FN36" s="2">
        <v>354.36363271123366</v>
      </c>
      <c r="FO36" s="2">
        <v>309.76771853020853</v>
      </c>
      <c r="FP36" s="2">
        <v>285.29607500065578</v>
      </c>
      <c r="FQ36" s="2">
        <v>224.57840025827764</v>
      </c>
      <c r="FR36" s="2">
        <v>190.22290617828216</v>
      </c>
      <c r="FS36" s="2">
        <v>182.59043367015656</v>
      </c>
      <c r="FT36" s="2">
        <v>169.31053268793892</v>
      </c>
      <c r="FU36" s="2">
        <v>154.37081719335529</v>
      </c>
      <c r="FV36" s="2">
        <v>148.77117842402026</v>
      </c>
      <c r="FW36" s="2">
        <v>143.1699980754629</v>
      </c>
      <c r="FX36" s="2">
        <v>141.09283000778478</v>
      </c>
      <c r="FY36" s="2">
        <v>137.65076578407232</v>
      </c>
      <c r="FZ36" s="2">
        <v>142.75782097971131</v>
      </c>
      <c r="GA36" s="2">
        <v>144.4190196433747</v>
      </c>
      <c r="GB36" s="38">
        <v>279.64730231770659</v>
      </c>
      <c r="GC36" s="2">
        <v>259.06489307244652</v>
      </c>
      <c r="GD36" s="2">
        <v>244.71253912223199</v>
      </c>
      <c r="GE36" s="2">
        <v>262.40593986199514</v>
      </c>
      <c r="GF36" s="2">
        <v>236.53123857507026</v>
      </c>
      <c r="GG36" s="2">
        <v>251.88559173347218</v>
      </c>
      <c r="GH36" s="2">
        <v>231.2718238043401</v>
      </c>
      <c r="GI36" s="2">
        <v>222.52124930046617</v>
      </c>
      <c r="GJ36" s="2">
        <v>211.8594122914769</v>
      </c>
      <c r="GK36" s="2">
        <v>202.09434041813023</v>
      </c>
      <c r="GL36" s="2">
        <v>198.24337293207478</v>
      </c>
      <c r="GM36" s="2">
        <v>191.25328323186264</v>
      </c>
      <c r="GN36" s="2">
        <v>191.41719344413949</v>
      </c>
      <c r="GO36" s="2">
        <v>197.05726666526667</v>
      </c>
      <c r="GP36" s="2">
        <v>195.93136364552674</v>
      </c>
      <c r="GQ36" s="38">
        <v>170.7069522265098</v>
      </c>
      <c r="GR36" s="2">
        <v>155.36900756280377</v>
      </c>
      <c r="GS36" s="2">
        <v>144.60209378028401</v>
      </c>
      <c r="GT36" s="2">
        <v>143.38123565663349</v>
      </c>
      <c r="GU36" s="2">
        <v>128.99776197279073</v>
      </c>
      <c r="GV36" s="2">
        <v>126.72821064441223</v>
      </c>
      <c r="GW36" s="2">
        <v>117.65580971038003</v>
      </c>
      <c r="GX36" s="2">
        <v>110.22740128530688</v>
      </c>
      <c r="GY36" s="2">
        <v>100.68926013628044</v>
      </c>
      <c r="GZ36" s="2">
        <v>92.985326653077635</v>
      </c>
      <c r="HA36" s="2">
        <v>87.114395108098208</v>
      </c>
      <c r="HB36" s="2">
        <v>81.911858077357309</v>
      </c>
      <c r="HC36" s="2">
        <v>78.730088408925397</v>
      </c>
      <c r="HD36" s="2">
        <v>78.591403457486152</v>
      </c>
      <c r="HE36" s="2">
        <v>76.154655415474693</v>
      </c>
      <c r="HF36" s="38">
        <v>407.71100776785568</v>
      </c>
      <c r="HG36" s="2">
        <v>380.99928747842966</v>
      </c>
      <c r="HH36" s="2">
        <v>362.24923666955914</v>
      </c>
      <c r="HI36" s="2">
        <v>403.30237813117714</v>
      </c>
      <c r="HJ36" s="2">
        <v>363.04566652708002</v>
      </c>
      <c r="HK36" s="2">
        <v>400.40686283570295</v>
      </c>
      <c r="HL36" s="2">
        <v>365.39465968097375</v>
      </c>
      <c r="HM36" s="2">
        <v>355.1369503748802</v>
      </c>
      <c r="HN36" s="2">
        <v>343.21024568997535</v>
      </c>
      <c r="HO36" s="2">
        <v>331.07377118551898</v>
      </c>
      <c r="HP36" s="2">
        <v>329.72038382609901</v>
      </c>
      <c r="HQ36" s="2">
        <v>320.58836889438379</v>
      </c>
      <c r="HR36" s="2">
        <v>324.80195153708161</v>
      </c>
      <c r="HS36" s="2">
        <v>337.23021768792279</v>
      </c>
      <c r="HT36" s="247">
        <v>337.68815332170175</v>
      </c>
    </row>
    <row r="37" spans="1:228" x14ac:dyDescent="0.25">
      <c r="A37" s="66">
        <v>32</v>
      </c>
      <c r="B37" s="49" t="s">
        <v>94</v>
      </c>
      <c r="C37" s="29" t="s">
        <v>132</v>
      </c>
      <c r="D37" s="38">
        <v>86.78881872183841</v>
      </c>
      <c r="E37" s="2">
        <v>86.894385061264657</v>
      </c>
      <c r="F37" s="2">
        <v>91.798376780689878</v>
      </c>
      <c r="G37" s="2">
        <v>86.497502182630626</v>
      </c>
      <c r="H37" s="2">
        <v>81.337355394506773</v>
      </c>
      <c r="I37" s="2">
        <v>81.071836354886983</v>
      </c>
      <c r="J37" s="2">
        <v>78.562924367357155</v>
      </c>
      <c r="K37" s="2">
        <v>80.305621114358289</v>
      </c>
      <c r="L37" s="2">
        <v>78.108789538629651</v>
      </c>
      <c r="M37" s="2">
        <v>76.804508528696829</v>
      </c>
      <c r="N37" s="2">
        <v>74.34769836833955</v>
      </c>
      <c r="O37" s="2">
        <v>72.302804398340498</v>
      </c>
      <c r="P37" s="2">
        <v>67.343776058957758</v>
      </c>
      <c r="Q37" s="2">
        <v>67.544968403452714</v>
      </c>
      <c r="R37" s="2">
        <v>61.422172920903733</v>
      </c>
      <c r="S37" s="38">
        <v>84.631180211025651</v>
      </c>
      <c r="T37" s="2">
        <v>84.726075668471964</v>
      </c>
      <c r="U37" s="2">
        <v>89.757472426472987</v>
      </c>
      <c r="V37" s="2">
        <v>84.479286439185614</v>
      </c>
      <c r="W37" s="2">
        <v>79.335868626838291</v>
      </c>
      <c r="X37" s="2">
        <v>79.095621650122155</v>
      </c>
      <c r="Y37" s="2">
        <v>76.673919208971</v>
      </c>
      <c r="Z37" s="2">
        <v>78.45522137548231</v>
      </c>
      <c r="AA37" s="2">
        <v>76.301605525082465</v>
      </c>
      <c r="AB37" s="2">
        <v>75.107023040138372</v>
      </c>
      <c r="AC37" s="2">
        <v>72.752868201554037</v>
      </c>
      <c r="AD37" s="2">
        <v>70.853407188233959</v>
      </c>
      <c r="AE37" s="2">
        <v>66.027179343187711</v>
      </c>
      <c r="AF37" s="2">
        <v>66.309925506397263</v>
      </c>
      <c r="AG37" s="2">
        <v>60.2256154109213</v>
      </c>
      <c r="AH37" s="38">
        <v>9.1325405464665241</v>
      </c>
      <c r="AI37" s="2">
        <v>7.176168564872385</v>
      </c>
      <c r="AJ37" s="2">
        <v>5.9975036405988664</v>
      </c>
      <c r="AK37" s="2">
        <v>6.2317646068037416</v>
      </c>
      <c r="AL37" s="2">
        <v>4.2319212525234127</v>
      </c>
      <c r="AM37" s="2">
        <v>3.7671902324696527</v>
      </c>
      <c r="AN37" s="2">
        <v>3.6767802216090626</v>
      </c>
      <c r="AO37" s="2">
        <v>3.6519817141689406</v>
      </c>
      <c r="AP37" s="2">
        <v>3.7714092883402119</v>
      </c>
      <c r="AQ37" s="2">
        <v>3.7089196946435146</v>
      </c>
      <c r="AR37" s="2">
        <v>3.6760983285818667</v>
      </c>
      <c r="AS37" s="2">
        <v>3.5161639809206222</v>
      </c>
      <c r="AT37" s="2">
        <v>3.309347582794067</v>
      </c>
      <c r="AU37" s="2">
        <v>3.3207306792622453</v>
      </c>
      <c r="AV37" s="2">
        <v>3.3357500403919649</v>
      </c>
      <c r="AW37" s="38">
        <v>1.3917650720168291</v>
      </c>
      <c r="AX37" s="2">
        <v>1.3991932572912988</v>
      </c>
      <c r="AY37" s="2">
        <v>1.4289995373637472</v>
      </c>
      <c r="AZ37" s="2">
        <v>1.4556045377880704</v>
      </c>
      <c r="BA37" s="2">
        <v>1.6004303901115002</v>
      </c>
      <c r="BB37" s="2">
        <v>1.735697569957966</v>
      </c>
      <c r="BC37" s="2">
        <v>1.7730622290436018</v>
      </c>
      <c r="BD37" s="2">
        <v>1.9786942801212026</v>
      </c>
      <c r="BE37" s="2">
        <v>2.2306188516043099</v>
      </c>
      <c r="BF37" s="2">
        <v>2.3996551541943276</v>
      </c>
      <c r="BG37" s="2">
        <v>2.6032485360708137</v>
      </c>
      <c r="BH37" s="2">
        <v>2.5950859653088227</v>
      </c>
      <c r="BI37" s="2">
        <v>2.5043910361845634</v>
      </c>
      <c r="BJ37" s="2">
        <v>2.5178508649512619</v>
      </c>
      <c r="BK37" s="2">
        <v>2.5928763376516812</v>
      </c>
      <c r="BL37" s="38">
        <v>1533.1096314272131</v>
      </c>
      <c r="BM37" s="2">
        <v>1596.59045979396</v>
      </c>
      <c r="BN37" s="2">
        <v>1494.2893748788542</v>
      </c>
      <c r="BO37" s="2">
        <v>1457.9911319406849</v>
      </c>
      <c r="BP37" s="2">
        <v>1458.8789192182519</v>
      </c>
      <c r="BQ37" s="2">
        <v>1410.773522216705</v>
      </c>
      <c r="BR37" s="2">
        <v>1316.193821484678</v>
      </c>
      <c r="BS37" s="2">
        <v>1223.79026664721</v>
      </c>
      <c r="BT37" s="2">
        <v>1110.4705577985851</v>
      </c>
      <c r="BU37" s="2">
        <v>957.72712124704299</v>
      </c>
      <c r="BV37" s="2">
        <v>802.03855152643496</v>
      </c>
      <c r="BW37" s="2">
        <v>663.24683783397199</v>
      </c>
      <c r="BX37" s="2">
        <v>560.27135886281997</v>
      </c>
      <c r="BY37" s="2">
        <v>474.8319588240368</v>
      </c>
      <c r="BZ37" s="2">
        <v>416.04427937383582</v>
      </c>
      <c r="CA37" s="38">
        <v>0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G37" s="2">
        <v>0</v>
      </c>
      <c r="CH37" s="2">
        <v>0</v>
      </c>
      <c r="CI37" s="2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38">
        <v>0</v>
      </c>
      <c r="CQ37" s="2">
        <v>0</v>
      </c>
      <c r="CR37" s="2">
        <v>0</v>
      </c>
      <c r="CS37" s="2">
        <v>0</v>
      </c>
      <c r="CT37" s="2">
        <v>0</v>
      </c>
      <c r="CU37" s="2">
        <v>0</v>
      </c>
      <c r="CV37" s="2">
        <v>0</v>
      </c>
      <c r="CW37" s="2">
        <v>0</v>
      </c>
      <c r="CX37" s="2">
        <v>0</v>
      </c>
      <c r="CY37" s="2">
        <v>0</v>
      </c>
      <c r="CZ37" s="2">
        <v>0</v>
      </c>
      <c r="DA37" s="2">
        <v>0</v>
      </c>
      <c r="DB37" s="2">
        <v>0</v>
      </c>
      <c r="DC37" s="2">
        <v>0</v>
      </c>
      <c r="DD37" s="2">
        <v>0</v>
      </c>
      <c r="DE37" s="38">
        <v>1.3119469418105838</v>
      </c>
      <c r="DF37" s="2">
        <v>1.2657881572716276</v>
      </c>
      <c r="DG37" s="2">
        <v>1.4576878682918293</v>
      </c>
      <c r="DH37" s="2">
        <v>0.67914908092520077</v>
      </c>
      <c r="DI37" s="2">
        <v>0.63464741034689587</v>
      </c>
      <c r="DJ37" s="2">
        <v>0.46100958489165578</v>
      </c>
      <c r="DK37" s="2">
        <v>0.49694363581918627</v>
      </c>
      <c r="DL37" s="2">
        <v>0.48134222861822379</v>
      </c>
      <c r="DM37" s="2">
        <v>0.5303694543692693</v>
      </c>
      <c r="DN37" s="2">
        <v>0.46397448567413485</v>
      </c>
      <c r="DO37" s="2">
        <v>0.5219054376783987</v>
      </c>
      <c r="DP37" s="2">
        <v>0.37338231899757057</v>
      </c>
      <c r="DQ37" s="2">
        <v>0.35695781086544665</v>
      </c>
      <c r="DR37" s="2">
        <v>0.36663458929319326</v>
      </c>
      <c r="DS37" s="2">
        <v>0.36570107945943298</v>
      </c>
      <c r="DT37" s="38">
        <v>295.0144349550763</v>
      </c>
      <c r="DU37" s="2">
        <v>296.23857362085607</v>
      </c>
      <c r="DV37" s="2">
        <v>294.17511940470132</v>
      </c>
      <c r="DW37" s="2">
        <v>296.33082820475062</v>
      </c>
      <c r="DX37" s="2">
        <v>302.04896238706954</v>
      </c>
      <c r="DY37" s="2">
        <v>313.84593389207078</v>
      </c>
      <c r="DZ37" s="2">
        <v>308.43098113048603</v>
      </c>
      <c r="EA37" s="2">
        <v>311.63830173546125</v>
      </c>
      <c r="EB37" s="2">
        <v>308.74322505668363</v>
      </c>
      <c r="EC37" s="2">
        <v>293.76485643193286</v>
      </c>
      <c r="ED37" s="2">
        <v>276.32461868225937</v>
      </c>
      <c r="EE37" s="2">
        <v>243.55454269157141</v>
      </c>
      <c r="EF37" s="2">
        <v>213.63459964163599</v>
      </c>
      <c r="EG37" s="2">
        <v>197.56456596316545</v>
      </c>
      <c r="EH37" s="2">
        <v>185.83595395745712</v>
      </c>
      <c r="EI37" s="38">
        <v>766.02896338314622</v>
      </c>
      <c r="EJ37" s="2">
        <v>708.89217900052506</v>
      </c>
      <c r="EK37" s="2">
        <v>625.91879460306302</v>
      </c>
      <c r="EL37" s="2">
        <v>556.02761505048989</v>
      </c>
      <c r="EM37" s="2">
        <v>472.7587967811254</v>
      </c>
      <c r="EN37" s="2">
        <v>448.06662778251342</v>
      </c>
      <c r="EO37" s="2">
        <v>417.89806413953409</v>
      </c>
      <c r="EP37" s="2">
        <v>399.85416665413453</v>
      </c>
      <c r="EQ37" s="2">
        <v>389.6088554583215</v>
      </c>
      <c r="ER37" s="2">
        <v>371.29648515972605</v>
      </c>
      <c r="ES37" s="2">
        <v>350.94314383084719</v>
      </c>
      <c r="ET37" s="2">
        <v>326.47801024894466</v>
      </c>
      <c r="EU37" s="2">
        <v>298.27578984806183</v>
      </c>
      <c r="EV37" s="2">
        <v>297.80802091581864</v>
      </c>
      <c r="EW37" s="2">
        <v>294.5439087746048</v>
      </c>
      <c r="EX37" s="38">
        <v>13.907945653671572</v>
      </c>
      <c r="EY37" s="2">
        <v>12.987037835615469</v>
      </c>
      <c r="EZ37" s="2">
        <v>11.66148249753939</v>
      </c>
      <c r="FA37" s="2">
        <v>9.9207060797732236</v>
      </c>
      <c r="FB37" s="2">
        <v>9.473382508324466</v>
      </c>
      <c r="FC37" s="2">
        <v>8.4333449917507934</v>
      </c>
      <c r="FD37" s="2">
        <v>7.4480730988325154</v>
      </c>
      <c r="FE37" s="2">
        <v>6.854414800629316</v>
      </c>
      <c r="FF37" s="2">
        <v>6.3780964807525828</v>
      </c>
      <c r="FG37" s="2">
        <v>6.0556881209126336</v>
      </c>
      <c r="FH37" s="2">
        <v>5.5682014597808998</v>
      </c>
      <c r="FI37" s="2">
        <v>5.1213938565405925</v>
      </c>
      <c r="FJ37" s="2">
        <v>4.5900176556475314</v>
      </c>
      <c r="FK37" s="2">
        <v>4.689035480525142</v>
      </c>
      <c r="FL37" s="2">
        <v>4.700992346508901</v>
      </c>
      <c r="FM37" s="38">
        <v>114.01997238383075</v>
      </c>
      <c r="FN37" s="2">
        <v>105.70436797971675</v>
      </c>
      <c r="FO37" s="2">
        <v>94.421414829965201</v>
      </c>
      <c r="FP37" s="2">
        <v>82.537426584991152</v>
      </c>
      <c r="FQ37" s="2">
        <v>62.783096108596013</v>
      </c>
      <c r="FR37" s="2">
        <v>57.328066878651164</v>
      </c>
      <c r="FS37" s="2">
        <v>52.483616604221666</v>
      </c>
      <c r="FT37" s="2">
        <v>49.618008629720016</v>
      </c>
      <c r="FU37" s="2">
        <v>48.066809788910561</v>
      </c>
      <c r="FV37" s="2">
        <v>45.358496492395894</v>
      </c>
      <c r="FW37" s="2">
        <v>41.687126083308002</v>
      </c>
      <c r="FX37" s="2">
        <v>38.632827164099197</v>
      </c>
      <c r="FY37" s="2">
        <v>36.179845992712245</v>
      </c>
      <c r="FZ37" s="2">
        <v>36.392882812761229</v>
      </c>
      <c r="GA37" s="2">
        <v>36.115733306134032</v>
      </c>
      <c r="GB37" s="38">
        <v>82.062539929299888</v>
      </c>
      <c r="GC37" s="2">
        <v>83.626568892558922</v>
      </c>
      <c r="GD37" s="2">
        <v>81.861377635607766</v>
      </c>
      <c r="GE37" s="2">
        <v>90.329075137146077</v>
      </c>
      <c r="GF37" s="2">
        <v>84.471752416206442</v>
      </c>
      <c r="GG37" s="2">
        <v>94.472083484015641</v>
      </c>
      <c r="GH37" s="2">
        <v>87.389411553371104</v>
      </c>
      <c r="GI37" s="2">
        <v>89.551470454962484</v>
      </c>
      <c r="GJ37" s="2">
        <v>93.753875469857107</v>
      </c>
      <c r="GK37" s="2">
        <v>95.812128137426967</v>
      </c>
      <c r="GL37" s="2">
        <v>97.780134735194224</v>
      </c>
      <c r="GM37" s="2">
        <v>93.414467236177558</v>
      </c>
      <c r="GN37" s="2">
        <v>88.654973422560872</v>
      </c>
      <c r="GO37" s="2">
        <v>89.613811212349589</v>
      </c>
      <c r="GP37" s="2">
        <v>89.596480196960087</v>
      </c>
      <c r="GQ37" s="38">
        <v>38.256694472669203</v>
      </c>
      <c r="GR37" s="2">
        <v>38.843023010610239</v>
      </c>
      <c r="GS37" s="2">
        <v>38.681585254283021</v>
      </c>
      <c r="GT37" s="2">
        <v>38.399597228908902</v>
      </c>
      <c r="GU37" s="2">
        <v>36.675270331885812</v>
      </c>
      <c r="GV37" s="2">
        <v>37.709607515795405</v>
      </c>
      <c r="GW37" s="2">
        <v>35.281223105270236</v>
      </c>
      <c r="GX37" s="2">
        <v>34.823776004165559</v>
      </c>
      <c r="GY37" s="2">
        <v>36.583547593412533</v>
      </c>
      <c r="GZ37" s="2">
        <v>36.445755505102504</v>
      </c>
      <c r="HA37" s="2">
        <v>37.174632627899015</v>
      </c>
      <c r="HB37" s="2">
        <v>35.884783063062166</v>
      </c>
      <c r="HC37" s="2">
        <v>34.177161685543439</v>
      </c>
      <c r="HD37" s="2">
        <v>34.68129824196577</v>
      </c>
      <c r="HE37" s="2">
        <v>33.320831094787536</v>
      </c>
      <c r="HF37" s="38">
        <v>133.83622003500352</v>
      </c>
      <c r="HG37" s="2">
        <v>136.55139043238788</v>
      </c>
      <c r="HH37" s="2">
        <v>132.79169652533292</v>
      </c>
      <c r="HI37" s="2">
        <v>152.04117489358146</v>
      </c>
      <c r="HJ37" s="2">
        <v>140.91596410496399</v>
      </c>
      <c r="HK37" s="2">
        <v>162.03468072774945</v>
      </c>
      <c r="HL37" s="2">
        <v>149.08294215782772</v>
      </c>
      <c r="HM37" s="2">
        <v>154.35835421771102</v>
      </c>
      <c r="HN37" s="2">
        <v>161.47227303677667</v>
      </c>
      <c r="HO37" s="2">
        <v>166.1547656543452</v>
      </c>
      <c r="HP37" s="2">
        <v>169.63223863659684</v>
      </c>
      <c r="HQ37" s="2">
        <v>161.59284061103307</v>
      </c>
      <c r="HR37" s="2">
        <v>153.24576703221558</v>
      </c>
      <c r="HS37" s="2">
        <v>154.70505382341364</v>
      </c>
      <c r="HT37" s="247">
        <v>156.28807490017502</v>
      </c>
    </row>
    <row r="38" spans="1:228" x14ac:dyDescent="0.25">
      <c r="A38" s="66">
        <v>33</v>
      </c>
      <c r="B38" s="49" t="s">
        <v>94</v>
      </c>
      <c r="C38" s="29" t="s">
        <v>133</v>
      </c>
      <c r="D38" s="38">
        <v>19.440154937630101</v>
      </c>
      <c r="E38" s="2">
        <v>19.222976955524313</v>
      </c>
      <c r="F38" s="2">
        <v>19.051487153628862</v>
      </c>
      <c r="G38" s="2">
        <v>17.49758059477432</v>
      </c>
      <c r="H38" s="2">
        <v>16.082630148135117</v>
      </c>
      <c r="I38" s="2">
        <v>15.114892885237854</v>
      </c>
      <c r="J38" s="2">
        <v>13.18373903720757</v>
      </c>
      <c r="K38" s="2">
        <v>11.879984277613145</v>
      </c>
      <c r="L38" s="2">
        <v>10.503837904178329</v>
      </c>
      <c r="M38" s="2">
        <v>9.9887108029904521</v>
      </c>
      <c r="N38" s="2">
        <v>9.5065808569429997</v>
      </c>
      <c r="O38" s="2">
        <v>8.7770353987805318</v>
      </c>
      <c r="P38" s="2">
        <v>7.7310960032030831</v>
      </c>
      <c r="Q38" s="2">
        <v>7.2700429823509563</v>
      </c>
      <c r="R38" s="2">
        <v>6.3318450449005041</v>
      </c>
      <c r="S38" s="38">
        <v>18.824152756325898</v>
      </c>
      <c r="T38" s="2">
        <v>18.612367288304569</v>
      </c>
      <c r="U38" s="2">
        <v>18.469698763943121</v>
      </c>
      <c r="V38" s="2">
        <v>16.976418715645821</v>
      </c>
      <c r="W38" s="2">
        <v>15.578027117524018</v>
      </c>
      <c r="X38" s="2">
        <v>14.638846094433148</v>
      </c>
      <c r="Y38" s="2">
        <v>12.775881728742075</v>
      </c>
      <c r="Z38" s="2">
        <v>11.546217605918144</v>
      </c>
      <c r="AA38" s="2">
        <v>10.21129381631004</v>
      </c>
      <c r="AB38" s="2">
        <v>9.734121976025552</v>
      </c>
      <c r="AC38" s="2">
        <v>9.2816669983744582</v>
      </c>
      <c r="AD38" s="2">
        <v>8.5884279501886613</v>
      </c>
      <c r="AE38" s="2">
        <v>7.5760836425723639</v>
      </c>
      <c r="AF38" s="2">
        <v>7.1433583269231669</v>
      </c>
      <c r="AG38" s="2">
        <v>6.2209413835358029</v>
      </c>
      <c r="AH38" s="38">
        <v>1.9720329032779387</v>
      </c>
      <c r="AI38" s="2">
        <v>1.7357272790928389</v>
      </c>
      <c r="AJ38" s="2">
        <v>1.4766471015489866</v>
      </c>
      <c r="AK38" s="2">
        <v>1.1980990638490607</v>
      </c>
      <c r="AL38" s="2">
        <v>0.85145016207679047</v>
      </c>
      <c r="AM38" s="2">
        <v>0.74842027535451516</v>
      </c>
      <c r="AN38" s="2">
        <v>0.66913919706203062</v>
      </c>
      <c r="AO38" s="2">
        <v>0.62085293718634549</v>
      </c>
      <c r="AP38" s="2">
        <v>0.62115609622941936</v>
      </c>
      <c r="AQ38" s="2">
        <v>0.6224073026904674</v>
      </c>
      <c r="AR38" s="2">
        <v>0.60060412139436381</v>
      </c>
      <c r="AS38" s="2">
        <v>0.53697704767588328</v>
      </c>
      <c r="AT38" s="2">
        <v>0.46844781307242012</v>
      </c>
      <c r="AU38" s="2">
        <v>0.42779994652673436</v>
      </c>
      <c r="AV38" s="2">
        <v>0.40991763310719276</v>
      </c>
      <c r="AW38" s="38">
        <v>0.32693307323597853</v>
      </c>
      <c r="AX38" s="2">
        <v>0.31305901256819202</v>
      </c>
      <c r="AY38" s="2">
        <v>0.32343026792654306</v>
      </c>
      <c r="AZ38" s="2">
        <v>0.30529307684146978</v>
      </c>
      <c r="BA38" s="2">
        <v>0.33366934715562263</v>
      </c>
      <c r="BB38" s="2">
        <v>0.33791877985241897</v>
      </c>
      <c r="BC38" s="2">
        <v>0.32253369847726526</v>
      </c>
      <c r="BD38" s="2">
        <v>0.31196082735255465</v>
      </c>
      <c r="BE38" s="2">
        <v>0.31654636213294751</v>
      </c>
      <c r="BF38" s="2">
        <v>0.31882818037355293</v>
      </c>
      <c r="BG38" s="2">
        <v>0.3232867479719434</v>
      </c>
      <c r="BH38" s="2">
        <v>0.29802775951187072</v>
      </c>
      <c r="BI38" s="2">
        <v>0.26088573924759789</v>
      </c>
      <c r="BJ38" s="2">
        <v>0.22702275064813837</v>
      </c>
      <c r="BK38" s="2">
        <v>0.20703944180069769</v>
      </c>
      <c r="BL38" s="38">
        <v>474.147995604968</v>
      </c>
      <c r="BM38" s="2">
        <v>479.04866507450203</v>
      </c>
      <c r="BN38" s="2">
        <v>454.73324984185001</v>
      </c>
      <c r="BO38" s="2">
        <v>406.71243997772399</v>
      </c>
      <c r="BP38" s="2">
        <v>392.34004907669998</v>
      </c>
      <c r="BQ38" s="2">
        <v>365.54254643387901</v>
      </c>
      <c r="BR38" s="2">
        <v>303.64998085128201</v>
      </c>
      <c r="BS38" s="2">
        <v>233.71317020535301</v>
      </c>
      <c r="BT38" s="2">
        <v>191.266931208638</v>
      </c>
      <c r="BU38" s="2">
        <v>152.67195469056301</v>
      </c>
      <c r="BV38" s="2">
        <v>122.425954956928</v>
      </c>
      <c r="BW38" s="2">
        <v>94.594734986289794</v>
      </c>
      <c r="BX38" s="2">
        <v>72.761100964068305</v>
      </c>
      <c r="BY38" s="2">
        <v>54.545228003283</v>
      </c>
      <c r="BZ38" s="2">
        <v>44.560515560514297</v>
      </c>
      <c r="CA38" s="38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38">
        <v>0</v>
      </c>
      <c r="CQ38" s="2">
        <v>0</v>
      </c>
      <c r="CR38" s="2">
        <v>0</v>
      </c>
      <c r="CS38" s="2">
        <v>0</v>
      </c>
      <c r="CT38" s="2">
        <v>0</v>
      </c>
      <c r="CU38" s="2">
        <v>0</v>
      </c>
      <c r="CV38" s="2">
        <v>0</v>
      </c>
      <c r="CW38" s="2">
        <v>0</v>
      </c>
      <c r="CX38" s="2">
        <v>0</v>
      </c>
      <c r="CY38" s="2">
        <v>0</v>
      </c>
      <c r="CZ38" s="2">
        <v>0</v>
      </c>
      <c r="DA38" s="2">
        <v>0</v>
      </c>
      <c r="DB38" s="2">
        <v>0</v>
      </c>
      <c r="DC38" s="2">
        <v>0</v>
      </c>
      <c r="DD38" s="2">
        <v>0</v>
      </c>
      <c r="DE38" s="38">
        <v>4.0749991536541026E-2</v>
      </c>
      <c r="DF38" s="2">
        <v>4.0954289049954497E-2</v>
      </c>
      <c r="DG38" s="2">
        <v>4.0957471903249644E-2</v>
      </c>
      <c r="DH38" s="2">
        <v>3.7592305887191965E-2</v>
      </c>
      <c r="DI38" s="2">
        <v>3.2986305979016493E-2</v>
      </c>
      <c r="DJ38" s="2">
        <v>2.9737482613605384E-2</v>
      </c>
      <c r="DK38" s="2">
        <v>2.8076228471885623E-2</v>
      </c>
      <c r="DL38" s="2">
        <v>2.3161250483001033E-2</v>
      </c>
      <c r="DM38" s="2">
        <v>2.847895542953344E-2</v>
      </c>
      <c r="DN38" s="2">
        <v>1.8784904318277659E-2</v>
      </c>
      <c r="DO38" s="2">
        <v>2.6545909775081127E-2</v>
      </c>
      <c r="DP38" s="2">
        <v>2.1140120355743343E-2</v>
      </c>
      <c r="DQ38" s="2">
        <v>1.871731921084601E-2</v>
      </c>
      <c r="DR38" s="2">
        <v>1.6820939321713687E-2</v>
      </c>
      <c r="DS38" s="2">
        <v>1.5590010958924417E-2</v>
      </c>
      <c r="DT38" s="38">
        <v>53.979549545030054</v>
      </c>
      <c r="DU38" s="2">
        <v>52.823635757668598</v>
      </c>
      <c r="DV38" s="2">
        <v>55.365965186340745</v>
      </c>
      <c r="DW38" s="2">
        <v>53.022931605140485</v>
      </c>
      <c r="DX38" s="2">
        <v>55.194503726213952</v>
      </c>
      <c r="DY38" s="2">
        <v>56.01888473730795</v>
      </c>
      <c r="DZ38" s="2">
        <v>50.593673865396752</v>
      </c>
      <c r="EA38" s="2">
        <v>44.112841644242451</v>
      </c>
      <c r="EB38" s="2">
        <v>39.367090758920163</v>
      </c>
      <c r="EC38" s="2">
        <v>35.438206753479683</v>
      </c>
      <c r="ED38" s="2">
        <v>32.253606507114988</v>
      </c>
      <c r="EE38" s="2">
        <v>26.58390081601268</v>
      </c>
      <c r="EF38" s="2">
        <v>21.600866400798125</v>
      </c>
      <c r="EG38" s="2">
        <v>18.051016185660124</v>
      </c>
      <c r="EH38" s="2">
        <v>15.866679430027666</v>
      </c>
      <c r="EI38" s="38">
        <v>190.36971472496401</v>
      </c>
      <c r="EJ38" s="2">
        <v>167.2925970765553</v>
      </c>
      <c r="EK38" s="2">
        <v>141.16888724825409</v>
      </c>
      <c r="EL38" s="2">
        <v>111.8429043314699</v>
      </c>
      <c r="EM38" s="2">
        <v>83.279884839795457</v>
      </c>
      <c r="EN38" s="2">
        <v>73.046709409072548</v>
      </c>
      <c r="EO38" s="2">
        <v>64.017871399390728</v>
      </c>
      <c r="EP38" s="2">
        <v>59.1818866632252</v>
      </c>
      <c r="EQ38" s="2">
        <v>56.122173410767061</v>
      </c>
      <c r="ER38" s="2">
        <v>54.808597100417416</v>
      </c>
      <c r="ES38" s="2">
        <v>52.792464266860854</v>
      </c>
      <c r="ET38" s="2">
        <v>49.384748486690128</v>
      </c>
      <c r="EU38" s="2">
        <v>45.196887581732263</v>
      </c>
      <c r="EV38" s="2">
        <v>44.129881151367371</v>
      </c>
      <c r="EW38" s="2">
        <v>44.329355199574081</v>
      </c>
      <c r="EX38" s="38">
        <v>4.427043266037578</v>
      </c>
      <c r="EY38" s="2">
        <v>3.8646054138848793</v>
      </c>
      <c r="EZ38" s="2">
        <v>3.214941902716288</v>
      </c>
      <c r="FA38" s="2">
        <v>2.4419736246112023</v>
      </c>
      <c r="FB38" s="2">
        <v>2.0033534240208462</v>
      </c>
      <c r="FC38" s="2">
        <v>1.6191756786794489</v>
      </c>
      <c r="FD38" s="2">
        <v>1.2933933939557689</v>
      </c>
      <c r="FE38" s="2">
        <v>1.1089403466308814</v>
      </c>
      <c r="FF38" s="2">
        <v>0.97785767367559506</v>
      </c>
      <c r="FG38" s="2">
        <v>0.9406294179593867</v>
      </c>
      <c r="FH38" s="2">
        <v>0.89762746040989494</v>
      </c>
      <c r="FI38" s="2">
        <v>0.80583339251052932</v>
      </c>
      <c r="FJ38" s="2">
        <v>0.70558851317644744</v>
      </c>
      <c r="FK38" s="2">
        <v>0.69276871134914264</v>
      </c>
      <c r="FL38" s="2">
        <v>0.67930409577114315</v>
      </c>
      <c r="FM38" s="38">
        <v>33.044433982971491</v>
      </c>
      <c r="FN38" s="2">
        <v>28.862100294742497</v>
      </c>
      <c r="FO38" s="2">
        <v>24.258800560460685</v>
      </c>
      <c r="FP38" s="2">
        <v>18.964948175593676</v>
      </c>
      <c r="FQ38" s="2">
        <v>12.68488346912476</v>
      </c>
      <c r="FR38" s="2">
        <v>10.683371247238483</v>
      </c>
      <c r="FS38" s="2">
        <v>8.9846267770730961</v>
      </c>
      <c r="FT38" s="2">
        <v>7.9472177077724551</v>
      </c>
      <c r="FU38" s="2">
        <v>7.5562717918808184</v>
      </c>
      <c r="FV38" s="2">
        <v>7.2331016276849631</v>
      </c>
      <c r="FW38" s="2">
        <v>6.9130245682283515</v>
      </c>
      <c r="FX38" s="2">
        <v>6.3737183385931253</v>
      </c>
      <c r="FY38" s="2">
        <v>5.9176426556746673</v>
      </c>
      <c r="FZ38" s="2">
        <v>5.8495826208343331</v>
      </c>
      <c r="GA38" s="2">
        <v>5.8415852259975196</v>
      </c>
      <c r="GB38" s="38">
        <v>18.735263858694939</v>
      </c>
      <c r="GC38" s="2">
        <v>18.519571249422153</v>
      </c>
      <c r="GD38" s="2">
        <v>18.141489005563251</v>
      </c>
      <c r="GE38" s="2">
        <v>19.602828556883491</v>
      </c>
      <c r="GF38" s="2">
        <v>17.376645522276419</v>
      </c>
      <c r="GG38" s="2">
        <v>19.608195728112207</v>
      </c>
      <c r="GH38" s="2">
        <v>16.068657153897558</v>
      </c>
      <c r="GI38" s="2">
        <v>13.945835471497753</v>
      </c>
      <c r="GJ38" s="2">
        <v>13.098363641716949</v>
      </c>
      <c r="GK38" s="2">
        <v>12.547895902583534</v>
      </c>
      <c r="GL38" s="2">
        <v>12.213012141645926</v>
      </c>
      <c r="GM38" s="2">
        <v>10.848334784279796</v>
      </c>
      <c r="GN38" s="2">
        <v>9.3726069638160698</v>
      </c>
      <c r="GO38" s="2">
        <v>8.3651081718283002</v>
      </c>
      <c r="GP38" s="2">
        <v>7.9630034430953804</v>
      </c>
      <c r="GQ38" s="38">
        <v>5.2118001859300875</v>
      </c>
      <c r="GR38" s="2">
        <v>5.105088278946722</v>
      </c>
      <c r="GS38" s="2">
        <v>5.0283106157596347</v>
      </c>
      <c r="GT38" s="2">
        <v>5.1372895329965811</v>
      </c>
      <c r="GU38" s="2">
        <v>4.5400751353395341</v>
      </c>
      <c r="GV38" s="2">
        <v>4.916044284020721</v>
      </c>
      <c r="GW38" s="2">
        <v>4.0576111151906273</v>
      </c>
      <c r="GX38" s="2">
        <v>3.49786670122969</v>
      </c>
      <c r="GY38" s="2">
        <v>3.2520281359614573</v>
      </c>
      <c r="GZ38" s="2">
        <v>3.0830278412481378</v>
      </c>
      <c r="HA38" s="2">
        <v>2.9598472589002989</v>
      </c>
      <c r="HB38" s="2">
        <v>2.6399215027100933</v>
      </c>
      <c r="HC38" s="2">
        <v>2.2927995609498693</v>
      </c>
      <c r="HD38" s="2">
        <v>2.0486029467793481</v>
      </c>
      <c r="HE38" s="2">
        <v>1.9291413613702102</v>
      </c>
      <c r="HF38" s="38">
        <v>34.722956279832324</v>
      </c>
      <c r="HG38" s="2">
        <v>34.376801645818198</v>
      </c>
      <c r="HH38" s="2">
        <v>33.615178676463415</v>
      </c>
      <c r="HI38" s="2">
        <v>36.797268953417309</v>
      </c>
      <c r="HJ38" s="2">
        <v>32.538872009052625</v>
      </c>
      <c r="HK38" s="2">
        <v>37.098743775680461</v>
      </c>
      <c r="HL38" s="2">
        <v>30.29116127934002</v>
      </c>
      <c r="HM38" s="2">
        <v>26.318750127839969</v>
      </c>
      <c r="HN38" s="2">
        <v>24.761535930568311</v>
      </c>
      <c r="HO38" s="2">
        <v>23.762498077066361</v>
      </c>
      <c r="HP38" s="2">
        <v>23.182897451412806</v>
      </c>
      <c r="HQ38" s="2">
        <v>20.575503792268997</v>
      </c>
      <c r="HR38" s="2">
        <v>17.765763127854509</v>
      </c>
      <c r="HS38" s="2">
        <v>15.848574074601839</v>
      </c>
      <c r="HT38" s="247">
        <v>15.112467707192202</v>
      </c>
    </row>
    <row r="39" spans="1:228" x14ac:dyDescent="0.25">
      <c r="A39" s="66">
        <v>34</v>
      </c>
      <c r="B39" s="49" t="s">
        <v>94</v>
      </c>
      <c r="C39" s="29" t="s">
        <v>134</v>
      </c>
      <c r="D39" s="38">
        <v>23.727885103338629</v>
      </c>
      <c r="E39" s="2">
        <v>22.247036541234529</v>
      </c>
      <c r="F39" s="2">
        <v>23.256780581185492</v>
      </c>
      <c r="G39" s="2">
        <v>22.539322501074452</v>
      </c>
      <c r="H39" s="2">
        <v>20.24032737535477</v>
      </c>
      <c r="I39" s="2">
        <v>18.606651154926841</v>
      </c>
      <c r="J39" s="2">
        <v>18.744649328173498</v>
      </c>
      <c r="K39" s="2">
        <v>17.968958406952265</v>
      </c>
      <c r="L39" s="2">
        <v>16.667774458152184</v>
      </c>
      <c r="M39" s="2">
        <v>15.567213620823205</v>
      </c>
      <c r="N39" s="2">
        <v>15.071557265623632</v>
      </c>
      <c r="O39" s="2">
        <v>14.194313950759692</v>
      </c>
      <c r="P39" s="2">
        <v>13.996330589496319</v>
      </c>
      <c r="Q39" s="2">
        <v>13.922400596991382</v>
      </c>
      <c r="R39" s="2">
        <v>12.790139388722366</v>
      </c>
      <c r="S39" s="38">
        <v>23.170724800015066</v>
      </c>
      <c r="T39" s="2">
        <v>21.720975534185371</v>
      </c>
      <c r="U39" s="2">
        <v>22.762244045999719</v>
      </c>
      <c r="V39" s="2">
        <v>22.007476708547028</v>
      </c>
      <c r="W39" s="2">
        <v>19.745421511906802</v>
      </c>
      <c r="X39" s="2">
        <v>18.143891057538255</v>
      </c>
      <c r="Y39" s="2">
        <v>18.290707697109308</v>
      </c>
      <c r="Z39" s="2">
        <v>17.557261595855746</v>
      </c>
      <c r="AA39" s="2">
        <v>16.290019659383475</v>
      </c>
      <c r="AB39" s="2">
        <v>15.241122311414941</v>
      </c>
      <c r="AC39" s="2">
        <v>14.775440537694026</v>
      </c>
      <c r="AD39" s="2">
        <v>13.938627865915892</v>
      </c>
      <c r="AE39" s="2">
        <v>13.751332952370849</v>
      </c>
      <c r="AF39" s="2">
        <v>13.693301754291777</v>
      </c>
      <c r="AG39" s="2">
        <v>12.571366098296807</v>
      </c>
      <c r="AH39" s="38">
        <v>3.4646351963329449</v>
      </c>
      <c r="AI39" s="2">
        <v>2.3818501412335382</v>
      </c>
      <c r="AJ39" s="2">
        <v>1.7402890365222941</v>
      </c>
      <c r="AK39" s="2">
        <v>2.296395523322023</v>
      </c>
      <c r="AL39" s="2">
        <v>1.2810232937417858</v>
      </c>
      <c r="AM39" s="2">
        <v>1.0047706782951455</v>
      </c>
      <c r="AN39" s="2">
        <v>1.0473804835181282</v>
      </c>
      <c r="AO39" s="2">
        <v>1.0218914602836771</v>
      </c>
      <c r="AP39" s="2">
        <v>0.98518767320328948</v>
      </c>
      <c r="AQ39" s="2">
        <v>0.9131563779906432</v>
      </c>
      <c r="AR39" s="2">
        <v>0.87877682467686147</v>
      </c>
      <c r="AS39" s="2">
        <v>0.81225975126434258</v>
      </c>
      <c r="AT39" s="2">
        <v>0.81540426161174362</v>
      </c>
      <c r="AU39" s="2">
        <v>0.78288579739116926</v>
      </c>
      <c r="AV39" s="2">
        <v>0.75041444260044976</v>
      </c>
      <c r="AW39" s="38">
        <v>0.31816524004999974</v>
      </c>
      <c r="AX39" s="2">
        <v>0.29880233946615808</v>
      </c>
      <c r="AY39" s="2">
        <v>0.30862055559181051</v>
      </c>
      <c r="AZ39" s="2">
        <v>0.3280174141358112</v>
      </c>
      <c r="BA39" s="2">
        <v>0.35626405313880227</v>
      </c>
      <c r="BB39" s="2">
        <v>0.34527468733895916</v>
      </c>
      <c r="BC39" s="2">
        <v>0.38700015832500245</v>
      </c>
      <c r="BD39" s="2">
        <v>0.40044691636516544</v>
      </c>
      <c r="BE39" s="2">
        <v>0.41457317364600504</v>
      </c>
      <c r="BF39" s="2">
        <v>0.41006847871450913</v>
      </c>
      <c r="BG39" s="2">
        <v>0.42629742954742483</v>
      </c>
      <c r="BH39" s="2">
        <v>0.405952470382067</v>
      </c>
      <c r="BI39" s="2">
        <v>0.41460778727660208</v>
      </c>
      <c r="BJ39" s="2">
        <v>0.42020574961875434</v>
      </c>
      <c r="BK39" s="2">
        <v>0.43184666326309162</v>
      </c>
      <c r="BL39" s="38">
        <v>375.83672921300791</v>
      </c>
      <c r="BM39" s="2">
        <v>380.1865831360688</v>
      </c>
      <c r="BN39" s="2">
        <v>364.02399493132407</v>
      </c>
      <c r="BO39" s="2">
        <v>380.6221031284087</v>
      </c>
      <c r="BP39" s="2">
        <v>364.62723714140071</v>
      </c>
      <c r="BQ39" s="2">
        <v>343.12872625150197</v>
      </c>
      <c r="BR39" s="2">
        <v>322.05993556954024</v>
      </c>
      <c r="BS39" s="2">
        <v>276.9654173718115</v>
      </c>
      <c r="BT39" s="2">
        <v>240.30765290283009</v>
      </c>
      <c r="BU39" s="2">
        <v>191.8547839651703</v>
      </c>
      <c r="BV39" s="2">
        <v>158.54215800859248</v>
      </c>
      <c r="BW39" s="2">
        <v>125.36540715713072</v>
      </c>
      <c r="BX39" s="2">
        <v>112.29525417202774</v>
      </c>
      <c r="BY39" s="2">
        <v>95.82351672366562</v>
      </c>
      <c r="BZ39" s="2">
        <v>83.322320268016682</v>
      </c>
      <c r="CA39" s="38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2">
        <v>0</v>
      </c>
      <c r="CH39" s="2">
        <v>0</v>
      </c>
      <c r="CI39" s="2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38">
        <v>0</v>
      </c>
      <c r="CQ39" s="2">
        <v>0</v>
      </c>
      <c r="CR39" s="2">
        <v>0</v>
      </c>
      <c r="CS39" s="2">
        <v>0</v>
      </c>
      <c r="CT39" s="2">
        <v>0</v>
      </c>
      <c r="CU39" s="2">
        <v>0</v>
      </c>
      <c r="CV39" s="2">
        <v>0</v>
      </c>
      <c r="CW39" s="2">
        <v>0</v>
      </c>
      <c r="CX39" s="2">
        <v>0</v>
      </c>
      <c r="CY39" s="2">
        <v>0</v>
      </c>
      <c r="CZ39" s="2">
        <v>0</v>
      </c>
      <c r="DA39" s="2">
        <v>0</v>
      </c>
      <c r="DB39" s="2">
        <v>0</v>
      </c>
      <c r="DC39" s="2">
        <v>0</v>
      </c>
      <c r="DD39" s="2">
        <v>0</v>
      </c>
      <c r="DE39" s="38">
        <v>0.82856677500834841</v>
      </c>
      <c r="DF39" s="2">
        <v>0.89289440997496194</v>
      </c>
      <c r="DG39" s="2">
        <v>0.88034453843012839</v>
      </c>
      <c r="DH39" s="2">
        <v>0.41243632430251692</v>
      </c>
      <c r="DI39" s="2">
        <v>0.43763962112818366</v>
      </c>
      <c r="DJ39" s="2">
        <v>0.29374590061107919</v>
      </c>
      <c r="DK39" s="2">
        <v>0.3332519468598531</v>
      </c>
      <c r="DL39" s="2">
        <v>0.32213853314527124</v>
      </c>
      <c r="DM39" s="2">
        <v>0.32315033618948719</v>
      </c>
      <c r="DN39" s="2">
        <v>0.30943377569173325</v>
      </c>
      <c r="DO39" s="2">
        <v>0.31740379360760684</v>
      </c>
      <c r="DP39" s="2">
        <v>0.21702407492500886</v>
      </c>
      <c r="DQ39" s="2">
        <v>0.2110368156249513</v>
      </c>
      <c r="DR39" s="2">
        <v>0.22626278821259099</v>
      </c>
      <c r="DS39" s="2">
        <v>0.22522345772858118</v>
      </c>
      <c r="DT39" s="38">
        <v>65.934028437645296</v>
      </c>
      <c r="DU39" s="2">
        <v>57.439747092051249</v>
      </c>
      <c r="DV39" s="2">
        <v>59.30963572405696</v>
      </c>
      <c r="DW39" s="2">
        <v>61.720846617647666</v>
      </c>
      <c r="DX39" s="2">
        <v>61.081565698348278</v>
      </c>
      <c r="DY39" s="2">
        <v>57.237396197292675</v>
      </c>
      <c r="DZ39" s="2">
        <v>60.70317565919494</v>
      </c>
      <c r="EA39" s="2">
        <v>55.398208400372702</v>
      </c>
      <c r="EB39" s="2">
        <v>50.756039973759215</v>
      </c>
      <c r="EC39" s="2">
        <v>44.888295464974334</v>
      </c>
      <c r="ED39" s="2">
        <v>41.751240948295496</v>
      </c>
      <c r="EE39" s="2">
        <v>35.013367565115708</v>
      </c>
      <c r="EF39" s="2">
        <v>32.591618843068574</v>
      </c>
      <c r="EG39" s="2">
        <v>30.629564383769356</v>
      </c>
      <c r="EH39" s="2">
        <v>29.271750282038802</v>
      </c>
      <c r="EI39" s="38">
        <v>184.01149771582382</v>
      </c>
      <c r="EJ39" s="2">
        <v>164.48941219723164</v>
      </c>
      <c r="EK39" s="2">
        <v>142.87184121917548</v>
      </c>
      <c r="EL39" s="2">
        <v>131.71013334567539</v>
      </c>
      <c r="EM39" s="2">
        <v>104.06283421146053</v>
      </c>
      <c r="EN39" s="2">
        <v>94.332204280800951</v>
      </c>
      <c r="EO39" s="2">
        <v>90.193772568495916</v>
      </c>
      <c r="EP39" s="2">
        <v>84.166523318534303</v>
      </c>
      <c r="EQ39" s="2">
        <v>79.988579981511378</v>
      </c>
      <c r="ER39" s="2">
        <v>74.788706823692564</v>
      </c>
      <c r="ES39" s="2">
        <v>69.992768800218926</v>
      </c>
      <c r="ET39" s="2">
        <v>65.704906252864788</v>
      </c>
      <c r="EU39" s="2">
        <v>62.572950304726007</v>
      </c>
      <c r="EV39" s="2">
        <v>60.230288411892893</v>
      </c>
      <c r="EW39" s="2">
        <v>59.404399692479082</v>
      </c>
      <c r="EX39" s="38">
        <v>4.202507950411321</v>
      </c>
      <c r="EY39" s="2">
        <v>3.8121512316138846</v>
      </c>
      <c r="EZ39" s="2">
        <v>3.3031411275165836</v>
      </c>
      <c r="FA39" s="2">
        <v>2.9664345134349257</v>
      </c>
      <c r="FB39" s="2">
        <v>2.6464247388920845</v>
      </c>
      <c r="FC39" s="2">
        <v>2.3336691394538276</v>
      </c>
      <c r="FD39" s="2">
        <v>2.0509637565028478</v>
      </c>
      <c r="FE39" s="2">
        <v>1.8478144947632063</v>
      </c>
      <c r="FF39" s="2">
        <v>1.6802607149458275</v>
      </c>
      <c r="FG39" s="2">
        <v>1.5657412572303482</v>
      </c>
      <c r="FH39" s="2">
        <v>1.4446184422212784</v>
      </c>
      <c r="FI39" s="2">
        <v>1.3296892492498318</v>
      </c>
      <c r="FJ39" s="2">
        <v>1.2303886291793955</v>
      </c>
      <c r="FK39" s="2">
        <v>1.2090658200425146</v>
      </c>
      <c r="FL39" s="2">
        <v>1.1855701058245149</v>
      </c>
      <c r="FM39" s="38">
        <v>31.126490834016927</v>
      </c>
      <c r="FN39" s="2">
        <v>27.738357024068605</v>
      </c>
      <c r="FO39" s="2">
        <v>23.845142459402744</v>
      </c>
      <c r="FP39" s="2">
        <v>21.997346728565688</v>
      </c>
      <c r="FQ39" s="2">
        <v>15.403914410693801</v>
      </c>
      <c r="FR39" s="2">
        <v>13.756159925150484</v>
      </c>
      <c r="FS39" s="2">
        <v>12.664944297188836</v>
      </c>
      <c r="FT39" s="2">
        <v>11.682910177841356</v>
      </c>
      <c r="FU39" s="2">
        <v>11.291240913400758</v>
      </c>
      <c r="FV39" s="2">
        <v>10.54700623389847</v>
      </c>
      <c r="FW39" s="2">
        <v>9.803885374792598</v>
      </c>
      <c r="FX39" s="2">
        <v>9.2199542807564612</v>
      </c>
      <c r="FY39" s="2">
        <v>9.1322713157169808</v>
      </c>
      <c r="FZ39" s="2">
        <v>8.7003901934540888</v>
      </c>
      <c r="GA39" s="2">
        <v>8.528655611908377</v>
      </c>
      <c r="GB39" s="38">
        <v>15.172183251332269</v>
      </c>
      <c r="GC39" s="2">
        <v>14.802991832475174</v>
      </c>
      <c r="GD39" s="2">
        <v>14.616340589581984</v>
      </c>
      <c r="GE39" s="2">
        <v>18.385477921988539</v>
      </c>
      <c r="GF39" s="2">
        <v>16.164245578367041</v>
      </c>
      <c r="GG39" s="2">
        <v>18.298382714658889</v>
      </c>
      <c r="GH39" s="2">
        <v>16.9648043663606</v>
      </c>
      <c r="GI39" s="2">
        <v>16.329813930750952</v>
      </c>
      <c r="GJ39" s="2">
        <v>16.187768939138024</v>
      </c>
      <c r="GK39" s="2">
        <v>15.499142509535092</v>
      </c>
      <c r="GL39" s="2">
        <v>15.538962951578638</v>
      </c>
      <c r="GM39" s="2">
        <v>14.086911028940696</v>
      </c>
      <c r="GN39" s="2">
        <v>14.101231236045356</v>
      </c>
      <c r="GO39" s="2">
        <v>14.287520834454337</v>
      </c>
      <c r="GP39" s="2">
        <v>14.493536848992029</v>
      </c>
      <c r="GQ39" s="38">
        <v>4.4662257956586169</v>
      </c>
      <c r="GR39" s="2">
        <v>4.1702910645175955</v>
      </c>
      <c r="GS39" s="2">
        <v>4.1282676767759527</v>
      </c>
      <c r="GT39" s="2">
        <v>4.864953461807751</v>
      </c>
      <c r="GU39" s="2">
        <v>4.2508887218935074</v>
      </c>
      <c r="GV39" s="2">
        <v>4.5236590741152369</v>
      </c>
      <c r="GW39" s="2">
        <v>4.2449949400089437</v>
      </c>
      <c r="GX39" s="2">
        <v>3.9708860215461708</v>
      </c>
      <c r="GY39" s="2">
        <v>3.8405651968144685</v>
      </c>
      <c r="GZ39" s="2">
        <v>3.6279232041059535</v>
      </c>
      <c r="HA39" s="2">
        <v>3.5785389415352111</v>
      </c>
      <c r="HB39" s="2">
        <v>3.2309258701928685</v>
      </c>
      <c r="HC39" s="2">
        <v>3.2005322577730593</v>
      </c>
      <c r="HD39" s="2">
        <v>3.2187825035473261</v>
      </c>
      <c r="HE39" s="2">
        <v>3.2381873574188931</v>
      </c>
      <c r="HF39" s="38">
        <v>27.83142888159642</v>
      </c>
      <c r="HG39" s="2">
        <v>27.374326115215187</v>
      </c>
      <c r="HH39" s="2">
        <v>26.990004840302287</v>
      </c>
      <c r="HI39" s="2">
        <v>34.45984651770582</v>
      </c>
      <c r="HJ39" s="2">
        <v>30.238986571435881</v>
      </c>
      <c r="HK39" s="2">
        <v>34.699914838825151</v>
      </c>
      <c r="HL39" s="2">
        <v>32.029815556413709</v>
      </c>
      <c r="HM39" s="2">
        <v>30.969595986319053</v>
      </c>
      <c r="HN39" s="2">
        <v>30.817435389897053</v>
      </c>
      <c r="HO39" s="2">
        <v>29.569160284236165</v>
      </c>
      <c r="HP39" s="2">
        <v>29.722547575669267</v>
      </c>
      <c r="HQ39" s="2">
        <v>26.955687174865552</v>
      </c>
      <c r="HR39" s="2">
        <v>27.028876357218778</v>
      </c>
      <c r="HS39" s="2">
        <v>27.406342740244678</v>
      </c>
      <c r="HT39" s="247">
        <v>27.834916117420732</v>
      </c>
    </row>
    <row r="40" spans="1:228" x14ac:dyDescent="0.25">
      <c r="A40" s="66">
        <v>35</v>
      </c>
      <c r="B40" s="49" t="s">
        <v>94</v>
      </c>
      <c r="C40" s="29" t="s">
        <v>135</v>
      </c>
      <c r="D40" s="38">
        <v>39.802841021562777</v>
      </c>
      <c r="E40" s="2">
        <v>33.613158435116276</v>
      </c>
      <c r="F40" s="2">
        <v>32.200410495599471</v>
      </c>
      <c r="G40" s="2">
        <v>32.897403372867672</v>
      </c>
      <c r="H40" s="2">
        <v>26.152382261306098</v>
      </c>
      <c r="I40" s="2">
        <v>25.123399279714576</v>
      </c>
      <c r="J40" s="2">
        <v>24.121868760654738</v>
      </c>
      <c r="K40" s="2">
        <v>21.609932867943076</v>
      </c>
      <c r="L40" s="2">
        <v>20.807820658766332</v>
      </c>
      <c r="M40" s="2">
        <v>18.963980363006577</v>
      </c>
      <c r="N40" s="2">
        <v>18.836966014129619</v>
      </c>
      <c r="O40" s="2">
        <v>18.241668237091108</v>
      </c>
      <c r="P40" s="2">
        <v>17.788919290962017</v>
      </c>
      <c r="Q40" s="2">
        <v>17.625340151750219</v>
      </c>
      <c r="R40" s="2">
        <v>16.169474041070607</v>
      </c>
      <c r="S40" s="38">
        <v>38.821247327107756</v>
      </c>
      <c r="T40" s="2">
        <v>32.750441513594758</v>
      </c>
      <c r="U40" s="2">
        <v>31.562073600732738</v>
      </c>
      <c r="V40" s="2">
        <v>32.291667974870862</v>
      </c>
      <c r="W40" s="2">
        <v>25.579241076057826</v>
      </c>
      <c r="X40" s="2">
        <v>24.545140569128236</v>
      </c>
      <c r="Y40" s="2">
        <v>23.591952028371036</v>
      </c>
      <c r="Z40" s="2">
        <v>21.144990084517062</v>
      </c>
      <c r="AA40" s="2">
        <v>20.356122486446644</v>
      </c>
      <c r="AB40" s="2">
        <v>18.566654010251987</v>
      </c>
      <c r="AC40" s="2">
        <v>18.452172642665253</v>
      </c>
      <c r="AD40" s="2">
        <v>17.909324246916171</v>
      </c>
      <c r="AE40" s="2">
        <v>17.48103083710042</v>
      </c>
      <c r="AF40" s="2">
        <v>17.342770518061087</v>
      </c>
      <c r="AG40" s="2">
        <v>15.901848125700656</v>
      </c>
      <c r="AH40" s="38">
        <v>1.5524795421734154</v>
      </c>
      <c r="AI40" s="2">
        <v>0.95002772925652357</v>
      </c>
      <c r="AJ40" s="2">
        <v>0.74315110135419293</v>
      </c>
      <c r="AK40" s="2">
        <v>0.68790625194879751</v>
      </c>
      <c r="AL40" s="2">
        <v>0.48924463007308056</v>
      </c>
      <c r="AM40" s="2">
        <v>0.48396022254401705</v>
      </c>
      <c r="AN40" s="2">
        <v>0.46336598620523251</v>
      </c>
      <c r="AO40" s="2">
        <v>0.44989746962547272</v>
      </c>
      <c r="AP40" s="2">
        <v>0.51760461153377579</v>
      </c>
      <c r="AQ40" s="2">
        <v>0.53131751005879579</v>
      </c>
      <c r="AR40" s="2">
        <v>0.61630769614981318</v>
      </c>
      <c r="AS40" s="2">
        <v>0.60811911038660793</v>
      </c>
      <c r="AT40" s="2">
        <v>0.64058738383147651</v>
      </c>
      <c r="AU40" s="2">
        <v>0.64866968470232578</v>
      </c>
      <c r="AV40" s="2">
        <v>0.65882113026501943</v>
      </c>
      <c r="AW40" s="38">
        <v>0.55513481615561133</v>
      </c>
      <c r="AX40" s="2">
        <v>0.48113139652670089</v>
      </c>
      <c r="AY40" s="2">
        <v>0.40098477676699767</v>
      </c>
      <c r="AZ40" s="2">
        <v>0.42356160885624772</v>
      </c>
      <c r="BA40" s="2">
        <v>0.43870084695112976</v>
      </c>
      <c r="BB40" s="2">
        <v>0.47166700164544761</v>
      </c>
      <c r="BC40" s="2">
        <v>0.49125856840848375</v>
      </c>
      <c r="BD40" s="2">
        <v>0.50288093459350913</v>
      </c>
      <c r="BE40" s="2">
        <v>0.56912753501382829</v>
      </c>
      <c r="BF40" s="2">
        <v>0.57970030332302613</v>
      </c>
      <c r="BG40" s="2">
        <v>0.64707932224863329</v>
      </c>
      <c r="BH40" s="2">
        <v>0.6083843854533868</v>
      </c>
      <c r="BI40" s="2">
        <v>0.59283338263304775</v>
      </c>
      <c r="BJ40" s="2">
        <v>0.59240337782107377</v>
      </c>
      <c r="BK40" s="2">
        <v>0.59540714503261949</v>
      </c>
      <c r="BL40" s="38">
        <v>791.01354099289802</v>
      </c>
      <c r="BM40" s="2">
        <v>708.61632502274495</v>
      </c>
      <c r="BN40" s="2">
        <v>511.267698185661</v>
      </c>
      <c r="BO40" s="2">
        <v>474.23019659528001</v>
      </c>
      <c r="BP40" s="2">
        <v>443.18661116414501</v>
      </c>
      <c r="BQ40" s="2">
        <v>439.71606891907498</v>
      </c>
      <c r="BR40" s="2">
        <v>386.75896404167997</v>
      </c>
      <c r="BS40" s="2">
        <v>319.08220660920603</v>
      </c>
      <c r="BT40" s="2">
        <v>286.38644641802603</v>
      </c>
      <c r="BU40" s="2">
        <v>228.82888209224899</v>
      </c>
      <c r="BV40" s="2">
        <v>196.06073557623901</v>
      </c>
      <c r="BW40" s="2">
        <v>154.094792939005</v>
      </c>
      <c r="BX40" s="2">
        <v>132.851160716604</v>
      </c>
      <c r="BY40" s="2">
        <v>107.41998739486399</v>
      </c>
      <c r="BZ40" s="2">
        <v>91.396030288864097</v>
      </c>
      <c r="CA40" s="38">
        <v>0</v>
      </c>
      <c r="CB40" s="2">
        <v>0</v>
      </c>
      <c r="CC40" s="2">
        <v>0</v>
      </c>
      <c r="CD40" s="2">
        <v>0</v>
      </c>
      <c r="CE40" s="2">
        <v>0</v>
      </c>
      <c r="CF40" s="2">
        <v>0</v>
      </c>
      <c r="CG40" s="2">
        <v>0</v>
      </c>
      <c r="CH40" s="2">
        <v>0</v>
      </c>
      <c r="CI40" s="2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0</v>
      </c>
      <c r="CP40" s="38">
        <v>0</v>
      </c>
      <c r="CQ40" s="2">
        <v>0</v>
      </c>
      <c r="CR40" s="2">
        <v>0</v>
      </c>
      <c r="CS40" s="2">
        <v>0</v>
      </c>
      <c r="CT40" s="2">
        <v>0</v>
      </c>
      <c r="CU40" s="2">
        <v>0</v>
      </c>
      <c r="CV40" s="2">
        <v>0</v>
      </c>
      <c r="CW40" s="2">
        <v>0</v>
      </c>
      <c r="CX40" s="2">
        <v>0</v>
      </c>
      <c r="CY40" s="2">
        <v>0</v>
      </c>
      <c r="CZ40" s="2">
        <v>0</v>
      </c>
      <c r="DA40" s="2">
        <v>0</v>
      </c>
      <c r="DB40" s="2">
        <v>0</v>
      </c>
      <c r="DC40" s="2">
        <v>0</v>
      </c>
      <c r="DD40" s="2">
        <v>0</v>
      </c>
      <c r="DE40" s="38">
        <v>4.7556687679245833E-2</v>
      </c>
      <c r="DF40" s="2">
        <v>4.4763726255385217E-2</v>
      </c>
      <c r="DG40" s="2">
        <v>3.2102591429585846E-2</v>
      </c>
      <c r="DH40" s="2">
        <v>3.4754422851286354E-2</v>
      </c>
      <c r="DI40" s="2">
        <v>3.247783483768453E-2</v>
      </c>
      <c r="DJ40" s="2">
        <v>3.0022185828717751E-2</v>
      </c>
      <c r="DK40" s="2">
        <v>3.0763451938216998E-2</v>
      </c>
      <c r="DL40" s="2">
        <v>2.7743384863621365E-2</v>
      </c>
      <c r="DM40" s="2">
        <v>4.2625611051633053E-2</v>
      </c>
      <c r="DN40" s="2">
        <v>2.378329024564187E-2</v>
      </c>
      <c r="DO40" s="2">
        <v>3.8323040793471E-2</v>
      </c>
      <c r="DP40" s="2">
        <v>2.6347008513180781E-2</v>
      </c>
      <c r="DQ40" s="2">
        <v>2.7665920929803779E-2</v>
      </c>
      <c r="DR40" s="2">
        <v>2.5481073037876306E-2</v>
      </c>
      <c r="DS40" s="2">
        <v>2.5609514835907326E-2</v>
      </c>
      <c r="DT40" s="38">
        <v>157.92731060866637</v>
      </c>
      <c r="DU40" s="2">
        <v>144.54229497021933</v>
      </c>
      <c r="DV40" s="2">
        <v>116.18482342456285</v>
      </c>
      <c r="DW40" s="2">
        <v>119.25441471042089</v>
      </c>
      <c r="DX40" s="2">
        <v>110.51063066218401</v>
      </c>
      <c r="DY40" s="2">
        <v>111.89504847510688</v>
      </c>
      <c r="DZ40" s="2">
        <v>107.67993718586104</v>
      </c>
      <c r="EA40" s="2">
        <v>95.725204747041204</v>
      </c>
      <c r="EB40" s="2">
        <v>93.13970256386807</v>
      </c>
      <c r="EC40" s="2">
        <v>83.714401163206801</v>
      </c>
      <c r="ED40" s="2">
        <v>76.885143296979408</v>
      </c>
      <c r="EE40" s="2">
        <v>63.26871627396995</v>
      </c>
      <c r="EF40" s="2">
        <v>57.818042951671515</v>
      </c>
      <c r="EG40" s="2">
        <v>52.791976762151165</v>
      </c>
      <c r="EH40" s="2">
        <v>49.018418392100074</v>
      </c>
      <c r="EI40" s="38">
        <v>179.8201014417356</v>
      </c>
      <c r="EJ40" s="2">
        <v>97.592779855086661</v>
      </c>
      <c r="EK40" s="2">
        <v>65.78524534780756</v>
      </c>
      <c r="EL40" s="2">
        <v>57.820474525459801</v>
      </c>
      <c r="EM40" s="2">
        <v>41.494012490537969</v>
      </c>
      <c r="EN40" s="2">
        <v>37.687895981103111</v>
      </c>
      <c r="EO40" s="2">
        <v>33.871690509534162</v>
      </c>
      <c r="EP40" s="2">
        <v>30.456586974794096</v>
      </c>
      <c r="EQ40" s="2">
        <v>29.146733075899817</v>
      </c>
      <c r="ER40" s="2">
        <v>27.920103521149262</v>
      </c>
      <c r="ES40" s="2">
        <v>30.288401096977996</v>
      </c>
      <c r="ET40" s="2">
        <v>28.905372034009922</v>
      </c>
      <c r="EU40" s="2">
        <v>32.375076659994257</v>
      </c>
      <c r="EV40" s="2">
        <v>35.221243502025764</v>
      </c>
      <c r="EW40" s="2">
        <v>35.942799738621545</v>
      </c>
      <c r="EX40" s="38">
        <v>2.9419185093341484</v>
      </c>
      <c r="EY40" s="2">
        <v>1.7309469575402532</v>
      </c>
      <c r="EZ40" s="2">
        <v>1.210782802960189</v>
      </c>
      <c r="FA40" s="2">
        <v>1.0057561782223063</v>
      </c>
      <c r="FB40" s="2">
        <v>0.71248423878918299</v>
      </c>
      <c r="FC40" s="2">
        <v>0.60945136936664235</v>
      </c>
      <c r="FD40" s="2">
        <v>0.46080611632449564</v>
      </c>
      <c r="FE40" s="2">
        <v>0.39204091494161986</v>
      </c>
      <c r="FF40" s="2">
        <v>0.39614945023637571</v>
      </c>
      <c r="FG40" s="2">
        <v>0.42936622651053358</v>
      </c>
      <c r="FH40" s="2">
        <v>0.55087100603380101</v>
      </c>
      <c r="FI40" s="2">
        <v>0.58138267901496443</v>
      </c>
      <c r="FJ40" s="2">
        <v>0.68503675269896991</v>
      </c>
      <c r="FK40" s="2">
        <v>0.76619898077684634</v>
      </c>
      <c r="FL40" s="2">
        <v>0.78620619312999152</v>
      </c>
      <c r="FM40" s="38">
        <v>23.646024280829728</v>
      </c>
      <c r="FN40" s="2">
        <v>14.142331679179739</v>
      </c>
      <c r="FO40" s="2">
        <v>9.4577910476233242</v>
      </c>
      <c r="FP40" s="2">
        <v>7.8251086239356873</v>
      </c>
      <c r="FQ40" s="2">
        <v>4.8793154149164648</v>
      </c>
      <c r="FR40" s="2">
        <v>4.2702831269599466</v>
      </c>
      <c r="FS40" s="2">
        <v>3.3519396580450156</v>
      </c>
      <c r="FT40" s="2">
        <v>2.7903949765913647</v>
      </c>
      <c r="FU40" s="2">
        <v>2.5413251070297735</v>
      </c>
      <c r="FV40" s="2">
        <v>2.4471684948676562</v>
      </c>
      <c r="FW40" s="2">
        <v>2.7805954888321072</v>
      </c>
      <c r="FX40" s="2">
        <v>2.8059764829609426</v>
      </c>
      <c r="FY40" s="2">
        <v>3.5261085724504526</v>
      </c>
      <c r="FZ40" s="2">
        <v>4.0351425165510841</v>
      </c>
      <c r="GA40" s="2">
        <v>4.1559308751236594</v>
      </c>
      <c r="GB40" s="38">
        <v>35.523933335257688</v>
      </c>
      <c r="GC40" s="2">
        <v>31.083474200233347</v>
      </c>
      <c r="GD40" s="2">
        <v>22.865560767763288</v>
      </c>
      <c r="GE40" s="2">
        <v>25.123214017545308</v>
      </c>
      <c r="GF40" s="2">
        <v>21.16282850871341</v>
      </c>
      <c r="GG40" s="2">
        <v>24.757924945394489</v>
      </c>
      <c r="GH40" s="2">
        <v>21.340716635741085</v>
      </c>
      <c r="GI40" s="2">
        <v>19.554789573004573</v>
      </c>
      <c r="GJ40" s="2">
        <v>19.914428572918702</v>
      </c>
      <c r="GK40" s="2">
        <v>18.978793824469079</v>
      </c>
      <c r="GL40" s="2">
        <v>19.545998063025415</v>
      </c>
      <c r="GM40" s="2">
        <v>17.524965199103573</v>
      </c>
      <c r="GN40" s="2">
        <v>16.899331648148394</v>
      </c>
      <c r="GO40" s="2">
        <v>16.238712687229356</v>
      </c>
      <c r="GP40" s="2">
        <v>16.105916089599205</v>
      </c>
      <c r="GQ40" s="38">
        <v>13.004299691014264</v>
      </c>
      <c r="GR40" s="2">
        <v>11.275739827951828</v>
      </c>
      <c r="GS40" s="2">
        <v>8.1466751234490449</v>
      </c>
      <c r="GT40" s="2">
        <v>8.2816001813618669</v>
      </c>
      <c r="GU40" s="2">
        <v>6.68618075945691</v>
      </c>
      <c r="GV40" s="2">
        <v>7.1097653493996313</v>
      </c>
      <c r="GW40" s="2">
        <v>6.0691189743551259</v>
      </c>
      <c r="GX40" s="2">
        <v>5.3194118277940605</v>
      </c>
      <c r="GY40" s="2">
        <v>5.2026876982750476</v>
      </c>
      <c r="GZ40" s="2">
        <v>4.8223974857248102</v>
      </c>
      <c r="HA40" s="2">
        <v>4.7579636824283735</v>
      </c>
      <c r="HB40" s="2">
        <v>4.1838769875365989</v>
      </c>
      <c r="HC40" s="2">
        <v>4.0053694306334329</v>
      </c>
      <c r="HD40" s="2">
        <v>3.8319839035933425</v>
      </c>
      <c r="HE40" s="2">
        <v>3.7611932279538096</v>
      </c>
      <c r="HF40" s="38">
        <v>62.154600509400545</v>
      </c>
      <c r="HG40" s="2">
        <v>54.504559010816223</v>
      </c>
      <c r="HH40" s="2">
        <v>40.238426893265689</v>
      </c>
      <c r="HI40" s="2">
        <v>45.146750281551029</v>
      </c>
      <c r="HJ40" s="2">
        <v>38.266533189951474</v>
      </c>
      <c r="HK40" s="2">
        <v>45.772313632261792</v>
      </c>
      <c r="HL40" s="2">
        <v>39.429048341534191</v>
      </c>
      <c r="HM40" s="2">
        <v>36.418243350011771</v>
      </c>
      <c r="HN40" s="2">
        <v>37.346542628354307</v>
      </c>
      <c r="HO40" s="2">
        <v>35.757739287456275</v>
      </c>
      <c r="HP40" s="2">
        <v>37.083298069681312</v>
      </c>
      <c r="HQ40" s="2">
        <v>33.340106001667877</v>
      </c>
      <c r="HR40" s="2">
        <v>32.191277197905706</v>
      </c>
      <c r="HS40" s="2">
        <v>30.943624206189558</v>
      </c>
      <c r="HT40" s="247">
        <v>30.738799435202601</v>
      </c>
    </row>
    <row r="41" spans="1:228" x14ac:dyDescent="0.25">
      <c r="A41" s="66">
        <v>36</v>
      </c>
      <c r="B41" s="49" t="s">
        <v>94</v>
      </c>
      <c r="C41" s="29" t="s">
        <v>136</v>
      </c>
      <c r="D41" s="38">
        <v>93.277295093474606</v>
      </c>
      <c r="E41" s="2">
        <v>94.762415417172875</v>
      </c>
      <c r="F41" s="2">
        <v>86.180615400557542</v>
      </c>
      <c r="G41" s="2">
        <v>91.24257697584018</v>
      </c>
      <c r="H41" s="2">
        <v>82.415255814042709</v>
      </c>
      <c r="I41" s="2">
        <v>78.650057915422607</v>
      </c>
      <c r="J41" s="2">
        <v>73.320783551372443</v>
      </c>
      <c r="K41" s="2">
        <v>71.87147209144085</v>
      </c>
      <c r="L41" s="2">
        <v>67.645056255732882</v>
      </c>
      <c r="M41" s="2">
        <v>66.161061541001487</v>
      </c>
      <c r="N41" s="2">
        <v>64.841802014573972</v>
      </c>
      <c r="O41" s="2">
        <v>60.935953928642085</v>
      </c>
      <c r="P41" s="2">
        <v>54.091428977232638</v>
      </c>
      <c r="Q41" s="2">
        <v>49.177782852829417</v>
      </c>
      <c r="R41" s="2">
        <v>41.042867008730305</v>
      </c>
      <c r="S41" s="38">
        <v>90.299158469277714</v>
      </c>
      <c r="T41" s="2">
        <v>91.73245406585454</v>
      </c>
      <c r="U41" s="2">
        <v>83.566941790850933</v>
      </c>
      <c r="V41" s="2">
        <v>88.480866792805031</v>
      </c>
      <c r="W41" s="2">
        <v>79.823139175662874</v>
      </c>
      <c r="X41" s="2">
        <v>76.150908819716079</v>
      </c>
      <c r="Y41" s="2">
        <v>71.04157826736099</v>
      </c>
      <c r="Z41" s="2">
        <v>69.780130443195944</v>
      </c>
      <c r="AA41" s="2">
        <v>65.690443266009609</v>
      </c>
      <c r="AB41" s="2">
        <v>64.400664030502242</v>
      </c>
      <c r="AC41" s="2">
        <v>63.243232962450456</v>
      </c>
      <c r="AD41" s="2">
        <v>59.600403830689451</v>
      </c>
      <c r="AE41" s="2">
        <v>52.99155106831266</v>
      </c>
      <c r="AF41" s="2">
        <v>48.308331671111176</v>
      </c>
      <c r="AG41" s="2">
        <v>40.310427108539244</v>
      </c>
      <c r="AH41" s="38">
        <v>10.091148241442118</v>
      </c>
      <c r="AI41" s="2">
        <v>9.2016995659928238</v>
      </c>
      <c r="AJ41" s="2">
        <v>7.4529787971447599</v>
      </c>
      <c r="AK41" s="2">
        <v>8.2177668388750291</v>
      </c>
      <c r="AL41" s="2">
        <v>5.0234716493214684</v>
      </c>
      <c r="AM41" s="2">
        <v>4.6265149698164638</v>
      </c>
      <c r="AN41" s="2">
        <v>3.9510054515258739</v>
      </c>
      <c r="AO41" s="2">
        <v>3.9013179372266178</v>
      </c>
      <c r="AP41" s="2">
        <v>3.9005513946757828</v>
      </c>
      <c r="AQ41" s="2">
        <v>3.9649935968507646</v>
      </c>
      <c r="AR41" s="2">
        <v>4.085247059890496</v>
      </c>
      <c r="AS41" s="2">
        <v>3.7590864350369992</v>
      </c>
      <c r="AT41" s="2">
        <v>3.3820149708806055</v>
      </c>
      <c r="AU41" s="2">
        <v>3.0033311103314233</v>
      </c>
      <c r="AV41" s="2">
        <v>2.7256460917134406</v>
      </c>
      <c r="AW41" s="38">
        <v>1.5436709518808009</v>
      </c>
      <c r="AX41" s="2">
        <v>1.5135263387867772</v>
      </c>
      <c r="AY41" s="2">
        <v>1.4278550138348973</v>
      </c>
      <c r="AZ41" s="2">
        <v>1.5920461655969413</v>
      </c>
      <c r="BA41" s="2">
        <v>1.6773686847286804</v>
      </c>
      <c r="BB41" s="2">
        <v>1.7406844964515533</v>
      </c>
      <c r="BC41" s="2">
        <v>1.7467707486685782</v>
      </c>
      <c r="BD41" s="2">
        <v>1.876013226700159</v>
      </c>
      <c r="BE41" s="2">
        <v>2.0738071541371341</v>
      </c>
      <c r="BF41" s="2">
        <v>2.1674426635212685</v>
      </c>
      <c r="BG41" s="2">
        <v>2.2427310863645693</v>
      </c>
      <c r="BH41" s="2">
        <v>2.0577738558434384</v>
      </c>
      <c r="BI41" s="2">
        <v>1.7867347240985749</v>
      </c>
      <c r="BJ41" s="2">
        <v>1.5127352878560034</v>
      </c>
      <c r="BK41" s="2">
        <v>1.3444989987999549</v>
      </c>
      <c r="BL41" s="38">
        <v>2286.511671188171</v>
      </c>
      <c r="BM41" s="2">
        <v>2371.2292836919887</v>
      </c>
      <c r="BN41" s="2">
        <v>2026.6086247204362</v>
      </c>
      <c r="BO41" s="2">
        <v>2109.7204776634394</v>
      </c>
      <c r="BP41" s="2">
        <v>2006.9567307458326</v>
      </c>
      <c r="BQ41" s="2">
        <v>1908.3252849919309</v>
      </c>
      <c r="BR41" s="2">
        <v>1705.6828829715089</v>
      </c>
      <c r="BS41" s="2">
        <v>1484.9612409270196</v>
      </c>
      <c r="BT41" s="2">
        <v>1295.8386548259384</v>
      </c>
      <c r="BU41" s="2">
        <v>1075.0053839542463</v>
      </c>
      <c r="BV41" s="2">
        <v>889.85839656005328</v>
      </c>
      <c r="BW41" s="2">
        <v>684.98560597303026</v>
      </c>
      <c r="BX41" s="2">
        <v>531.69678784918074</v>
      </c>
      <c r="BY41" s="2">
        <v>384.48305934704683</v>
      </c>
      <c r="BZ41" s="2">
        <v>299.82957494113231</v>
      </c>
      <c r="CA41" s="38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G41" s="2">
        <v>0</v>
      </c>
      <c r="CH41" s="2">
        <v>0</v>
      </c>
      <c r="CI41" s="2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38">
        <v>0</v>
      </c>
      <c r="CQ41" s="2">
        <v>0</v>
      </c>
      <c r="CR41" s="2">
        <v>0</v>
      </c>
      <c r="CS41" s="2">
        <v>0</v>
      </c>
      <c r="CT41" s="2">
        <v>0</v>
      </c>
      <c r="CU41" s="2">
        <v>0</v>
      </c>
      <c r="CV41" s="2">
        <v>0</v>
      </c>
      <c r="CW41" s="2">
        <v>0</v>
      </c>
      <c r="CX41" s="2">
        <v>0</v>
      </c>
      <c r="CY41" s="2">
        <v>0</v>
      </c>
      <c r="CZ41" s="2">
        <v>0</v>
      </c>
      <c r="DA41" s="2">
        <v>0</v>
      </c>
      <c r="DB41" s="2">
        <v>0</v>
      </c>
      <c r="DC41" s="2">
        <v>0</v>
      </c>
      <c r="DD41" s="2">
        <v>0</v>
      </c>
      <c r="DE41" s="38">
        <v>0.27874004790110884</v>
      </c>
      <c r="DF41" s="2">
        <v>0.27623580436207984</v>
      </c>
      <c r="DG41" s="2">
        <v>0.27649736650020984</v>
      </c>
      <c r="DH41" s="2">
        <v>0.2378788196563848</v>
      </c>
      <c r="DI41" s="2">
        <v>0.20443248887551879</v>
      </c>
      <c r="DJ41" s="2">
        <v>0.17811852662173672</v>
      </c>
      <c r="DK41" s="2">
        <v>0.18910834170078863</v>
      </c>
      <c r="DL41" s="2">
        <v>0.17176655665370041</v>
      </c>
      <c r="DM41" s="2">
        <v>0.21713093224069396</v>
      </c>
      <c r="DN41" s="2">
        <v>0.15697595229182454</v>
      </c>
      <c r="DO41" s="2">
        <v>0.21469810974641582</v>
      </c>
      <c r="DP41" s="2">
        <v>0.16889007815934601</v>
      </c>
      <c r="DQ41" s="2">
        <v>0.1530089966030217</v>
      </c>
      <c r="DR41" s="2">
        <v>0.13854359453339107</v>
      </c>
      <c r="DS41" s="2">
        <v>0.12526966298196984</v>
      </c>
      <c r="DT41" s="38">
        <v>258.24292666839517</v>
      </c>
      <c r="DU41" s="2">
        <v>258.01317811354238</v>
      </c>
      <c r="DV41" s="2">
        <v>245.93298251535944</v>
      </c>
      <c r="DW41" s="2">
        <v>282.08441655297833</v>
      </c>
      <c r="DX41" s="2">
        <v>279.33470554977771</v>
      </c>
      <c r="DY41" s="2">
        <v>286.82884641055205</v>
      </c>
      <c r="DZ41" s="2">
        <v>275.80114647591716</v>
      </c>
      <c r="EA41" s="2">
        <v>269.24175761829406</v>
      </c>
      <c r="EB41" s="2">
        <v>256.61126569463426</v>
      </c>
      <c r="EC41" s="2">
        <v>239.22438360056191</v>
      </c>
      <c r="ED41" s="2">
        <v>222.6847872387259</v>
      </c>
      <c r="EE41" s="2">
        <v>181.38227535176793</v>
      </c>
      <c r="EF41" s="2">
        <v>146.18520329341791</v>
      </c>
      <c r="EG41" s="2">
        <v>118.22097094273742</v>
      </c>
      <c r="EH41" s="2">
        <v>99.971396846230164</v>
      </c>
      <c r="EI41" s="38">
        <v>916.75319910779263</v>
      </c>
      <c r="EJ41" s="2">
        <v>839.71792637083024</v>
      </c>
      <c r="EK41" s="2">
        <v>678.02151122093881</v>
      </c>
      <c r="EL41" s="2">
        <v>727.15828735821594</v>
      </c>
      <c r="EM41" s="2">
        <v>459.46386069773234</v>
      </c>
      <c r="EN41" s="2">
        <v>422.43545833125546</v>
      </c>
      <c r="EO41" s="2">
        <v>343.80582443628026</v>
      </c>
      <c r="EP41" s="2">
        <v>328.35129829195512</v>
      </c>
      <c r="EQ41" s="2">
        <v>304.8656679678968</v>
      </c>
      <c r="ER41" s="2">
        <v>297.80118637494598</v>
      </c>
      <c r="ES41" s="2">
        <v>300.36373331139805</v>
      </c>
      <c r="ET41" s="2">
        <v>291.57684639079366</v>
      </c>
      <c r="EU41" s="2">
        <v>271.82855655553368</v>
      </c>
      <c r="EV41" s="2">
        <v>258.46535843644438</v>
      </c>
      <c r="EW41" s="2">
        <v>247.8848334364352</v>
      </c>
      <c r="EX41" s="38">
        <v>21.709097739363767</v>
      </c>
      <c r="EY41" s="2">
        <v>20.353221157216005</v>
      </c>
      <c r="EZ41" s="2">
        <v>16.523284708205956</v>
      </c>
      <c r="FA41" s="2">
        <v>19.52632587573256</v>
      </c>
      <c r="FB41" s="2">
        <v>12.417373866747416</v>
      </c>
      <c r="FC41" s="2">
        <v>10.859238131681076</v>
      </c>
      <c r="FD41" s="2">
        <v>7.504459832173441</v>
      </c>
      <c r="FE41" s="2">
        <v>7.0425713264248122</v>
      </c>
      <c r="FF41" s="2">
        <v>5.8927441360901751</v>
      </c>
      <c r="FG41" s="2">
        <v>5.8190747675943637</v>
      </c>
      <c r="FH41" s="2">
        <v>5.9013385417050905</v>
      </c>
      <c r="FI41" s="2">
        <v>5.5975609380995479</v>
      </c>
      <c r="FJ41" s="2">
        <v>5.0299088801056051</v>
      </c>
      <c r="FK41" s="2">
        <v>4.7635383774851903</v>
      </c>
      <c r="FL41" s="2">
        <v>4.409609759857517</v>
      </c>
      <c r="FM41" s="38">
        <v>159.86744323131123</v>
      </c>
      <c r="FN41" s="2">
        <v>146.67852350107552</v>
      </c>
      <c r="FO41" s="2">
        <v>117.31988250884871</v>
      </c>
      <c r="FP41" s="2">
        <v>121.05016525095405</v>
      </c>
      <c r="FQ41" s="2">
        <v>69.869829527502958</v>
      </c>
      <c r="FR41" s="2">
        <v>61.983732391022684</v>
      </c>
      <c r="FS41" s="2">
        <v>50.459616205868983</v>
      </c>
      <c r="FT41" s="2">
        <v>46.711155007706665</v>
      </c>
      <c r="FU41" s="2">
        <v>43.213741179854381</v>
      </c>
      <c r="FV41" s="2">
        <v>41.672292373692379</v>
      </c>
      <c r="FW41" s="2">
        <v>41.921493979985279</v>
      </c>
      <c r="FX41" s="2">
        <v>40.585015533894278</v>
      </c>
      <c r="FY41" s="2">
        <v>38.677208983969251</v>
      </c>
      <c r="FZ41" s="2">
        <v>36.970841473015412</v>
      </c>
      <c r="GA41" s="2">
        <v>35.129381751346507</v>
      </c>
      <c r="GB41" s="38">
        <v>90.23862695178768</v>
      </c>
      <c r="GC41" s="2">
        <v>91.227344398524224</v>
      </c>
      <c r="GD41" s="2">
        <v>80.62816285054609</v>
      </c>
      <c r="GE41" s="2">
        <v>101.22121793460407</v>
      </c>
      <c r="GF41" s="2">
        <v>88.351001404997589</v>
      </c>
      <c r="GG41" s="2">
        <v>101.60176222111544</v>
      </c>
      <c r="GH41" s="2">
        <v>89.40419025731444</v>
      </c>
      <c r="GI41" s="2">
        <v>87.342766064593619</v>
      </c>
      <c r="GJ41" s="2">
        <v>87.328141029404904</v>
      </c>
      <c r="GK41" s="2">
        <v>86.864860556605279</v>
      </c>
      <c r="GL41" s="2">
        <v>87.264040580393072</v>
      </c>
      <c r="GM41" s="2">
        <v>77.154616394386863</v>
      </c>
      <c r="GN41" s="2">
        <v>67.137211146700636</v>
      </c>
      <c r="GO41" s="2">
        <v>57.862885196932346</v>
      </c>
      <c r="GP41" s="2">
        <v>52.699919498387231</v>
      </c>
      <c r="GQ41" s="38">
        <v>25.05582169880908</v>
      </c>
      <c r="GR41" s="2">
        <v>24.862779501548626</v>
      </c>
      <c r="GS41" s="2">
        <v>22.204320820619742</v>
      </c>
      <c r="GT41" s="2">
        <v>26.22353769316717</v>
      </c>
      <c r="GU41" s="2">
        <v>22.723790572340764</v>
      </c>
      <c r="GV41" s="2">
        <v>24.93989260080598</v>
      </c>
      <c r="GW41" s="2">
        <v>21.984574605844763</v>
      </c>
      <c r="GX41" s="2">
        <v>21.028077921571839</v>
      </c>
      <c r="GY41" s="2">
        <v>20.696387984083803</v>
      </c>
      <c r="GZ41" s="2">
        <v>20.300038462432084</v>
      </c>
      <c r="HA41" s="2">
        <v>20.087702387333721</v>
      </c>
      <c r="HB41" s="2">
        <v>17.792913941911848</v>
      </c>
      <c r="HC41" s="2">
        <v>15.476655894105978</v>
      </c>
      <c r="HD41" s="2">
        <v>13.401928327052604</v>
      </c>
      <c r="HE41" s="2">
        <v>12.15183841177064</v>
      </c>
      <c r="HF41" s="38">
        <v>167.30482693775951</v>
      </c>
      <c r="HG41" s="2">
        <v>169.68319490237118</v>
      </c>
      <c r="HH41" s="2">
        <v>149.57164005718647</v>
      </c>
      <c r="HI41" s="2">
        <v>190.37440103627478</v>
      </c>
      <c r="HJ41" s="2">
        <v>165.87475752778346</v>
      </c>
      <c r="HK41" s="2">
        <v>192.87274108998722</v>
      </c>
      <c r="HL41" s="2">
        <v>169.24611364973202</v>
      </c>
      <c r="HM41" s="2">
        <v>165.88808847508793</v>
      </c>
      <c r="HN41" s="2">
        <v>166.26898639934385</v>
      </c>
      <c r="HO41" s="2">
        <v>165.75004362299634</v>
      </c>
      <c r="HP41" s="2">
        <v>166.91843611895854</v>
      </c>
      <c r="HQ41" s="2">
        <v>147.51403253290636</v>
      </c>
      <c r="HR41" s="2">
        <v>128.39497298892414</v>
      </c>
      <c r="HS41" s="2">
        <v>110.54961410835948</v>
      </c>
      <c r="HT41" s="247">
        <v>100.75443366676757</v>
      </c>
    </row>
    <row r="42" spans="1:228" x14ac:dyDescent="0.25">
      <c r="A42" s="66">
        <v>37</v>
      </c>
      <c r="B42" s="49" t="s">
        <v>94</v>
      </c>
      <c r="C42" s="29" t="s">
        <v>137</v>
      </c>
      <c r="D42" s="38">
        <v>45.266193933193939</v>
      </c>
      <c r="E42" s="2">
        <v>39.13405416133736</v>
      </c>
      <c r="F42" s="2">
        <v>65.029628067674906</v>
      </c>
      <c r="G42" s="2">
        <v>64.11230715138575</v>
      </c>
      <c r="H42" s="2">
        <v>70.962739098072575</v>
      </c>
      <c r="I42" s="2">
        <v>67.480118539200845</v>
      </c>
      <c r="J42" s="2">
        <v>63.558974492626604</v>
      </c>
      <c r="K42" s="2">
        <v>67.952368287405605</v>
      </c>
      <c r="L42" s="2">
        <v>67.359813142288814</v>
      </c>
      <c r="M42" s="2">
        <v>70.213311223135449</v>
      </c>
      <c r="N42" s="2">
        <v>66.938690168467843</v>
      </c>
      <c r="O42" s="2">
        <v>66.784812133640486</v>
      </c>
      <c r="P42" s="2">
        <v>64.107277687960405</v>
      </c>
      <c r="Q42" s="2">
        <v>91.006805558404011</v>
      </c>
      <c r="R42" s="2">
        <v>85.929354221291931</v>
      </c>
      <c r="S42" s="38">
        <v>43.948066402668836</v>
      </c>
      <c r="T42" s="2">
        <v>37.918880535580868</v>
      </c>
      <c r="U42" s="2">
        <v>63.053586647268354</v>
      </c>
      <c r="V42" s="2">
        <v>62.10212200778691</v>
      </c>
      <c r="W42" s="2">
        <v>68.635133128288402</v>
      </c>
      <c r="X42" s="2">
        <v>65.140074861237849</v>
      </c>
      <c r="Y42" s="2">
        <v>61.32740258504748</v>
      </c>
      <c r="Z42" s="2">
        <v>65.775596451771378</v>
      </c>
      <c r="AA42" s="2">
        <v>65.19860265196219</v>
      </c>
      <c r="AB42" s="2">
        <v>68.170780626157622</v>
      </c>
      <c r="AC42" s="2">
        <v>65.094025634322264</v>
      </c>
      <c r="AD42" s="2">
        <v>65.156006815507283</v>
      </c>
      <c r="AE42" s="2">
        <v>62.704376274908988</v>
      </c>
      <c r="AF42" s="2">
        <v>89.279380739429357</v>
      </c>
      <c r="AG42" s="2">
        <v>84.327775020614638</v>
      </c>
      <c r="AH42" s="38">
        <v>4.074921756565498</v>
      </c>
      <c r="AI42" s="2">
        <v>2.8078204352486904</v>
      </c>
      <c r="AJ42" s="2">
        <v>3.7068504499915278</v>
      </c>
      <c r="AK42" s="2">
        <v>3.3299941304912739</v>
      </c>
      <c r="AL42" s="2">
        <v>2.6498364999282775</v>
      </c>
      <c r="AM42" s="2">
        <v>2.0250897870857409</v>
      </c>
      <c r="AN42" s="2">
        <v>1.9080173438318759</v>
      </c>
      <c r="AO42" s="2">
        <v>2.1578964415294104</v>
      </c>
      <c r="AP42" s="2">
        <v>2.5237959332978774</v>
      </c>
      <c r="AQ42" s="2">
        <v>3.0362566367919208</v>
      </c>
      <c r="AR42" s="2">
        <v>3.1302867019054834</v>
      </c>
      <c r="AS42" s="2">
        <v>3.1581380549406366</v>
      </c>
      <c r="AT42" s="2">
        <v>3.3878299151498061</v>
      </c>
      <c r="AU42" s="2">
        <v>4.7893539530601537</v>
      </c>
      <c r="AV42" s="2">
        <v>4.9645020003299249</v>
      </c>
      <c r="AW42" s="38">
        <v>0.74647246516860088</v>
      </c>
      <c r="AX42" s="2">
        <v>0.67693123411649136</v>
      </c>
      <c r="AY42" s="2">
        <v>1.1595477298246597</v>
      </c>
      <c r="AZ42" s="2">
        <v>1.2997729220938239</v>
      </c>
      <c r="BA42" s="2">
        <v>1.7449318349951952</v>
      </c>
      <c r="BB42" s="2">
        <v>1.7957145258103124</v>
      </c>
      <c r="BC42" s="2">
        <v>1.8984092042487903</v>
      </c>
      <c r="BD42" s="2">
        <v>2.2422365719625419</v>
      </c>
      <c r="BE42" s="2">
        <v>2.633685299311594</v>
      </c>
      <c r="BF42" s="2">
        <v>2.8220675488510891</v>
      </c>
      <c r="BG42" s="2">
        <v>2.9687182415520681</v>
      </c>
      <c r="BH42" s="2">
        <v>2.8730260230302305</v>
      </c>
      <c r="BI42" s="2">
        <v>2.5219398014866607</v>
      </c>
      <c r="BJ42" s="2">
        <v>3.2352622612301687</v>
      </c>
      <c r="BK42" s="2">
        <v>3.0991614778680368</v>
      </c>
      <c r="BL42" s="38">
        <v>1006.2145180716241</v>
      </c>
      <c r="BM42" s="2">
        <v>957.16787652854896</v>
      </c>
      <c r="BN42" s="2">
        <v>1564.9694594031962</v>
      </c>
      <c r="BO42" s="2">
        <v>1572.5054835901442</v>
      </c>
      <c r="BP42" s="2">
        <v>1791.003611512366</v>
      </c>
      <c r="BQ42" s="2">
        <v>1807.4768145848411</v>
      </c>
      <c r="BR42" s="2">
        <v>1675.0689828259144</v>
      </c>
      <c r="BS42" s="2">
        <v>1522.1580437012949</v>
      </c>
      <c r="BT42" s="2">
        <v>1392.6175998767469</v>
      </c>
      <c r="BU42" s="2">
        <v>1209.6675107021265</v>
      </c>
      <c r="BV42" s="2">
        <v>970.30617248092824</v>
      </c>
      <c r="BW42" s="2">
        <v>779.02555649181625</v>
      </c>
      <c r="BX42" s="2">
        <v>639.72812803316651</v>
      </c>
      <c r="BY42" s="2">
        <v>735.97840906295096</v>
      </c>
      <c r="BZ42" s="2">
        <v>641.29535303302578</v>
      </c>
      <c r="CA42" s="38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38">
        <v>0</v>
      </c>
      <c r="CQ42" s="2">
        <v>0</v>
      </c>
      <c r="CR42" s="2">
        <v>0</v>
      </c>
      <c r="CS42" s="2">
        <v>0</v>
      </c>
      <c r="CT42" s="2">
        <v>0</v>
      </c>
      <c r="CU42" s="2">
        <v>0</v>
      </c>
      <c r="CV42" s="2">
        <v>0</v>
      </c>
      <c r="CW42" s="2">
        <v>0</v>
      </c>
      <c r="CX42" s="2">
        <v>0</v>
      </c>
      <c r="CY42" s="2">
        <v>0</v>
      </c>
      <c r="CZ42" s="2">
        <v>0</v>
      </c>
      <c r="DA42" s="2">
        <v>0</v>
      </c>
      <c r="DB42" s="2">
        <v>0</v>
      </c>
      <c r="DC42" s="2">
        <v>0</v>
      </c>
      <c r="DD42" s="2">
        <v>0</v>
      </c>
      <c r="DE42" s="38">
        <v>0.52386389859074722</v>
      </c>
      <c r="DF42" s="2">
        <v>0.56821286242886349</v>
      </c>
      <c r="DG42" s="2">
        <v>0.69000434988583559</v>
      </c>
      <c r="DH42" s="2">
        <v>0.37851394322931231</v>
      </c>
      <c r="DI42" s="2">
        <v>0.37931634151396421</v>
      </c>
      <c r="DJ42" s="2">
        <v>0.27291933478277158</v>
      </c>
      <c r="DK42" s="2">
        <v>0.29169862466848301</v>
      </c>
      <c r="DL42" s="2">
        <v>0.29038662210742311</v>
      </c>
      <c r="DM42" s="2">
        <v>0.35615795465235833</v>
      </c>
      <c r="DN42" s="2">
        <v>0.28627173122914473</v>
      </c>
      <c r="DO42" s="2">
        <v>0.34654224638116238</v>
      </c>
      <c r="DP42" s="2">
        <v>0.2550144185142475</v>
      </c>
      <c r="DQ42" s="2">
        <v>0.253969625492379</v>
      </c>
      <c r="DR42" s="2">
        <v>0.317361651171291</v>
      </c>
      <c r="DS42" s="2">
        <v>0.32339064822095703</v>
      </c>
      <c r="DT42" s="38">
        <v>181.00165767757582</v>
      </c>
      <c r="DU42" s="2">
        <v>137.86714016830391</v>
      </c>
      <c r="DV42" s="2">
        <v>230.8900965392414</v>
      </c>
      <c r="DW42" s="2">
        <v>254.32200428123039</v>
      </c>
      <c r="DX42" s="2">
        <v>320.56708380822789</v>
      </c>
      <c r="DY42" s="2">
        <v>318.69150851206507</v>
      </c>
      <c r="DZ42" s="2">
        <v>317.74419967585902</v>
      </c>
      <c r="EA42" s="2">
        <v>337.88853223208815</v>
      </c>
      <c r="EB42" s="2">
        <v>339.6425315092564</v>
      </c>
      <c r="EC42" s="2">
        <v>319.33050202247858</v>
      </c>
      <c r="ED42" s="2">
        <v>293.23073363167839</v>
      </c>
      <c r="EE42" s="2">
        <v>246.38491343026681</v>
      </c>
      <c r="EF42" s="2">
        <v>199.18865607207292</v>
      </c>
      <c r="EG42" s="2">
        <v>244.49043561760422</v>
      </c>
      <c r="EH42" s="2">
        <v>219.83757953461912</v>
      </c>
      <c r="EI42" s="38">
        <v>323.21758340191974</v>
      </c>
      <c r="EJ42" s="2">
        <v>242.85592422386512</v>
      </c>
      <c r="EK42" s="2">
        <v>341.47437184634151</v>
      </c>
      <c r="EL42" s="2">
        <v>257.91782503237943</v>
      </c>
      <c r="EM42" s="2">
        <v>209.44688908870273</v>
      </c>
      <c r="EN42" s="2">
        <v>168.34973826538049</v>
      </c>
      <c r="EO42" s="2">
        <v>143.02424004255369</v>
      </c>
      <c r="EP42" s="2">
        <v>152.07997460964862</v>
      </c>
      <c r="EQ42" s="2">
        <v>164.02156556347495</v>
      </c>
      <c r="ER42" s="2">
        <v>195.47891836006283</v>
      </c>
      <c r="ES42" s="2">
        <v>195.26069503368328</v>
      </c>
      <c r="ET42" s="2">
        <v>211.77294871768666</v>
      </c>
      <c r="EU42" s="2">
        <v>255.41438070551629</v>
      </c>
      <c r="EV42" s="2">
        <v>373.15287701518326</v>
      </c>
      <c r="EW42" s="2">
        <v>412.26296468177657</v>
      </c>
      <c r="EX42" s="38">
        <v>7.2991234160281842</v>
      </c>
      <c r="EY42" s="2">
        <v>5.4107687147177037</v>
      </c>
      <c r="EZ42" s="2">
        <v>7.7924486636741843</v>
      </c>
      <c r="FA42" s="2">
        <v>5.2842105310936338</v>
      </c>
      <c r="FB42" s="2">
        <v>4.3298157512356914</v>
      </c>
      <c r="FC42" s="2">
        <v>3.1436194713914078</v>
      </c>
      <c r="FD42" s="2">
        <v>2.3031101519078234</v>
      </c>
      <c r="FE42" s="2">
        <v>2.3155932663430496</v>
      </c>
      <c r="FF42" s="2">
        <v>2.5887645990081447</v>
      </c>
      <c r="FG42" s="2">
        <v>3.6759948610116533</v>
      </c>
      <c r="FH42" s="2">
        <v>3.7796529139591275</v>
      </c>
      <c r="FI42" s="2">
        <v>4.2319650912425031</v>
      </c>
      <c r="FJ42" s="2">
        <v>4.9753093716205035</v>
      </c>
      <c r="FK42" s="2">
        <v>7.9582573124441156</v>
      </c>
      <c r="FL42" s="2">
        <v>8.9748595847777235</v>
      </c>
      <c r="FM42" s="38">
        <v>56.548177124154492</v>
      </c>
      <c r="FN42" s="2">
        <v>41.765079633282312</v>
      </c>
      <c r="FO42" s="2">
        <v>57.98364387601076</v>
      </c>
      <c r="FP42" s="2">
        <v>41.640626090326641</v>
      </c>
      <c r="FQ42" s="2">
        <v>28.198672670721315</v>
      </c>
      <c r="FR42" s="2">
        <v>22.011708034009747</v>
      </c>
      <c r="FS42" s="2">
        <v>17.621821698972788</v>
      </c>
      <c r="FT42" s="2">
        <v>17.390982491791625</v>
      </c>
      <c r="FU42" s="2">
        <v>17.979188427188781</v>
      </c>
      <c r="FV42" s="2">
        <v>22.948689692606393</v>
      </c>
      <c r="FW42" s="2">
        <v>22.862836074427005</v>
      </c>
      <c r="FX42" s="2">
        <v>25.716175027104459</v>
      </c>
      <c r="FY42" s="2">
        <v>33.055934797526398</v>
      </c>
      <c r="FZ42" s="2">
        <v>52.52024805948863</v>
      </c>
      <c r="GA42" s="2">
        <v>60.748158112043754</v>
      </c>
      <c r="GB42" s="38">
        <v>41.403243716676513</v>
      </c>
      <c r="GC42" s="2">
        <v>37.932424272815616</v>
      </c>
      <c r="GD42" s="2">
        <v>63.332203074222143</v>
      </c>
      <c r="GE42" s="2">
        <v>76.697365592524847</v>
      </c>
      <c r="GF42" s="2">
        <v>80.010560272197011</v>
      </c>
      <c r="GG42" s="2">
        <v>96.742339623342858</v>
      </c>
      <c r="GH42" s="2">
        <v>87.952735711494441</v>
      </c>
      <c r="GI42" s="2">
        <v>89.907159275562947</v>
      </c>
      <c r="GJ42" s="2">
        <v>94.098235677803856</v>
      </c>
      <c r="GK42" s="2">
        <v>97.638824284453051</v>
      </c>
      <c r="GL42" s="2">
        <v>95.096286047368679</v>
      </c>
      <c r="GM42" s="2">
        <v>87.428694834776422</v>
      </c>
      <c r="GN42" s="2">
        <v>80.143746852765759</v>
      </c>
      <c r="GO42" s="2">
        <v>109.2246801971922</v>
      </c>
      <c r="GP42" s="2">
        <v>110.95598437476409</v>
      </c>
      <c r="GQ42" s="38">
        <v>12.719750604106149</v>
      </c>
      <c r="GR42" s="2">
        <v>11.140422481263615</v>
      </c>
      <c r="GS42" s="2">
        <v>18.253417269252935</v>
      </c>
      <c r="GT42" s="2">
        <v>20.83235098706815</v>
      </c>
      <c r="GU42" s="2">
        <v>21.494746196925071</v>
      </c>
      <c r="GV42" s="2">
        <v>24.186589315628058</v>
      </c>
      <c r="GW42" s="2">
        <v>21.800455831414503</v>
      </c>
      <c r="GX42" s="2">
        <v>21.991818776076205</v>
      </c>
      <c r="GY42" s="2">
        <v>22.553230247123842</v>
      </c>
      <c r="GZ42" s="2">
        <v>22.800445338048046</v>
      </c>
      <c r="HA42" s="2">
        <v>21.904531797732869</v>
      </c>
      <c r="HB42" s="2">
        <v>19.977976691980395</v>
      </c>
      <c r="HC42" s="2">
        <v>18.04846688725593</v>
      </c>
      <c r="HD42" s="2">
        <v>24.227855130863134</v>
      </c>
      <c r="HE42" s="2">
        <v>24.344025820163605</v>
      </c>
      <c r="HF42" s="38">
        <v>75.316206879622854</v>
      </c>
      <c r="HG42" s="2">
        <v>69.605181480313504</v>
      </c>
      <c r="HH42" s="2">
        <v>116.53201430454315</v>
      </c>
      <c r="HI42" s="2">
        <v>143.1133541807277</v>
      </c>
      <c r="HJ42" s="2">
        <v>149.14282424533172</v>
      </c>
      <c r="HK42" s="2">
        <v>183.13515767636324</v>
      </c>
      <c r="HL42" s="2">
        <v>166.30421843603949</v>
      </c>
      <c r="HM42" s="2">
        <v>170.35935469928316</v>
      </c>
      <c r="HN42" s="2">
        <v>178.87154085989576</v>
      </c>
      <c r="HO42" s="2">
        <v>186.34089229759951</v>
      </c>
      <c r="HP42" s="2">
        <v>181.89417820582267</v>
      </c>
      <c r="HQ42" s="2">
        <v>167.38697510690884</v>
      </c>
      <c r="HR42" s="2">
        <v>153.78621526522235</v>
      </c>
      <c r="HS42" s="2">
        <v>209.96729814899658</v>
      </c>
      <c r="HT42" s="247">
        <v>213.62319916662477</v>
      </c>
    </row>
    <row r="43" spans="1:228" x14ac:dyDescent="0.25">
      <c r="A43" s="66">
        <v>38</v>
      </c>
      <c r="B43" s="49" t="s">
        <v>94</v>
      </c>
      <c r="C43" s="29" t="s">
        <v>138</v>
      </c>
      <c r="D43" s="38">
        <v>12.631953297359193</v>
      </c>
      <c r="E43" s="2">
        <v>12.888371167654343</v>
      </c>
      <c r="F43" s="2">
        <v>18.158131077852335</v>
      </c>
      <c r="G43" s="2">
        <v>11.45788885957551</v>
      </c>
      <c r="H43" s="2">
        <v>10.496215299676928</v>
      </c>
      <c r="I43" s="2">
        <v>9.9162038719007874</v>
      </c>
      <c r="J43" s="2">
        <v>9.9938658735843653</v>
      </c>
      <c r="K43" s="2">
        <v>9.0220625709030173</v>
      </c>
      <c r="L43" s="2">
        <v>9.1138540779951942</v>
      </c>
      <c r="M43" s="2">
        <v>8.8472263819136341</v>
      </c>
      <c r="N43" s="2">
        <v>6.7356996403802007</v>
      </c>
      <c r="O43" s="2">
        <v>5.3029256424791376</v>
      </c>
      <c r="P43" s="2">
        <v>5.1186906100999838</v>
      </c>
      <c r="Q43" s="2">
        <v>4.8136655116483613</v>
      </c>
      <c r="R43" s="2">
        <v>4.2706160450911081</v>
      </c>
      <c r="S43" s="38">
        <v>12.250091136610193</v>
      </c>
      <c r="T43" s="2">
        <v>12.49912276941763</v>
      </c>
      <c r="U43" s="2">
        <v>17.661855634779151</v>
      </c>
      <c r="V43" s="2">
        <v>11.138394694379331</v>
      </c>
      <c r="W43" s="2">
        <v>10.185197587237976</v>
      </c>
      <c r="X43" s="2">
        <v>9.6132094574010374</v>
      </c>
      <c r="Y43" s="2">
        <v>9.7055434651891961</v>
      </c>
      <c r="Z43" s="2">
        <v>8.7767532220261391</v>
      </c>
      <c r="AA43" s="2">
        <v>8.862685136716685</v>
      </c>
      <c r="AB43" s="2">
        <v>8.6287187511475363</v>
      </c>
      <c r="AC43" s="2">
        <v>6.5796916947151214</v>
      </c>
      <c r="AD43" s="2">
        <v>5.1913034872313899</v>
      </c>
      <c r="AE43" s="2">
        <v>5.0160323422412656</v>
      </c>
      <c r="AF43" s="2">
        <v>4.7317000911946412</v>
      </c>
      <c r="AG43" s="2">
        <v>4.1989792592855721</v>
      </c>
      <c r="AH43" s="38">
        <v>1.6597560414983337</v>
      </c>
      <c r="AI43" s="2">
        <v>1.600620034630224</v>
      </c>
      <c r="AJ43" s="2">
        <v>1.7805551046960972</v>
      </c>
      <c r="AK43" s="2">
        <v>1.0553929648128626</v>
      </c>
      <c r="AL43" s="2">
        <v>0.95719759818997707</v>
      </c>
      <c r="AM43" s="2">
        <v>0.9984181580025967</v>
      </c>
      <c r="AN43" s="2">
        <v>0.85770287452647864</v>
      </c>
      <c r="AO43" s="2">
        <v>0.74766118496707323</v>
      </c>
      <c r="AP43" s="2">
        <v>0.99807283022533566</v>
      </c>
      <c r="AQ43" s="2">
        <v>0.73562394435912204</v>
      </c>
      <c r="AR43" s="2">
        <v>0.50432795890536031</v>
      </c>
      <c r="AS43" s="2">
        <v>0.37194035422453331</v>
      </c>
      <c r="AT43" s="2">
        <v>0.41583681201114714</v>
      </c>
      <c r="AU43" s="2">
        <v>0.3559663414934171</v>
      </c>
      <c r="AV43" s="2">
        <v>0.36966011907501617</v>
      </c>
      <c r="AW43" s="38">
        <v>0.20187035168950146</v>
      </c>
      <c r="AX43" s="2">
        <v>0.20543511725171074</v>
      </c>
      <c r="AY43" s="2">
        <v>0.28399199223384791</v>
      </c>
      <c r="AZ43" s="2">
        <v>0.200007412848281</v>
      </c>
      <c r="BA43" s="2">
        <v>0.22381907520760524</v>
      </c>
      <c r="BB43" s="2">
        <v>0.23343931777443261</v>
      </c>
      <c r="BC43" s="2">
        <v>0.25469088530800693</v>
      </c>
      <c r="BD43" s="2">
        <v>0.23291439762747021</v>
      </c>
      <c r="BE43" s="2">
        <v>0.27403230393933314</v>
      </c>
      <c r="BF43" s="2">
        <v>0.29139614905637423</v>
      </c>
      <c r="BG43" s="2">
        <v>0.2472306858286471</v>
      </c>
      <c r="BH43" s="2">
        <v>0.18661207245460709</v>
      </c>
      <c r="BI43" s="2">
        <v>0.17429065392792192</v>
      </c>
      <c r="BJ43" s="2">
        <v>0.14484654798495872</v>
      </c>
      <c r="BK43" s="2">
        <v>0.13541691337406506</v>
      </c>
      <c r="BL43" s="38">
        <v>281.89334838932899</v>
      </c>
      <c r="BM43" s="2">
        <v>289.99073119534398</v>
      </c>
      <c r="BN43" s="2">
        <v>371.16202219974099</v>
      </c>
      <c r="BO43" s="2">
        <v>236.94119777662701</v>
      </c>
      <c r="BP43" s="2">
        <v>224.90412475961699</v>
      </c>
      <c r="BQ43" s="2">
        <v>213.17728686544501</v>
      </c>
      <c r="BR43" s="2">
        <v>196.81364330180401</v>
      </c>
      <c r="BS43" s="2">
        <v>162.65252032652401</v>
      </c>
      <c r="BT43" s="2">
        <v>150.60434148828</v>
      </c>
      <c r="BU43" s="2">
        <v>120.6901808241</v>
      </c>
      <c r="BV43" s="2">
        <v>76.370631071150498</v>
      </c>
      <c r="BW43" s="2">
        <v>51.755626128984801</v>
      </c>
      <c r="BX43" s="2">
        <v>44.827813831512302</v>
      </c>
      <c r="BY43" s="2">
        <v>33.614027675879598</v>
      </c>
      <c r="BZ43" s="2">
        <v>25.400820427303401</v>
      </c>
      <c r="CA43" s="38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H43" s="2">
        <v>0</v>
      </c>
      <c r="CI43" s="2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38">
        <v>0</v>
      </c>
      <c r="CQ43" s="2">
        <v>0</v>
      </c>
      <c r="CR43" s="2">
        <v>0</v>
      </c>
      <c r="CS43" s="2">
        <v>0</v>
      </c>
      <c r="CT43" s="2">
        <v>0</v>
      </c>
      <c r="CU43" s="2">
        <v>0</v>
      </c>
      <c r="CV43" s="2">
        <v>0</v>
      </c>
      <c r="CW43" s="2">
        <v>0</v>
      </c>
      <c r="CX43" s="2">
        <v>0</v>
      </c>
      <c r="CY43" s="2">
        <v>0</v>
      </c>
      <c r="CZ43" s="2">
        <v>0</v>
      </c>
      <c r="DA43" s="2">
        <v>0</v>
      </c>
      <c r="DB43" s="2">
        <v>0</v>
      </c>
      <c r="DC43" s="2">
        <v>0</v>
      </c>
      <c r="DD43" s="2">
        <v>0</v>
      </c>
      <c r="DE43" s="38">
        <v>2.3861945678578567E-2</v>
      </c>
      <c r="DF43" s="2">
        <v>2.5469223556878879E-2</v>
      </c>
      <c r="DG43" s="2">
        <v>3.6138980059208126E-2</v>
      </c>
      <c r="DH43" s="2">
        <v>2.1874409512734241E-2</v>
      </c>
      <c r="DI43" s="2">
        <v>2.0406604841271665E-2</v>
      </c>
      <c r="DJ43" s="2">
        <v>1.8186976153560831E-2</v>
      </c>
      <c r="DK43" s="2">
        <v>1.8890505867904361E-2</v>
      </c>
      <c r="DL43" s="2">
        <v>1.6001338390026262E-2</v>
      </c>
      <c r="DM43" s="2">
        <v>2.340242753128809E-2</v>
      </c>
      <c r="DN43" s="2">
        <v>1.5450804258119883E-2</v>
      </c>
      <c r="DO43" s="2">
        <v>1.7426020445187287E-2</v>
      </c>
      <c r="DP43" s="2">
        <v>1.1099457753490459E-2</v>
      </c>
      <c r="DQ43" s="2">
        <v>1.1106065226046692E-2</v>
      </c>
      <c r="DR43" s="2">
        <v>1.0019139904749983E-2</v>
      </c>
      <c r="DS43" s="2">
        <v>9.619555543473584E-3</v>
      </c>
      <c r="DT43" s="38">
        <v>37.763622081495733</v>
      </c>
      <c r="DU43" s="2">
        <v>37.535339608399312</v>
      </c>
      <c r="DV43" s="2">
        <v>53.839702174157068</v>
      </c>
      <c r="DW43" s="2">
        <v>36.843941534286401</v>
      </c>
      <c r="DX43" s="2">
        <v>38.407412017299521</v>
      </c>
      <c r="DY43" s="2">
        <v>38.881472475240187</v>
      </c>
      <c r="DZ43" s="2">
        <v>39.470174218551001</v>
      </c>
      <c r="EA43" s="2">
        <v>32.736648521846234</v>
      </c>
      <c r="EB43" s="2">
        <v>33.576179150024082</v>
      </c>
      <c r="EC43" s="2">
        <v>31.790972314554516</v>
      </c>
      <c r="ED43" s="2">
        <v>23.056433163423847</v>
      </c>
      <c r="EE43" s="2">
        <v>16.153285367190819</v>
      </c>
      <c r="EF43" s="2">
        <v>14.304616777589246</v>
      </c>
      <c r="EG43" s="2">
        <v>11.711697424756656</v>
      </c>
      <c r="EH43" s="2">
        <v>9.9754107553514686</v>
      </c>
      <c r="EI43" s="38">
        <v>132.54949196271187</v>
      </c>
      <c r="EJ43" s="2">
        <v>125.8959005219843</v>
      </c>
      <c r="EK43" s="2">
        <v>150.11649086231867</v>
      </c>
      <c r="EL43" s="2">
        <v>81.794024508962792</v>
      </c>
      <c r="EM43" s="2">
        <v>67.616811858428463</v>
      </c>
      <c r="EN43" s="2">
        <v>66.081251728513351</v>
      </c>
      <c r="EO43" s="2">
        <v>60.199044476011267</v>
      </c>
      <c r="EP43" s="2">
        <v>52.727388764166939</v>
      </c>
      <c r="EQ43" s="2">
        <v>61.163551068243144</v>
      </c>
      <c r="ER43" s="2">
        <v>52.011743030680464</v>
      </c>
      <c r="ES43" s="2">
        <v>37.583278553098673</v>
      </c>
      <c r="ET43" s="2">
        <v>28.731472067052483</v>
      </c>
      <c r="EU43" s="2">
        <v>31.065973890894828</v>
      </c>
      <c r="EV43" s="2">
        <v>29.882133030115597</v>
      </c>
      <c r="EW43" s="2">
        <v>32.470704041868963</v>
      </c>
      <c r="EX43" s="38">
        <v>2.3791552453857774</v>
      </c>
      <c r="EY43" s="2">
        <v>2.2809321981405044</v>
      </c>
      <c r="EZ43" s="2">
        <v>2.9723347128525019</v>
      </c>
      <c r="FA43" s="2">
        <v>1.3384553240068509</v>
      </c>
      <c r="FB43" s="2">
        <v>1.0566426396061623</v>
      </c>
      <c r="FC43" s="2">
        <v>0.81625187540285549</v>
      </c>
      <c r="FD43" s="2">
        <v>0.74337764773294857</v>
      </c>
      <c r="FE43" s="2">
        <v>0.71376046528517567</v>
      </c>
      <c r="FF43" s="2">
        <v>0.70129162629578112</v>
      </c>
      <c r="FG43" s="2">
        <v>0.69471065426088319</v>
      </c>
      <c r="FH43" s="2">
        <v>0.48714100770918145</v>
      </c>
      <c r="FI43" s="2">
        <v>0.36651005259038277</v>
      </c>
      <c r="FJ43" s="2">
        <v>0.37292878935393636</v>
      </c>
      <c r="FK43" s="2">
        <v>0.39388314047261902</v>
      </c>
      <c r="FL43" s="2">
        <v>0.39004358020887442</v>
      </c>
      <c r="FM43" s="38">
        <v>22.501247324149602</v>
      </c>
      <c r="FN43" s="2">
        <v>21.41591287994563</v>
      </c>
      <c r="FO43" s="2">
        <v>25.037601755543555</v>
      </c>
      <c r="FP43" s="2">
        <v>13.190492890448189</v>
      </c>
      <c r="FQ43" s="2">
        <v>9.711433802883322</v>
      </c>
      <c r="FR43" s="2">
        <v>9.1662293758156839</v>
      </c>
      <c r="FS43" s="2">
        <v>8.1913484912350523</v>
      </c>
      <c r="FT43" s="2">
        <v>7.1839424313461127</v>
      </c>
      <c r="FU43" s="2">
        <v>8.3591899053351035</v>
      </c>
      <c r="FV43" s="2">
        <v>6.836954330352996</v>
      </c>
      <c r="FW43" s="2">
        <v>4.7316589610502815</v>
      </c>
      <c r="FX43" s="2">
        <v>3.5840625695988839</v>
      </c>
      <c r="FY43" s="2">
        <v>3.9704345190326884</v>
      </c>
      <c r="FZ43" s="2">
        <v>3.8877075558725083</v>
      </c>
      <c r="GA43" s="2">
        <v>4.1134062268224847</v>
      </c>
      <c r="GB43" s="38">
        <v>11.444781025217834</v>
      </c>
      <c r="GC43" s="2">
        <v>11.46586346934361</v>
      </c>
      <c r="GD43" s="2">
        <v>14.961092369379676</v>
      </c>
      <c r="GE43" s="2">
        <v>11.65105434479521</v>
      </c>
      <c r="GF43" s="2">
        <v>10.248632257884863</v>
      </c>
      <c r="GG43" s="2">
        <v>11.726484317316002</v>
      </c>
      <c r="GH43" s="2">
        <v>10.661410934356951</v>
      </c>
      <c r="GI43" s="2">
        <v>9.814526867404334</v>
      </c>
      <c r="GJ43" s="2">
        <v>10.456270144055708</v>
      </c>
      <c r="GK43" s="2">
        <v>10.022071870578859</v>
      </c>
      <c r="GL43" s="2">
        <v>7.7293595553616088</v>
      </c>
      <c r="GM43" s="2">
        <v>6.0236096244128898</v>
      </c>
      <c r="GN43" s="2">
        <v>5.8419004708541404</v>
      </c>
      <c r="GO43" s="2">
        <v>5.1998402069463516</v>
      </c>
      <c r="GP43" s="2">
        <v>4.6272599005692552</v>
      </c>
      <c r="GQ43" s="38">
        <v>3.4030165231422638</v>
      </c>
      <c r="GR43" s="2">
        <v>3.3440481384749341</v>
      </c>
      <c r="GS43" s="2">
        <v>4.2628985037398799</v>
      </c>
      <c r="GT43" s="2">
        <v>3.2218548631460293</v>
      </c>
      <c r="GU43" s="2">
        <v>2.8880147372904155</v>
      </c>
      <c r="GV43" s="2">
        <v>3.156394537064684</v>
      </c>
      <c r="GW43" s="2">
        <v>2.8762118714459857</v>
      </c>
      <c r="GX43" s="2">
        <v>2.5444229621831331</v>
      </c>
      <c r="GY43" s="2">
        <v>2.7067170498303201</v>
      </c>
      <c r="GZ43" s="2">
        <v>2.5432922632973409</v>
      </c>
      <c r="HA43" s="2">
        <v>1.9563722600360414</v>
      </c>
      <c r="HB43" s="2">
        <v>1.5300589151186004</v>
      </c>
      <c r="HC43" s="2">
        <v>1.4791988711396553</v>
      </c>
      <c r="HD43" s="2">
        <v>1.3064398483184356</v>
      </c>
      <c r="HE43" s="2">
        <v>1.1862422430380863</v>
      </c>
      <c r="HF43" s="38">
        <v>20.951593781245553</v>
      </c>
      <c r="HG43" s="2">
        <v>21.066388926788065</v>
      </c>
      <c r="HH43" s="2">
        <v>27.58598093091387</v>
      </c>
      <c r="HI43" s="2">
        <v>21.670048227335265</v>
      </c>
      <c r="HJ43" s="2">
        <v>18.942403635336632</v>
      </c>
      <c r="HK43" s="2">
        <v>21.928544442257444</v>
      </c>
      <c r="HL43" s="2">
        <v>19.879987736464354</v>
      </c>
      <c r="HM43" s="2">
        <v>18.424295540285176</v>
      </c>
      <c r="HN43" s="2">
        <v>19.636407739118553</v>
      </c>
      <c r="HO43" s="2">
        <v>18.884050683882652</v>
      </c>
      <c r="HP43" s="2">
        <v>14.573255567964257</v>
      </c>
      <c r="HQ43" s="2">
        <v>11.348117295204155</v>
      </c>
      <c r="HR43" s="2">
        <v>11.013750818754129</v>
      </c>
      <c r="HS43" s="2">
        <v>9.812391441895425</v>
      </c>
      <c r="HT43" s="247">
        <v>8.7042040133104894</v>
      </c>
    </row>
    <row r="44" spans="1:228" x14ac:dyDescent="0.25">
      <c r="A44" s="66">
        <v>39</v>
      </c>
      <c r="B44" s="49" t="s">
        <v>94</v>
      </c>
      <c r="C44" s="29" t="s">
        <v>139</v>
      </c>
      <c r="D44" s="38">
        <v>19.352608912655434</v>
      </c>
      <c r="E44" s="2">
        <v>28.454702094310274</v>
      </c>
      <c r="F44" s="2">
        <v>11.724007044869273</v>
      </c>
      <c r="G44" s="2">
        <v>9.5745336094770384</v>
      </c>
      <c r="H44" s="2">
        <v>9.3716243584448016</v>
      </c>
      <c r="I44" s="2">
        <v>8.9286403523067399</v>
      </c>
      <c r="J44" s="2">
        <v>8.5781800100053367</v>
      </c>
      <c r="K44" s="2">
        <v>8.7644756252128744</v>
      </c>
      <c r="L44" s="2">
        <v>8.10274949644114</v>
      </c>
      <c r="M44" s="2">
        <v>7.8300233469704228</v>
      </c>
      <c r="N44" s="2">
        <v>7.1430274107707454</v>
      </c>
      <c r="O44" s="2">
        <v>6.922123717548736</v>
      </c>
      <c r="P44" s="2">
        <v>6.4870997926469549</v>
      </c>
      <c r="Q44" s="2">
        <v>5.8776571732292968</v>
      </c>
      <c r="R44" s="2">
        <v>5.2778773100520198</v>
      </c>
      <c r="S44" s="38">
        <v>18.696146193236242</v>
      </c>
      <c r="T44" s="2">
        <v>27.497892935224126</v>
      </c>
      <c r="U44" s="2">
        <v>11.366281649772148</v>
      </c>
      <c r="V44" s="2">
        <v>9.2699230975500697</v>
      </c>
      <c r="W44" s="2">
        <v>9.0570405401510747</v>
      </c>
      <c r="X44" s="2">
        <v>8.6282528425939624</v>
      </c>
      <c r="Y44" s="2">
        <v>8.2924609235143514</v>
      </c>
      <c r="Z44" s="2">
        <v>8.4910930063942622</v>
      </c>
      <c r="AA44" s="2">
        <v>7.8485600855956017</v>
      </c>
      <c r="AB44" s="2">
        <v>7.6026579373693668</v>
      </c>
      <c r="AC44" s="2">
        <v>6.9509825453101337</v>
      </c>
      <c r="AD44" s="2">
        <v>6.7583080509051623</v>
      </c>
      <c r="AE44" s="2">
        <v>6.346185492599961</v>
      </c>
      <c r="AF44" s="2">
        <v>5.7656984640380875</v>
      </c>
      <c r="AG44" s="2">
        <v>5.1748272316394921</v>
      </c>
      <c r="AH44" s="38">
        <v>1.6627037125851822</v>
      </c>
      <c r="AI44" s="2">
        <v>2.0270588124426867</v>
      </c>
      <c r="AJ44" s="2">
        <v>0.66008882994971951</v>
      </c>
      <c r="AK44" s="2">
        <v>0.53709116826742398</v>
      </c>
      <c r="AL44" s="2">
        <v>0.43241271326923969</v>
      </c>
      <c r="AM44" s="2">
        <v>0.39298446857029234</v>
      </c>
      <c r="AN44" s="2">
        <v>0.41417830154547691</v>
      </c>
      <c r="AO44" s="2">
        <v>0.41591368528326073</v>
      </c>
      <c r="AP44" s="2">
        <v>0.43931741878847264</v>
      </c>
      <c r="AQ44" s="2">
        <v>0.45289674293110738</v>
      </c>
      <c r="AR44" s="2">
        <v>0.45727727865540113</v>
      </c>
      <c r="AS44" s="2">
        <v>0.42505841275505474</v>
      </c>
      <c r="AT44" s="2">
        <v>0.40226967777815198</v>
      </c>
      <c r="AU44" s="2">
        <v>0.37332034037726103</v>
      </c>
      <c r="AV44" s="2">
        <v>0.35306584219031345</v>
      </c>
      <c r="AW44" s="38">
        <v>0.3279423762790955</v>
      </c>
      <c r="AX44" s="2">
        <v>0.47500791387201347</v>
      </c>
      <c r="AY44" s="2">
        <v>0.2125581807771513</v>
      </c>
      <c r="AZ44" s="2">
        <v>0.18338897310367019</v>
      </c>
      <c r="BA44" s="2">
        <v>0.2106081614994279</v>
      </c>
      <c r="BB44" s="2">
        <v>0.21616550019849254</v>
      </c>
      <c r="BC44" s="2">
        <v>0.22581188500957386</v>
      </c>
      <c r="BD44" s="2">
        <v>0.25783863640062704</v>
      </c>
      <c r="BE44" s="2">
        <v>0.28634232495771622</v>
      </c>
      <c r="BF44" s="2">
        <v>0.29171334033939228</v>
      </c>
      <c r="BG44" s="2">
        <v>0.27616268410563305</v>
      </c>
      <c r="BH44" s="2">
        <v>0.25735100702029773</v>
      </c>
      <c r="BI44" s="2">
        <v>0.23918407880889223</v>
      </c>
      <c r="BJ44" s="2">
        <v>0.20054862094741732</v>
      </c>
      <c r="BK44" s="2">
        <v>0.19966634371852388</v>
      </c>
      <c r="BL44" s="38">
        <v>523.00228575286303</v>
      </c>
      <c r="BM44" s="2">
        <v>774.17441516174404</v>
      </c>
      <c r="BN44" s="2">
        <v>282.914989952594</v>
      </c>
      <c r="BO44" s="2">
        <v>240.97388134300601</v>
      </c>
      <c r="BP44" s="2">
        <v>246.66509952483199</v>
      </c>
      <c r="BQ44" s="2">
        <v>232.100087040197</v>
      </c>
      <c r="BR44" s="2">
        <v>214.28194452017399</v>
      </c>
      <c r="BS44" s="2">
        <v>193.40979698450499</v>
      </c>
      <c r="BT44" s="2">
        <v>166.007807005659</v>
      </c>
      <c r="BU44" s="2">
        <v>137.380265609048</v>
      </c>
      <c r="BV44" s="2">
        <v>106.05799037027001</v>
      </c>
      <c r="BW44" s="2">
        <v>83.716014226038894</v>
      </c>
      <c r="BX44" s="2">
        <v>66.266968184845396</v>
      </c>
      <c r="BY44" s="2">
        <v>48.360355109581803</v>
      </c>
      <c r="BZ44" s="2">
        <v>40.252653745790298</v>
      </c>
      <c r="CA44" s="38">
        <v>0</v>
      </c>
      <c r="CB44" s="2">
        <v>0</v>
      </c>
      <c r="CC44" s="2">
        <v>0</v>
      </c>
      <c r="CD44" s="2">
        <v>0</v>
      </c>
      <c r="CE44" s="2">
        <v>0</v>
      </c>
      <c r="CF44" s="2">
        <v>0</v>
      </c>
      <c r="CG44" s="2">
        <v>0</v>
      </c>
      <c r="CH44" s="2">
        <v>0</v>
      </c>
      <c r="CI44" s="2">
        <v>0</v>
      </c>
      <c r="CJ44" s="2">
        <v>0</v>
      </c>
      <c r="CK44" s="2">
        <v>0</v>
      </c>
      <c r="CL44" s="2">
        <v>0</v>
      </c>
      <c r="CM44" s="2">
        <v>0</v>
      </c>
      <c r="CN44" s="2">
        <v>0</v>
      </c>
      <c r="CO44" s="2">
        <v>0</v>
      </c>
      <c r="CP44" s="38">
        <v>0</v>
      </c>
      <c r="CQ44" s="2">
        <v>0</v>
      </c>
      <c r="CR44" s="2">
        <v>0</v>
      </c>
      <c r="CS44" s="2">
        <v>0</v>
      </c>
      <c r="CT44" s="2">
        <v>0</v>
      </c>
      <c r="CU44" s="2">
        <v>0</v>
      </c>
      <c r="CV44" s="2">
        <v>0</v>
      </c>
      <c r="CW44" s="2">
        <v>0</v>
      </c>
      <c r="CX44" s="2">
        <v>0</v>
      </c>
      <c r="CY44" s="2">
        <v>0</v>
      </c>
      <c r="CZ44" s="2">
        <v>0</v>
      </c>
      <c r="DA44" s="2">
        <v>0</v>
      </c>
      <c r="DB44" s="2">
        <v>0</v>
      </c>
      <c r="DC44" s="2">
        <v>0</v>
      </c>
      <c r="DD44" s="2">
        <v>0</v>
      </c>
      <c r="DE44" s="38">
        <v>4.185530668558908E-2</v>
      </c>
      <c r="DF44" s="2">
        <v>6.068537037790591E-2</v>
      </c>
      <c r="DG44" s="2">
        <v>2.1954982200256538E-2</v>
      </c>
      <c r="DH44" s="2">
        <v>1.891534232936503E-2</v>
      </c>
      <c r="DI44" s="2">
        <v>1.8613747983090057E-2</v>
      </c>
      <c r="DJ44" s="2">
        <v>1.6315731165098095E-2</v>
      </c>
      <c r="DK44" s="2">
        <v>1.7344168830962698E-2</v>
      </c>
      <c r="DL44" s="2">
        <v>1.6269469191745482E-2</v>
      </c>
      <c r="DM44" s="2">
        <v>2.2506532386741107E-2</v>
      </c>
      <c r="DN44" s="2">
        <v>1.4103710642393531E-2</v>
      </c>
      <c r="DO44" s="2">
        <v>1.9917211284984158E-2</v>
      </c>
      <c r="DP44" s="2">
        <v>1.6146471975752058E-2</v>
      </c>
      <c r="DQ44" s="2">
        <v>1.5464856251995358E-2</v>
      </c>
      <c r="DR44" s="2">
        <v>1.3372160929906025E-2</v>
      </c>
      <c r="DS44" s="2">
        <v>1.2788998742648369E-2</v>
      </c>
      <c r="DT44" s="38">
        <v>62.685468549478578</v>
      </c>
      <c r="DU44" s="2">
        <v>95.463182510365556</v>
      </c>
      <c r="DV44" s="2">
        <v>41.15646769402754</v>
      </c>
      <c r="DW44" s="2">
        <v>32.125856534055643</v>
      </c>
      <c r="DX44" s="2">
        <v>34.955572442448826</v>
      </c>
      <c r="DY44" s="2">
        <v>35.204679692394159</v>
      </c>
      <c r="DZ44" s="2">
        <v>35.123663161401169</v>
      </c>
      <c r="EA44" s="2">
        <v>35.677059132205528</v>
      </c>
      <c r="EB44" s="2">
        <v>33.878959726132649</v>
      </c>
      <c r="EC44" s="2">
        <v>31.813514749158536</v>
      </c>
      <c r="ED44" s="2">
        <v>26.631445642191515</v>
      </c>
      <c r="EE44" s="2">
        <v>22.064781594989448</v>
      </c>
      <c r="EF44" s="2">
        <v>18.4932873995031</v>
      </c>
      <c r="EG44" s="2">
        <v>14.813321598356044</v>
      </c>
      <c r="EH44" s="2">
        <v>13.585641643318796</v>
      </c>
      <c r="EI44" s="38">
        <v>150.80461340534714</v>
      </c>
      <c r="EJ44" s="2">
        <v>186.70930013647043</v>
      </c>
      <c r="EK44" s="2">
        <v>65.840421943842927</v>
      </c>
      <c r="EL44" s="2">
        <v>49.366851153883559</v>
      </c>
      <c r="EM44" s="2">
        <v>38.957115764026824</v>
      </c>
      <c r="EN44" s="2">
        <v>35.416063393647569</v>
      </c>
      <c r="EO44" s="2">
        <v>34.450785781152163</v>
      </c>
      <c r="EP44" s="2">
        <v>32.688115322714467</v>
      </c>
      <c r="EQ44" s="2">
        <v>31.580889578239294</v>
      </c>
      <c r="ER44" s="2">
        <v>30.235497840302248</v>
      </c>
      <c r="ES44" s="2">
        <v>30.396747996473771</v>
      </c>
      <c r="ET44" s="2">
        <v>30.50694823731747</v>
      </c>
      <c r="EU44" s="2">
        <v>30.694366752101033</v>
      </c>
      <c r="EV44" s="2">
        <v>29.972151876801401</v>
      </c>
      <c r="EW44" s="2">
        <v>29.923886251355249</v>
      </c>
      <c r="EX44" s="38">
        <v>3.6655050916963847</v>
      </c>
      <c r="EY44" s="2">
        <v>4.5375135678552319</v>
      </c>
      <c r="EZ44" s="2">
        <v>1.4112406964382331</v>
      </c>
      <c r="FA44" s="2">
        <v>1.0367589545198241</v>
      </c>
      <c r="FB44" s="2">
        <v>0.91297902653625385</v>
      </c>
      <c r="FC44" s="2">
        <v>0.7599894695213949</v>
      </c>
      <c r="FD44" s="2">
        <v>0.67413314483438003</v>
      </c>
      <c r="FE44" s="2">
        <v>0.59524336187835658</v>
      </c>
      <c r="FF44" s="2">
        <v>0.54009812152947978</v>
      </c>
      <c r="FG44" s="2">
        <v>0.53175679400359965</v>
      </c>
      <c r="FH44" s="2">
        <v>0.55926647382788564</v>
      </c>
      <c r="FI44" s="2">
        <v>0.56943760508828634</v>
      </c>
      <c r="FJ44" s="2">
        <v>0.55045657712918628</v>
      </c>
      <c r="FK44" s="2">
        <v>0.53035563874325942</v>
      </c>
      <c r="FL44" s="2">
        <v>0.52292035693939254</v>
      </c>
      <c r="FM44" s="38">
        <v>26.19834471972073</v>
      </c>
      <c r="FN44" s="2">
        <v>32.344667314390229</v>
      </c>
      <c r="FO44" s="2">
        <v>11.193559341380382</v>
      </c>
      <c r="FP44" s="2">
        <v>8.4467437268554875</v>
      </c>
      <c r="FQ44" s="2">
        <v>5.9479994999431964</v>
      </c>
      <c r="FR44" s="2">
        <v>5.2781151552513785</v>
      </c>
      <c r="FS44" s="2">
        <v>4.9637381315765348</v>
      </c>
      <c r="FT44" s="2">
        <v>4.5012089888995446</v>
      </c>
      <c r="FU44" s="2">
        <v>4.221253681782362</v>
      </c>
      <c r="FV44" s="2">
        <v>4.006785286578654</v>
      </c>
      <c r="FW44" s="2">
        <v>4.1158760329135582</v>
      </c>
      <c r="FX44" s="2">
        <v>4.165422222664156</v>
      </c>
      <c r="FY44" s="2">
        <v>4.266658458708001</v>
      </c>
      <c r="FZ44" s="2">
        <v>4.229886472406827</v>
      </c>
      <c r="GA44" s="2">
        <v>4.2164672507457883</v>
      </c>
      <c r="GB44" s="38">
        <v>20.977564946706366</v>
      </c>
      <c r="GC44" s="2">
        <v>30.162622081451413</v>
      </c>
      <c r="GD44" s="2">
        <v>11.429956848551729</v>
      </c>
      <c r="GE44" s="2">
        <v>11.575270882488782</v>
      </c>
      <c r="GF44" s="2">
        <v>10.841114877178944</v>
      </c>
      <c r="GG44" s="2">
        <v>12.332779971601139</v>
      </c>
      <c r="GH44" s="2">
        <v>11.202670923916177</v>
      </c>
      <c r="GI44" s="2">
        <v>11.334703829179762</v>
      </c>
      <c r="GJ44" s="2">
        <v>11.163062929343248</v>
      </c>
      <c r="GK44" s="2">
        <v>11.090353771337348</v>
      </c>
      <c r="GL44" s="2">
        <v>10.378440708027325</v>
      </c>
      <c r="GM44" s="2">
        <v>9.4000746756895968</v>
      </c>
      <c r="GN44" s="2">
        <v>8.3503948460408992</v>
      </c>
      <c r="GO44" s="2">
        <v>7.2571147424597884</v>
      </c>
      <c r="GP44" s="2">
        <v>7.0495516648627214</v>
      </c>
      <c r="GQ44" s="38">
        <v>6.0811686155447955</v>
      </c>
      <c r="GR44" s="2">
        <v>8.5195090756899461</v>
      </c>
      <c r="GS44" s="2">
        <v>3.2771321629429861</v>
      </c>
      <c r="GT44" s="2">
        <v>3.009158535269866</v>
      </c>
      <c r="GU44" s="2">
        <v>2.7763566945303095</v>
      </c>
      <c r="GV44" s="2">
        <v>3.0097853161950181</v>
      </c>
      <c r="GW44" s="2">
        <v>2.7343125003978543</v>
      </c>
      <c r="GX44" s="2">
        <v>2.6994168501731424</v>
      </c>
      <c r="GY44" s="2">
        <v>2.6286444554569024</v>
      </c>
      <c r="GZ44" s="2">
        <v>2.5853137842475773</v>
      </c>
      <c r="HA44" s="2">
        <v>2.3728059251925231</v>
      </c>
      <c r="HB44" s="2">
        <v>2.1461894645020645</v>
      </c>
      <c r="HC44" s="2">
        <v>1.9129646188191813</v>
      </c>
      <c r="HD44" s="2">
        <v>1.6659689563329998</v>
      </c>
      <c r="HE44" s="2">
        <v>1.6075406926167173</v>
      </c>
      <c r="HF44" s="38">
        <v>38.59209418144043</v>
      </c>
      <c r="HG44" s="2">
        <v>55.753376940167044</v>
      </c>
      <c r="HH44" s="2">
        <v>21.051387635884279</v>
      </c>
      <c r="HI44" s="2">
        <v>21.758235558112059</v>
      </c>
      <c r="HJ44" s="2">
        <v>20.368018447935075</v>
      </c>
      <c r="HK44" s="2">
        <v>23.432607725032</v>
      </c>
      <c r="HL44" s="2">
        <v>21.231627302099483</v>
      </c>
      <c r="HM44" s="2">
        <v>21.562983589486098</v>
      </c>
      <c r="HN44" s="2">
        <v>21.274382795137942</v>
      </c>
      <c r="HO44" s="2">
        <v>21.16987374524987</v>
      </c>
      <c r="HP44" s="2">
        <v>19.871275803749306</v>
      </c>
      <c r="HQ44" s="2">
        <v>17.998053466897648</v>
      </c>
      <c r="HR44" s="2">
        <v>15.983953765916423</v>
      </c>
      <c r="HS44" s="2">
        <v>13.882899759910041</v>
      </c>
      <c r="HT44" s="247">
        <v>13.499314630105147</v>
      </c>
    </row>
    <row r="45" spans="1:228" x14ac:dyDescent="0.25">
      <c r="A45" s="66">
        <v>40</v>
      </c>
      <c r="B45" s="49" t="s">
        <v>94</v>
      </c>
      <c r="C45" s="29" t="s">
        <v>140</v>
      </c>
      <c r="D45" s="38">
        <v>277.48721543520611</v>
      </c>
      <c r="E45" s="2">
        <v>270.33336538894196</v>
      </c>
      <c r="F45" s="2">
        <v>308.08584063584425</v>
      </c>
      <c r="G45" s="2">
        <v>254.32958871457376</v>
      </c>
      <c r="H45" s="2">
        <v>224.96817817367602</v>
      </c>
      <c r="I45" s="2">
        <v>203.3837025196496</v>
      </c>
      <c r="J45" s="2">
        <v>211.50575278919155</v>
      </c>
      <c r="K45" s="2">
        <v>203.74946502727886</v>
      </c>
      <c r="L45" s="2">
        <v>200.09869145941906</v>
      </c>
      <c r="M45" s="2">
        <v>187.51457135492359</v>
      </c>
      <c r="N45" s="2">
        <v>182.89595651608374</v>
      </c>
      <c r="O45" s="2">
        <v>181.65955830961755</v>
      </c>
      <c r="P45" s="2">
        <v>169.1536215896902</v>
      </c>
      <c r="Q45" s="2">
        <v>166.41571140185502</v>
      </c>
      <c r="R45" s="2">
        <v>152.15868879034628</v>
      </c>
      <c r="S45" s="38">
        <v>270.32927192621503</v>
      </c>
      <c r="T45" s="2">
        <v>264.00821708237862</v>
      </c>
      <c r="U45" s="2">
        <v>302.48796167277374</v>
      </c>
      <c r="V45" s="2">
        <v>247.92375371712876</v>
      </c>
      <c r="W45" s="2">
        <v>218.614222800785</v>
      </c>
      <c r="X45" s="2">
        <v>197.37423841391626</v>
      </c>
      <c r="Y45" s="2">
        <v>206.21375119614382</v>
      </c>
      <c r="Z45" s="2">
        <v>198.65821491036533</v>
      </c>
      <c r="AA45" s="2">
        <v>194.95390692983608</v>
      </c>
      <c r="AB45" s="2">
        <v>182.66758526957369</v>
      </c>
      <c r="AC45" s="2">
        <v>178.31012463514796</v>
      </c>
      <c r="AD45" s="2">
        <v>177.70402585237699</v>
      </c>
      <c r="AE45" s="2">
        <v>165.47851626021298</v>
      </c>
      <c r="AF45" s="2">
        <v>162.90248528392604</v>
      </c>
      <c r="AG45" s="2">
        <v>148.7663342858057</v>
      </c>
      <c r="AH45" s="38">
        <v>54.719966225331675</v>
      </c>
      <c r="AI45" s="2">
        <v>32.757125860252678</v>
      </c>
      <c r="AJ45" s="2">
        <v>19.262331670940327</v>
      </c>
      <c r="AK45" s="2">
        <v>34.985236086830348</v>
      </c>
      <c r="AL45" s="2">
        <v>21.895075898587201</v>
      </c>
      <c r="AM45" s="2">
        <v>15.467819814659688</v>
      </c>
      <c r="AN45" s="2">
        <v>14.012509810308018</v>
      </c>
      <c r="AO45" s="2">
        <v>12.895366301581555</v>
      </c>
      <c r="AP45" s="2">
        <v>13.473600556964222</v>
      </c>
      <c r="AQ45" s="2">
        <v>12.306076375577149</v>
      </c>
      <c r="AR45" s="2">
        <v>12.265688379761571</v>
      </c>
      <c r="AS45" s="2">
        <v>10.050182231995979</v>
      </c>
      <c r="AT45" s="2">
        <v>9.9471459134924523</v>
      </c>
      <c r="AU45" s="2">
        <v>10.16021394730663</v>
      </c>
      <c r="AV45" s="2">
        <v>10.291291870307084</v>
      </c>
      <c r="AW45" s="38">
        <v>7.3382314813708174</v>
      </c>
      <c r="AX45" s="2">
        <v>6.4956025006938862</v>
      </c>
      <c r="AY45" s="2">
        <v>5.4560045765087279</v>
      </c>
      <c r="AZ45" s="2">
        <v>7.2724529549705572</v>
      </c>
      <c r="BA45" s="2">
        <v>8.734901567529116</v>
      </c>
      <c r="BB45" s="2">
        <v>8.7329105588163785</v>
      </c>
      <c r="BC45" s="2">
        <v>6.8543248198282161</v>
      </c>
      <c r="BD45" s="2">
        <v>7.074766036258004</v>
      </c>
      <c r="BE45" s="2">
        <v>8.0727467675237907</v>
      </c>
      <c r="BF45" s="2">
        <v>8.3428714388505174</v>
      </c>
      <c r="BG45" s="2">
        <v>8.5687380418026589</v>
      </c>
      <c r="BH45" s="2">
        <v>7.2389247002034232</v>
      </c>
      <c r="BI45" s="2">
        <v>7.0366435481463414</v>
      </c>
      <c r="BJ45" s="2">
        <v>7.2033157931789038</v>
      </c>
      <c r="BK45" s="2">
        <v>7.2910668136435781</v>
      </c>
      <c r="BL45" s="38">
        <v>3130.00060405662</v>
      </c>
      <c r="BM45" s="2">
        <v>3140.9731368111302</v>
      </c>
      <c r="BN45" s="2">
        <v>3072.5078903582498</v>
      </c>
      <c r="BO45" s="2">
        <v>2964.26562652661</v>
      </c>
      <c r="BP45" s="2">
        <v>2896.7094321897098</v>
      </c>
      <c r="BQ45" s="2">
        <v>2738.0033016920002</v>
      </c>
      <c r="BR45" s="2">
        <v>2564.35609547185</v>
      </c>
      <c r="BS45" s="2">
        <v>2341.6567066850798</v>
      </c>
      <c r="BT45" s="2">
        <v>2119.6727679595201</v>
      </c>
      <c r="BU45" s="2">
        <v>1788.0676934299699</v>
      </c>
      <c r="BV45" s="2">
        <v>1473.2245763375199</v>
      </c>
      <c r="BW45" s="2">
        <v>1262.34438479246</v>
      </c>
      <c r="BX45" s="2">
        <v>1065.0180080780499</v>
      </c>
      <c r="BY45" s="2">
        <v>879.34986319694201</v>
      </c>
      <c r="BZ45" s="2">
        <v>753.56810057031498</v>
      </c>
      <c r="CA45" s="38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38">
        <v>551.15250806182496</v>
      </c>
      <c r="CQ45" s="2">
        <v>545.64098298120496</v>
      </c>
      <c r="CR45" s="2">
        <v>540.18457315139506</v>
      </c>
      <c r="CS45" s="2">
        <v>534.78272741987996</v>
      </c>
      <c r="CT45" s="2">
        <v>529.43490014567999</v>
      </c>
      <c r="CU45" s="2">
        <v>524.14055114422501</v>
      </c>
      <c r="CV45" s="2">
        <v>518.89914563278001</v>
      </c>
      <c r="CW45" s="2">
        <v>513.71015417645503</v>
      </c>
      <c r="CX45" s="2">
        <v>508.57305263468999</v>
      </c>
      <c r="CY45" s="2">
        <v>503.48732210834498</v>
      </c>
      <c r="CZ45" s="2">
        <v>498.45244888726</v>
      </c>
      <c r="DA45" s="2">
        <v>493.46792439838703</v>
      </c>
      <c r="DB45" s="2">
        <v>466.85669556244602</v>
      </c>
      <c r="DC45" s="2">
        <v>440.51157901486403</v>
      </c>
      <c r="DD45" s="2">
        <v>418.49752598602203</v>
      </c>
      <c r="DE45" s="38">
        <v>27.639160480014443</v>
      </c>
      <c r="DF45" s="2">
        <v>31.400826220062488</v>
      </c>
      <c r="DG45" s="2">
        <v>27.456478567810716</v>
      </c>
      <c r="DH45" s="2">
        <v>18.27862844729713</v>
      </c>
      <c r="DI45" s="2">
        <v>20.577740734967382</v>
      </c>
      <c r="DJ45" s="2">
        <v>18.146232399821159</v>
      </c>
      <c r="DK45" s="2">
        <v>13.331712351611026</v>
      </c>
      <c r="DL45" s="2">
        <v>12.891794804412511</v>
      </c>
      <c r="DM45" s="2">
        <v>14.219518834131016</v>
      </c>
      <c r="DN45" s="2">
        <v>14.115900771327635</v>
      </c>
      <c r="DO45" s="2">
        <v>13.904063954800684</v>
      </c>
      <c r="DP45" s="2">
        <v>8.346966805427801</v>
      </c>
      <c r="DQ45" s="2">
        <v>8.1645839237994124</v>
      </c>
      <c r="DR45" s="2">
        <v>8.864049021130759</v>
      </c>
      <c r="DS45" s="2">
        <v>9.0553623476801945</v>
      </c>
      <c r="DT45" s="38">
        <v>850.36475630148493</v>
      </c>
      <c r="DU45" s="2">
        <v>772.62409390224775</v>
      </c>
      <c r="DV45" s="2">
        <v>798.45520276328932</v>
      </c>
      <c r="DW45" s="2">
        <v>806.18078817465232</v>
      </c>
      <c r="DX45" s="2">
        <v>804.6087468075541</v>
      </c>
      <c r="DY45" s="2">
        <v>795.61391076902351</v>
      </c>
      <c r="DZ45" s="2">
        <v>776.43719488342856</v>
      </c>
      <c r="EA45" s="2">
        <v>757.87944051034299</v>
      </c>
      <c r="EB45" s="2">
        <v>755.67592224285966</v>
      </c>
      <c r="EC45" s="2">
        <v>708.78817248905523</v>
      </c>
      <c r="ED45" s="2">
        <v>659.59031898173691</v>
      </c>
      <c r="EE45" s="2">
        <v>577.72876573101996</v>
      </c>
      <c r="EF45" s="2">
        <v>518.65078914334902</v>
      </c>
      <c r="EG45" s="2">
        <v>481.86808309719424</v>
      </c>
      <c r="EH45" s="2">
        <v>451.76971692655354</v>
      </c>
      <c r="EI45" s="38">
        <v>1652.7113140920255</v>
      </c>
      <c r="EJ45" s="2">
        <v>1348.0637364744193</v>
      </c>
      <c r="EK45" s="2">
        <v>1228.1239321007215</v>
      </c>
      <c r="EL45" s="2">
        <v>1226.8282786012221</v>
      </c>
      <c r="EM45" s="2">
        <v>1325.0366026109689</v>
      </c>
      <c r="EN45" s="2">
        <v>1192.2606629222937</v>
      </c>
      <c r="EO45" s="2">
        <v>969.47207091489395</v>
      </c>
      <c r="EP45" s="2">
        <v>833.37825820408557</v>
      </c>
      <c r="EQ45" s="2">
        <v>885.0644408497734</v>
      </c>
      <c r="ER45" s="2">
        <v>854.11487013705676</v>
      </c>
      <c r="ES45" s="2">
        <v>820.70537458059573</v>
      </c>
      <c r="ET45" s="2">
        <v>691.18188703704107</v>
      </c>
      <c r="EU45" s="2">
        <v>668.80597001784793</v>
      </c>
      <c r="EV45" s="2">
        <v>668.45390013554788</v>
      </c>
      <c r="EW45" s="2">
        <v>669.75370989444241</v>
      </c>
      <c r="EX45" s="38">
        <v>25.568047170628073</v>
      </c>
      <c r="EY45" s="2">
        <v>21.043540523877788</v>
      </c>
      <c r="EZ45" s="2">
        <v>19.324333253325893</v>
      </c>
      <c r="FA45" s="2">
        <v>17.679425409047564</v>
      </c>
      <c r="FB45" s="2">
        <v>17.367051820464528</v>
      </c>
      <c r="FC45" s="2">
        <v>19.288101600693818</v>
      </c>
      <c r="FD45" s="2">
        <v>16.484468851132686</v>
      </c>
      <c r="FE45" s="2">
        <v>11.587376972034798</v>
      </c>
      <c r="FF45" s="2">
        <v>11.926490922556413</v>
      </c>
      <c r="FG45" s="2">
        <v>11.526373691549015</v>
      </c>
      <c r="FH45" s="2">
        <v>11.196684270580219</v>
      </c>
      <c r="FI45" s="2">
        <v>10.088287438034035</v>
      </c>
      <c r="FJ45" s="2">
        <v>10.001066651696338</v>
      </c>
      <c r="FK45" s="2">
        <v>10.168242597950281</v>
      </c>
      <c r="FL45" s="2">
        <v>10.078591455549294</v>
      </c>
      <c r="FM45" s="38">
        <v>213.6411500279373</v>
      </c>
      <c r="FN45" s="2">
        <v>179.41465790743874</v>
      </c>
      <c r="FO45" s="2">
        <v>168.19328374031275</v>
      </c>
      <c r="FP45" s="2">
        <v>152.25258832157508</v>
      </c>
      <c r="FQ45" s="2">
        <v>148.64707144658007</v>
      </c>
      <c r="FR45" s="2">
        <v>127.18403626209508</v>
      </c>
      <c r="FS45" s="2">
        <v>108.17087954782923</v>
      </c>
      <c r="FT45" s="2">
        <v>90.782859253216984</v>
      </c>
      <c r="FU45" s="2">
        <v>91.788870979668204</v>
      </c>
      <c r="FV45" s="2">
        <v>87.64909373651318</v>
      </c>
      <c r="FW45" s="2">
        <v>83.39279708128241</v>
      </c>
      <c r="FX45" s="2">
        <v>74.396841537876043</v>
      </c>
      <c r="FY45" s="2">
        <v>72.31625573533276</v>
      </c>
      <c r="FZ45" s="2">
        <v>72.885282713595046</v>
      </c>
      <c r="GA45" s="2">
        <v>71.751853191538359</v>
      </c>
      <c r="GB45" s="38">
        <v>194.96475074010908</v>
      </c>
      <c r="GC45" s="2">
        <v>176.68224560944213</v>
      </c>
      <c r="GD45" s="2">
        <v>167.5132348123482</v>
      </c>
      <c r="GE45" s="2">
        <v>201.10479517254785</v>
      </c>
      <c r="GF45" s="2">
        <v>212.26727304068203</v>
      </c>
      <c r="GG45" s="2">
        <v>216.18888543014248</v>
      </c>
      <c r="GH45" s="2">
        <v>179.70243471178921</v>
      </c>
      <c r="GI45" s="2">
        <v>180.80007541694675</v>
      </c>
      <c r="GJ45" s="2">
        <v>191.00765067982286</v>
      </c>
      <c r="GK45" s="2">
        <v>192.01364048351147</v>
      </c>
      <c r="GL45" s="2">
        <v>189.93836910429539</v>
      </c>
      <c r="GM45" s="2">
        <v>169.99250547091665</v>
      </c>
      <c r="GN45" s="2">
        <v>160.90800430697658</v>
      </c>
      <c r="GO45" s="2">
        <v>159.49087825323642</v>
      </c>
      <c r="GP45" s="2">
        <v>160.06709591792961</v>
      </c>
      <c r="GQ45" s="38">
        <v>103.11626836428813</v>
      </c>
      <c r="GR45" s="2">
        <v>86.782133719681383</v>
      </c>
      <c r="GS45" s="2">
        <v>77.22725670546366</v>
      </c>
      <c r="GT45" s="2">
        <v>93.421060320399377</v>
      </c>
      <c r="GU45" s="2">
        <v>113.84247147897503</v>
      </c>
      <c r="GV45" s="2">
        <v>103.16500566971708</v>
      </c>
      <c r="GW45" s="2">
        <v>76.500885370058214</v>
      </c>
      <c r="GX45" s="2">
        <v>74.469074780819867</v>
      </c>
      <c r="GY45" s="2">
        <v>79.981992679793549</v>
      </c>
      <c r="GZ45" s="2">
        <v>79.255521385975541</v>
      </c>
      <c r="HA45" s="2">
        <v>76.751702062951722</v>
      </c>
      <c r="HB45" s="2">
        <v>59.428343490021234</v>
      </c>
      <c r="HC45" s="2">
        <v>56.309900355838863</v>
      </c>
      <c r="HD45" s="2">
        <v>56.634304375425003</v>
      </c>
      <c r="HE45" s="2">
        <v>56.95570381036071</v>
      </c>
      <c r="HF45" s="38">
        <v>301.76290102300283</v>
      </c>
      <c r="HG45" s="2">
        <v>281.61615229916248</v>
      </c>
      <c r="HH45" s="2">
        <v>272.91252794030407</v>
      </c>
      <c r="HI45" s="2">
        <v>327.60039857106437</v>
      </c>
      <c r="HJ45" s="2">
        <v>325.95133488971044</v>
      </c>
      <c r="HK45" s="2">
        <v>348.67104393097918</v>
      </c>
      <c r="HL45" s="2">
        <v>300.71212997936681</v>
      </c>
      <c r="HM45" s="2">
        <v>305.58497222166636</v>
      </c>
      <c r="HN45" s="2">
        <v>321.18390412831189</v>
      </c>
      <c r="HO45" s="2">
        <v>324.27610462456909</v>
      </c>
      <c r="HP45" s="2">
        <v>322.82670925701802</v>
      </c>
      <c r="HQ45" s="2">
        <v>300.2972726023051</v>
      </c>
      <c r="HR45" s="2">
        <v>284.21062936872926</v>
      </c>
      <c r="HS45" s="2">
        <v>280.59382230381971</v>
      </c>
      <c r="HT45" s="247">
        <v>281.44852078887953</v>
      </c>
    </row>
    <row r="46" spans="1:228" x14ac:dyDescent="0.25">
      <c r="A46" s="66">
        <v>41</v>
      </c>
      <c r="B46" s="49" t="s">
        <v>94</v>
      </c>
      <c r="C46" s="29" t="s">
        <v>141</v>
      </c>
      <c r="D46" s="38">
        <v>305.64114738769536</v>
      </c>
      <c r="E46" s="2">
        <v>291.35655771606088</v>
      </c>
      <c r="F46" s="2">
        <v>285.22691110692199</v>
      </c>
      <c r="G46" s="2">
        <v>288.46078658210746</v>
      </c>
      <c r="H46" s="2">
        <v>261.45898951740702</v>
      </c>
      <c r="I46" s="2">
        <v>252.96153559442112</v>
      </c>
      <c r="J46" s="2">
        <v>244.57868090484266</v>
      </c>
      <c r="K46" s="2">
        <v>237.20456806235035</v>
      </c>
      <c r="L46" s="2">
        <v>221.67233306020302</v>
      </c>
      <c r="M46" s="2">
        <v>209.18760719710272</v>
      </c>
      <c r="N46" s="2">
        <v>200.35535760018786</v>
      </c>
      <c r="O46" s="2">
        <v>201.93794705737224</v>
      </c>
      <c r="P46" s="2">
        <v>184.33902254406519</v>
      </c>
      <c r="Q46" s="2">
        <v>141.65883132728371</v>
      </c>
      <c r="R46" s="2">
        <v>124.54851484401448</v>
      </c>
      <c r="S46" s="38">
        <v>296.59382413820447</v>
      </c>
      <c r="T46" s="2">
        <v>282.45645204126043</v>
      </c>
      <c r="U46" s="2">
        <v>277.24816099179037</v>
      </c>
      <c r="V46" s="2">
        <v>280.45156494824744</v>
      </c>
      <c r="W46" s="2">
        <v>253.50384286040446</v>
      </c>
      <c r="X46" s="2">
        <v>245.07926499942351</v>
      </c>
      <c r="Y46" s="2">
        <v>237.09259271940647</v>
      </c>
      <c r="Z46" s="2">
        <v>230.24989294772629</v>
      </c>
      <c r="AA46" s="2">
        <v>215.29760657517213</v>
      </c>
      <c r="AB46" s="2">
        <v>203.54455906511032</v>
      </c>
      <c r="AC46" s="2">
        <v>195.35912938111494</v>
      </c>
      <c r="AD46" s="2">
        <v>197.41963890882877</v>
      </c>
      <c r="AE46" s="2">
        <v>180.51811266581831</v>
      </c>
      <c r="AF46" s="2">
        <v>139.18200326220895</v>
      </c>
      <c r="AG46" s="2">
        <v>122.36101047337165</v>
      </c>
      <c r="AH46" s="38">
        <v>23.845339021719145</v>
      </c>
      <c r="AI46" s="2">
        <v>21.870596956307132</v>
      </c>
      <c r="AJ46" s="2">
        <v>16.878694252271</v>
      </c>
      <c r="AK46" s="2">
        <v>15.045829704835485</v>
      </c>
      <c r="AL46" s="2">
        <v>11.211615395612965</v>
      </c>
      <c r="AM46" s="2">
        <v>11.87739421537575</v>
      </c>
      <c r="AN46" s="2">
        <v>12.340340930041087</v>
      </c>
      <c r="AO46" s="2">
        <v>12.315560553316207</v>
      </c>
      <c r="AP46" s="2">
        <v>10.192111634545288</v>
      </c>
      <c r="AQ46" s="2">
        <v>10.526875834408738</v>
      </c>
      <c r="AR46" s="2">
        <v>10.885731996096393</v>
      </c>
      <c r="AS46" s="2">
        <v>10.784109230568717</v>
      </c>
      <c r="AT46" s="2">
        <v>10.017728661261547</v>
      </c>
      <c r="AU46" s="2">
        <v>7.5716125739042361</v>
      </c>
      <c r="AV46" s="2">
        <v>7.2371825617566659</v>
      </c>
      <c r="AW46" s="38">
        <v>4.6991199618780328</v>
      </c>
      <c r="AX46" s="2">
        <v>4.514462639233491</v>
      </c>
      <c r="AY46" s="2">
        <v>4.4587989353368389</v>
      </c>
      <c r="AZ46" s="2">
        <v>4.7965473164051549</v>
      </c>
      <c r="BA46" s="2">
        <v>5.3308917149946975</v>
      </c>
      <c r="BB46" s="2">
        <v>5.6959112045280955</v>
      </c>
      <c r="BC46" s="2">
        <v>6.1317297256596524</v>
      </c>
      <c r="BD46" s="2">
        <v>6.6044308178293756</v>
      </c>
      <c r="BE46" s="2">
        <v>6.9738746075282574</v>
      </c>
      <c r="BF46" s="2">
        <v>7.1084101209975206</v>
      </c>
      <c r="BG46" s="2">
        <v>7.2389396933811803</v>
      </c>
      <c r="BH46" s="2">
        <v>7.2100518197647148</v>
      </c>
      <c r="BI46" s="2">
        <v>6.4521262951701797</v>
      </c>
      <c r="BJ46" s="2">
        <v>4.4574778731506699</v>
      </c>
      <c r="BK46" s="2">
        <v>4.1405743861355262</v>
      </c>
      <c r="BL46" s="38">
        <v>7134.3869669859505</v>
      </c>
      <c r="BM46" s="2">
        <v>7091.3963606266798</v>
      </c>
      <c r="BN46" s="2">
        <v>6324.5649582033402</v>
      </c>
      <c r="BO46" s="2">
        <v>6316.8533632773597</v>
      </c>
      <c r="BP46" s="2">
        <v>6228.5351214510501</v>
      </c>
      <c r="BQ46" s="2">
        <v>6040.2870877660898</v>
      </c>
      <c r="BR46" s="2">
        <v>5515.6502620957999</v>
      </c>
      <c r="BS46" s="2">
        <v>4859.6652524065403</v>
      </c>
      <c r="BT46" s="2">
        <v>4241.2705882686105</v>
      </c>
      <c r="BU46" s="2">
        <v>3464.566926565195</v>
      </c>
      <c r="BV46" s="2">
        <v>2773.1087044359601</v>
      </c>
      <c r="BW46" s="2">
        <v>2305.6893578497493</v>
      </c>
      <c r="BX46" s="2">
        <v>1830.600007511229</v>
      </c>
      <c r="BY46" s="2">
        <v>1083.591276620436</v>
      </c>
      <c r="BZ46" s="2">
        <v>887.61104658781198</v>
      </c>
      <c r="CA46" s="38">
        <v>0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G46" s="2">
        <v>0</v>
      </c>
      <c r="CH46" s="2">
        <v>0</v>
      </c>
      <c r="CI46" s="2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P46" s="38">
        <v>0</v>
      </c>
      <c r="CQ46" s="2">
        <v>0</v>
      </c>
      <c r="CR46" s="2">
        <v>0</v>
      </c>
      <c r="CS46" s="2">
        <v>0</v>
      </c>
      <c r="CT46" s="2">
        <v>0</v>
      </c>
      <c r="CU46" s="2">
        <v>0</v>
      </c>
      <c r="CV46" s="2">
        <v>0</v>
      </c>
      <c r="CW46" s="2">
        <v>0</v>
      </c>
      <c r="CX46" s="2">
        <v>0</v>
      </c>
      <c r="CY46" s="2">
        <v>0</v>
      </c>
      <c r="CZ46" s="2">
        <v>0</v>
      </c>
      <c r="DA46" s="2">
        <v>0</v>
      </c>
      <c r="DB46" s="2">
        <v>0</v>
      </c>
      <c r="DC46" s="2">
        <v>0</v>
      </c>
      <c r="DD46" s="2">
        <v>0</v>
      </c>
      <c r="DE46" s="38">
        <v>0.66121251126648339</v>
      </c>
      <c r="DF46" s="2">
        <v>0.71315819218206222</v>
      </c>
      <c r="DG46" s="2">
        <v>0.69457034601245216</v>
      </c>
      <c r="DH46" s="2">
        <v>0.61014747768195365</v>
      </c>
      <c r="DI46" s="2">
        <v>0.55379526894795039</v>
      </c>
      <c r="DJ46" s="2">
        <v>0.50660672102258664</v>
      </c>
      <c r="DK46" s="2">
        <v>0.56152658872520378</v>
      </c>
      <c r="DL46" s="2">
        <v>0.51952386368818082</v>
      </c>
      <c r="DM46" s="2">
        <v>0.63724925961645718</v>
      </c>
      <c r="DN46" s="2">
        <v>0.42398990036043388</v>
      </c>
      <c r="DO46" s="2">
        <v>0.59014218690085773</v>
      </c>
      <c r="DP46" s="2">
        <v>0.47810210397805408</v>
      </c>
      <c r="DQ46" s="2">
        <v>0.4478360758822808</v>
      </c>
      <c r="DR46" s="2">
        <v>0.3396179270741006</v>
      </c>
      <c r="DS46" s="2">
        <v>0.31922817046741531</v>
      </c>
      <c r="DT46" s="38">
        <v>976.39399675291861</v>
      </c>
      <c r="DU46" s="2">
        <v>887.35940364022008</v>
      </c>
      <c r="DV46" s="2">
        <v>859.70373860472455</v>
      </c>
      <c r="DW46" s="2">
        <v>907.91117098032703</v>
      </c>
      <c r="DX46" s="2">
        <v>942.96337407083422</v>
      </c>
      <c r="DY46" s="2">
        <v>964.41167836325656</v>
      </c>
      <c r="DZ46" s="2">
        <v>980.41818449907043</v>
      </c>
      <c r="EA46" s="2">
        <v>946.00336517013352</v>
      </c>
      <c r="EB46" s="2">
        <v>885.30894575045727</v>
      </c>
      <c r="EC46" s="2">
        <v>797.15988352990996</v>
      </c>
      <c r="ED46" s="2">
        <v>724.15832446962247</v>
      </c>
      <c r="EE46" s="2">
        <v>632.5523997783921</v>
      </c>
      <c r="EF46" s="2">
        <v>523.04009024098468</v>
      </c>
      <c r="EG46" s="2">
        <v>342.8519880807662</v>
      </c>
      <c r="EH46" s="2">
        <v>305.93488213577666</v>
      </c>
      <c r="EI46" s="38">
        <v>2224.4014129554976</v>
      </c>
      <c r="EJ46" s="2">
        <v>1937.9123043033683</v>
      </c>
      <c r="EK46" s="2">
        <v>1540.2164978378928</v>
      </c>
      <c r="EL46" s="2">
        <v>1302.6429387388177</v>
      </c>
      <c r="EM46" s="2">
        <v>990.77565408651083</v>
      </c>
      <c r="EN46" s="2">
        <v>859.74369739638087</v>
      </c>
      <c r="EO46" s="2">
        <v>791.41853569809166</v>
      </c>
      <c r="EP46" s="2">
        <v>696.16240945083075</v>
      </c>
      <c r="EQ46" s="2">
        <v>680.63478069527241</v>
      </c>
      <c r="ER46" s="2">
        <v>658.10606324497996</v>
      </c>
      <c r="ES46" s="2">
        <v>666.58836040920596</v>
      </c>
      <c r="ET46" s="2">
        <v>679.30551977527398</v>
      </c>
      <c r="EU46" s="2">
        <v>659.81476821362548</v>
      </c>
      <c r="EV46" s="2">
        <v>554.32633673801956</v>
      </c>
      <c r="EW46" s="2">
        <v>551.59809285882829</v>
      </c>
      <c r="EX46" s="38">
        <v>52.492933929885304</v>
      </c>
      <c r="EY46" s="2">
        <v>46.444957256550325</v>
      </c>
      <c r="EZ46" s="2">
        <v>36.557968478344854</v>
      </c>
      <c r="FA46" s="2">
        <v>29.703308415677544</v>
      </c>
      <c r="FB46" s="2">
        <v>26.546859354397256</v>
      </c>
      <c r="FC46" s="2">
        <v>21.33454945977164</v>
      </c>
      <c r="FD46" s="2">
        <v>18.436416046012312</v>
      </c>
      <c r="FE46" s="2">
        <v>15.083399515788068</v>
      </c>
      <c r="FF46" s="2">
        <v>14.382858377870187</v>
      </c>
      <c r="FG46" s="2">
        <v>14.238570276813801</v>
      </c>
      <c r="FH46" s="2">
        <v>14.582973739922606</v>
      </c>
      <c r="FI46" s="2">
        <v>14.849146465674016</v>
      </c>
      <c r="FJ46" s="2">
        <v>14.170429766014145</v>
      </c>
      <c r="FK46" s="2">
        <v>11.717465956655181</v>
      </c>
      <c r="FL46" s="2">
        <v>11.404115979882192</v>
      </c>
      <c r="FM46" s="38">
        <v>387.49207930078785</v>
      </c>
      <c r="FN46" s="2">
        <v>338.65501018463772</v>
      </c>
      <c r="FO46" s="2">
        <v>268.25678975423057</v>
      </c>
      <c r="FP46" s="2">
        <v>223.45905438349442</v>
      </c>
      <c r="FQ46" s="2">
        <v>151.31011716548727</v>
      </c>
      <c r="FR46" s="2">
        <v>128.30041425886321</v>
      </c>
      <c r="FS46" s="2">
        <v>113.79895652387142</v>
      </c>
      <c r="FT46" s="2">
        <v>98.105524602424538</v>
      </c>
      <c r="FU46" s="2">
        <v>95.649896841782819</v>
      </c>
      <c r="FV46" s="2">
        <v>91.778011662409739</v>
      </c>
      <c r="FW46" s="2">
        <v>92.911786544065876</v>
      </c>
      <c r="FX46" s="2">
        <v>95.568952764702232</v>
      </c>
      <c r="FY46" s="2">
        <v>95.770388711605236</v>
      </c>
      <c r="FZ46" s="2">
        <v>81.939146896430998</v>
      </c>
      <c r="GA46" s="2">
        <v>81.458198078397757</v>
      </c>
      <c r="GB46" s="38">
        <v>287.55429016904441</v>
      </c>
      <c r="GC46" s="2">
        <v>275.489992394647</v>
      </c>
      <c r="GD46" s="2">
        <v>252.77602985746665</v>
      </c>
      <c r="GE46" s="2">
        <v>303.43238660251353</v>
      </c>
      <c r="GF46" s="2">
        <v>273.81060348546964</v>
      </c>
      <c r="GG46" s="2">
        <v>320.1538188457763</v>
      </c>
      <c r="GH46" s="2">
        <v>287.85892625471422</v>
      </c>
      <c r="GI46" s="2">
        <v>283.80145941310218</v>
      </c>
      <c r="GJ46" s="2">
        <v>283.54948241282392</v>
      </c>
      <c r="GK46" s="2">
        <v>277.39783860880669</v>
      </c>
      <c r="GL46" s="2">
        <v>269.7408845982726</v>
      </c>
      <c r="GM46" s="2">
        <v>256.99047376122257</v>
      </c>
      <c r="GN46" s="2">
        <v>228.47403415845301</v>
      </c>
      <c r="GO46" s="2">
        <v>161.31630954472047</v>
      </c>
      <c r="GP46" s="2">
        <v>154.27196102845269</v>
      </c>
      <c r="GQ46" s="38">
        <v>84.36428677784977</v>
      </c>
      <c r="GR46" s="2">
        <v>77.196693764815365</v>
      </c>
      <c r="GS46" s="2">
        <v>70.636343956282118</v>
      </c>
      <c r="GT46" s="2">
        <v>79.045192832168752</v>
      </c>
      <c r="GU46" s="2">
        <v>70.315437067902366</v>
      </c>
      <c r="GV46" s="2">
        <v>77.682911563911318</v>
      </c>
      <c r="GW46" s="2">
        <v>70.031681268496342</v>
      </c>
      <c r="GX46" s="2">
        <v>66.969472387163336</v>
      </c>
      <c r="GY46" s="2">
        <v>65.645203954713296</v>
      </c>
      <c r="GZ46" s="2">
        <v>63.036932248629164</v>
      </c>
      <c r="HA46" s="2">
        <v>60.543845165562225</v>
      </c>
      <c r="HB46" s="2">
        <v>57.341836501771517</v>
      </c>
      <c r="HC46" s="2">
        <v>50.77167163690153</v>
      </c>
      <c r="HD46" s="2">
        <v>36.112894539821589</v>
      </c>
      <c r="HE46" s="2">
        <v>34.334718988897535</v>
      </c>
      <c r="HF46" s="38">
        <v>527.82293067148578</v>
      </c>
      <c r="HG46" s="2">
        <v>509.94347989257415</v>
      </c>
      <c r="HH46" s="2">
        <v>467.74550702008747</v>
      </c>
      <c r="HI46" s="2">
        <v>570.20350601526468</v>
      </c>
      <c r="HJ46" s="2">
        <v>514.22637164215234</v>
      </c>
      <c r="HK46" s="2">
        <v>608.86590662859885</v>
      </c>
      <c r="HL46" s="2">
        <v>545.85611937314684</v>
      </c>
      <c r="HM46" s="2">
        <v>540.65931738264453</v>
      </c>
      <c r="HN46" s="2">
        <v>541.74136483275049</v>
      </c>
      <c r="HO46" s="2">
        <v>531.4652578709763</v>
      </c>
      <c r="HP46" s="2">
        <v>517.82389687007696</v>
      </c>
      <c r="HQ46" s="2">
        <v>493.65786175861319</v>
      </c>
      <c r="HR46" s="2">
        <v>439.21900076668589</v>
      </c>
      <c r="HS46" s="2">
        <v>309.70247502717405</v>
      </c>
      <c r="HT46" s="247">
        <v>296.43113672866849</v>
      </c>
    </row>
    <row r="47" spans="1:228" x14ac:dyDescent="0.25">
      <c r="A47" s="66">
        <v>42</v>
      </c>
      <c r="B47" s="49" t="s">
        <v>94</v>
      </c>
      <c r="C47" s="29" t="s">
        <v>142</v>
      </c>
      <c r="D47" s="38">
        <v>156.26188168054244</v>
      </c>
      <c r="E47" s="2">
        <v>156.64075210860329</v>
      </c>
      <c r="F47" s="2">
        <v>156.99247075086404</v>
      </c>
      <c r="G47" s="2">
        <v>156.59660597398437</v>
      </c>
      <c r="H47" s="2">
        <v>147.98496999525946</v>
      </c>
      <c r="I47" s="2">
        <v>144.50826618322807</v>
      </c>
      <c r="J47" s="2">
        <v>137.27230287702696</v>
      </c>
      <c r="K47" s="2">
        <v>138.77530577056203</v>
      </c>
      <c r="L47" s="2">
        <v>131.81097777940286</v>
      </c>
      <c r="M47" s="2">
        <v>130.90606245862983</v>
      </c>
      <c r="N47" s="2">
        <v>130.34827495649725</v>
      </c>
      <c r="O47" s="2">
        <v>128.86213231315742</v>
      </c>
      <c r="P47" s="2">
        <v>122.66004246303048</v>
      </c>
      <c r="Q47" s="2">
        <v>115.9745098231995</v>
      </c>
      <c r="R47" s="2">
        <v>101.31747940331823</v>
      </c>
      <c r="S47" s="38">
        <v>151.55503742252807</v>
      </c>
      <c r="T47" s="2">
        <v>151.85223941651603</v>
      </c>
      <c r="U47" s="2">
        <v>152.59041930070589</v>
      </c>
      <c r="V47" s="2">
        <v>152.15794822538277</v>
      </c>
      <c r="W47" s="2">
        <v>143.62156957530885</v>
      </c>
      <c r="X47" s="2">
        <v>140.19744560136013</v>
      </c>
      <c r="Y47" s="2">
        <v>133.20559677341575</v>
      </c>
      <c r="Z47" s="2">
        <v>134.87030504502729</v>
      </c>
      <c r="AA47" s="2">
        <v>128.06212216292914</v>
      </c>
      <c r="AB47" s="2">
        <v>127.44357559396924</v>
      </c>
      <c r="AC47" s="2">
        <v>127.03990636066597</v>
      </c>
      <c r="AD47" s="2">
        <v>125.83737385587146</v>
      </c>
      <c r="AE47" s="2">
        <v>119.88383955343262</v>
      </c>
      <c r="AF47" s="2">
        <v>113.55624318188676</v>
      </c>
      <c r="AG47" s="2">
        <v>99.072558642428774</v>
      </c>
      <c r="AH47" s="38">
        <v>13.293701889056834</v>
      </c>
      <c r="AI47" s="2">
        <v>11.544467228382528</v>
      </c>
      <c r="AJ47" s="2">
        <v>9.6561833923781162</v>
      </c>
      <c r="AK47" s="2">
        <v>9.2984532878235662</v>
      </c>
      <c r="AL47" s="2">
        <v>6.6220153354850808</v>
      </c>
      <c r="AM47" s="2">
        <v>6.0693034499742957</v>
      </c>
      <c r="AN47" s="2">
        <v>5.7190889478788263</v>
      </c>
      <c r="AO47" s="2">
        <v>5.6850098450394304</v>
      </c>
      <c r="AP47" s="2">
        <v>6.0129799822103447</v>
      </c>
      <c r="AQ47" s="2">
        <v>6.2534037342182156</v>
      </c>
      <c r="AR47" s="2">
        <v>6.8284055874755776</v>
      </c>
      <c r="AS47" s="2">
        <v>6.9217516976268945</v>
      </c>
      <c r="AT47" s="2">
        <v>6.5676088885877082</v>
      </c>
      <c r="AU47" s="2">
        <v>6.2337563905745847</v>
      </c>
      <c r="AV47" s="2">
        <v>5.9860395834132012</v>
      </c>
      <c r="AW47" s="38">
        <v>2.6285063326964822</v>
      </c>
      <c r="AX47" s="2">
        <v>2.6568431219744255</v>
      </c>
      <c r="AY47" s="2">
        <v>2.7112283209171131</v>
      </c>
      <c r="AZ47" s="2">
        <v>2.9009672676543605</v>
      </c>
      <c r="BA47" s="2">
        <v>3.2200090074902441</v>
      </c>
      <c r="BB47" s="2">
        <v>3.452189888719317</v>
      </c>
      <c r="BC47" s="2">
        <v>3.6131621484654146</v>
      </c>
      <c r="BD47" s="2">
        <v>4.0723898336058424</v>
      </c>
      <c r="BE47" s="2">
        <v>4.5277417030985063</v>
      </c>
      <c r="BF47" s="2">
        <v>4.8428358199668358</v>
      </c>
      <c r="BG47" s="2">
        <v>5.3614446903850972</v>
      </c>
      <c r="BH47" s="2">
        <v>5.4297015980370027</v>
      </c>
      <c r="BI47" s="2">
        <v>5.3335302707947987</v>
      </c>
      <c r="BJ47" s="2">
        <v>4.9749370857992554</v>
      </c>
      <c r="BK47" s="2">
        <v>4.8908587786999282</v>
      </c>
      <c r="BL47" s="38">
        <v>3638.066426956249</v>
      </c>
      <c r="BM47" s="2">
        <v>3761.2041823692302</v>
      </c>
      <c r="BN47" s="2">
        <v>3413.2028101286292</v>
      </c>
      <c r="BO47" s="2">
        <v>3409.5447306141268</v>
      </c>
      <c r="BP47" s="2">
        <v>3324.6816035721413</v>
      </c>
      <c r="BQ47" s="2">
        <v>3226.0497647580237</v>
      </c>
      <c r="BR47" s="2">
        <v>2949.0836437273579</v>
      </c>
      <c r="BS47" s="2">
        <v>2666.6371439681338</v>
      </c>
      <c r="BT47" s="2">
        <v>2380.6406256506507</v>
      </c>
      <c r="BU47" s="2">
        <v>2004.04006781117</v>
      </c>
      <c r="BV47" s="2">
        <v>1696.3903964299175</v>
      </c>
      <c r="BW47" s="2">
        <v>1392.0784862727139</v>
      </c>
      <c r="BX47" s="2">
        <v>1178.9243389566877</v>
      </c>
      <c r="BY47" s="2">
        <v>925.36313463977228</v>
      </c>
      <c r="BZ47" s="2">
        <v>781.23407619833745</v>
      </c>
      <c r="CA47" s="38">
        <v>0</v>
      </c>
      <c r="CB47" s="2">
        <v>0</v>
      </c>
      <c r="CC47" s="2">
        <v>0</v>
      </c>
      <c r="CD47" s="2">
        <v>0</v>
      </c>
      <c r="CE47" s="2">
        <v>0</v>
      </c>
      <c r="CF47" s="2">
        <v>0</v>
      </c>
      <c r="CG47" s="2">
        <v>0</v>
      </c>
      <c r="CH47" s="2">
        <v>0</v>
      </c>
      <c r="CI47" s="2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38">
        <v>0</v>
      </c>
      <c r="CQ47" s="2">
        <v>0</v>
      </c>
      <c r="CR47" s="2">
        <v>0</v>
      </c>
      <c r="CS47" s="2">
        <v>0</v>
      </c>
      <c r="CT47" s="2">
        <v>0</v>
      </c>
      <c r="CU47" s="2">
        <v>0</v>
      </c>
      <c r="CV47" s="2">
        <v>0</v>
      </c>
      <c r="CW47" s="2">
        <v>0</v>
      </c>
      <c r="CX47" s="2">
        <v>0</v>
      </c>
      <c r="CY47" s="2">
        <v>0</v>
      </c>
      <c r="CZ47" s="2">
        <v>0</v>
      </c>
      <c r="DA47" s="2">
        <v>0</v>
      </c>
      <c r="DB47" s="2">
        <v>0</v>
      </c>
      <c r="DC47" s="2">
        <v>0</v>
      </c>
      <c r="DD47" s="2">
        <v>0</v>
      </c>
      <c r="DE47" s="38">
        <v>0.86780726005089459</v>
      </c>
      <c r="DF47" s="2">
        <v>0.97625693037727623</v>
      </c>
      <c r="DG47" s="2">
        <v>1.0983033597344085</v>
      </c>
      <c r="DH47" s="2">
        <v>0.61193537704384893</v>
      </c>
      <c r="DI47" s="2">
        <v>0.56413034662515926</v>
      </c>
      <c r="DJ47" s="2">
        <v>0.44869395484904789</v>
      </c>
      <c r="DK47" s="2">
        <v>0.47234312371010756</v>
      </c>
      <c r="DL47" s="2">
        <v>0.45196275330274605</v>
      </c>
      <c r="DM47" s="2">
        <v>0.55598540179199507</v>
      </c>
      <c r="DN47" s="2">
        <v>0.42316779355606393</v>
      </c>
      <c r="DO47" s="2">
        <v>0.55072418359919229</v>
      </c>
      <c r="DP47" s="2">
        <v>0.4096507632888462</v>
      </c>
      <c r="DQ47" s="2">
        <v>0.39979240426668611</v>
      </c>
      <c r="DR47" s="2">
        <v>0.3739082096899029</v>
      </c>
      <c r="DS47" s="2">
        <v>0.36796961021007635</v>
      </c>
      <c r="DT47" s="38">
        <v>576.98086686073418</v>
      </c>
      <c r="DU47" s="2">
        <v>569.26602720693393</v>
      </c>
      <c r="DV47" s="2">
        <v>567.38386804753497</v>
      </c>
      <c r="DW47" s="2">
        <v>595.47659639836559</v>
      </c>
      <c r="DX47" s="2">
        <v>612.94169741166604</v>
      </c>
      <c r="DY47" s="2">
        <v>630.25412865664225</v>
      </c>
      <c r="DZ47" s="2">
        <v>628.23405394724045</v>
      </c>
      <c r="EA47" s="2">
        <v>628.80942738210024</v>
      </c>
      <c r="EB47" s="2">
        <v>612.97085727647072</v>
      </c>
      <c r="EC47" s="2">
        <v>579.53073087288249</v>
      </c>
      <c r="ED47" s="2">
        <v>559.31288045343763</v>
      </c>
      <c r="EE47" s="2">
        <v>492.14423060893637</v>
      </c>
      <c r="EF47" s="2">
        <v>433.64877262766748</v>
      </c>
      <c r="EG47" s="2">
        <v>379.9368077670531</v>
      </c>
      <c r="EH47" s="2">
        <v>344.52683048416372</v>
      </c>
      <c r="EI47" s="38">
        <v>1206.4682034291491</v>
      </c>
      <c r="EJ47" s="2">
        <v>1085.587348664729</v>
      </c>
      <c r="EK47" s="2">
        <v>916.26946951156174</v>
      </c>
      <c r="EL47" s="2">
        <v>809.21569784853693</v>
      </c>
      <c r="EM47" s="2">
        <v>631.57327495684024</v>
      </c>
      <c r="EN47" s="2">
        <v>576.1360138524002</v>
      </c>
      <c r="EO47" s="2">
        <v>525.38871200128631</v>
      </c>
      <c r="EP47" s="2">
        <v>494.3849126274082</v>
      </c>
      <c r="EQ47" s="2">
        <v>470.41731344526454</v>
      </c>
      <c r="ER47" s="2">
        <v>461.02525489732869</v>
      </c>
      <c r="ES47" s="2">
        <v>495.95336691301139</v>
      </c>
      <c r="ET47" s="2">
        <v>522.50532450398771</v>
      </c>
      <c r="EU47" s="2">
        <v>467.47107203978004</v>
      </c>
      <c r="EV47" s="2">
        <v>434.72084736381635</v>
      </c>
      <c r="EW47" s="2">
        <v>403.02483911693349</v>
      </c>
      <c r="EX47" s="38">
        <v>24.879743891139888</v>
      </c>
      <c r="EY47" s="2">
        <v>22.543001746925782</v>
      </c>
      <c r="EZ47" s="2">
        <v>18.707352256791108</v>
      </c>
      <c r="FA47" s="2">
        <v>15.849368819822713</v>
      </c>
      <c r="FB47" s="2">
        <v>13.694037710000623</v>
      </c>
      <c r="FC47" s="2">
        <v>11.537304091299648</v>
      </c>
      <c r="FD47" s="2">
        <v>9.7160589584716099</v>
      </c>
      <c r="FE47" s="2">
        <v>8.533487452190851</v>
      </c>
      <c r="FF47" s="2">
        <v>7.9433196884489208</v>
      </c>
      <c r="FG47" s="2">
        <v>8.0224950817843315</v>
      </c>
      <c r="FH47" s="2">
        <v>9.3491595090883912</v>
      </c>
      <c r="FI47" s="2">
        <v>10.356901322825175</v>
      </c>
      <c r="FJ47" s="2">
        <v>8.98348488176625</v>
      </c>
      <c r="FK47" s="2">
        <v>8.3423829009174355</v>
      </c>
      <c r="FL47" s="2">
        <v>7.4624327316361638</v>
      </c>
      <c r="FM47" s="38">
        <v>198.08089094832553</v>
      </c>
      <c r="FN47" s="2">
        <v>177.82871813434915</v>
      </c>
      <c r="FO47" s="2">
        <v>149.88796878527782</v>
      </c>
      <c r="FP47" s="2">
        <v>130.86978179569033</v>
      </c>
      <c r="FQ47" s="2">
        <v>91.170142484897355</v>
      </c>
      <c r="FR47" s="2">
        <v>79.630039263012264</v>
      </c>
      <c r="FS47" s="2">
        <v>70.586109674399893</v>
      </c>
      <c r="FT47" s="2">
        <v>63.234789999393612</v>
      </c>
      <c r="FU47" s="2">
        <v>60.369419742764279</v>
      </c>
      <c r="FV47" s="2">
        <v>58.193797002457281</v>
      </c>
      <c r="FW47" s="2">
        <v>61.315116403761436</v>
      </c>
      <c r="FX47" s="2">
        <v>63.714706387861725</v>
      </c>
      <c r="FY47" s="2">
        <v>59.446320434122299</v>
      </c>
      <c r="FZ47" s="2">
        <v>56.624711598343424</v>
      </c>
      <c r="GA47" s="2">
        <v>52.975940174182675</v>
      </c>
      <c r="GB47" s="38">
        <v>151.31655662581605</v>
      </c>
      <c r="GC47" s="2">
        <v>151.70943328498973</v>
      </c>
      <c r="GD47" s="2">
        <v>142.15991805421285</v>
      </c>
      <c r="GE47" s="2">
        <v>169.75029270978945</v>
      </c>
      <c r="GF47" s="2">
        <v>151.38287332868725</v>
      </c>
      <c r="GG47" s="2">
        <v>176.20697477178115</v>
      </c>
      <c r="GH47" s="2">
        <v>158.63010922094111</v>
      </c>
      <c r="GI47" s="2">
        <v>160.40805228826443</v>
      </c>
      <c r="GJ47" s="2">
        <v>163.53402437425211</v>
      </c>
      <c r="GK47" s="2">
        <v>164.6303646629294</v>
      </c>
      <c r="GL47" s="2">
        <v>168.80265179059771</v>
      </c>
      <c r="GM47" s="2">
        <v>158.64207123036883</v>
      </c>
      <c r="GN47" s="2">
        <v>150.11323081291724</v>
      </c>
      <c r="GO47" s="2">
        <v>139.91807289866614</v>
      </c>
      <c r="GP47" s="2">
        <v>137.61169002549624</v>
      </c>
      <c r="GQ47" s="38">
        <v>47.608517155665098</v>
      </c>
      <c r="GR47" s="2">
        <v>46.445578905180334</v>
      </c>
      <c r="GS47" s="2">
        <v>43.760508915565389</v>
      </c>
      <c r="GT47" s="2">
        <v>48.536862150307876</v>
      </c>
      <c r="GU47" s="2">
        <v>42.666599056959484</v>
      </c>
      <c r="GV47" s="2">
        <v>46.613828188185124</v>
      </c>
      <c r="GW47" s="2">
        <v>42.072932263298298</v>
      </c>
      <c r="GX47" s="2">
        <v>41.340903103852689</v>
      </c>
      <c r="GY47" s="2">
        <v>41.142159394032753</v>
      </c>
      <c r="GZ47" s="2">
        <v>40.559180189309956</v>
      </c>
      <c r="HA47" s="2">
        <v>40.76248750233276</v>
      </c>
      <c r="HB47" s="2">
        <v>38.033434615405689</v>
      </c>
      <c r="HC47" s="2">
        <v>35.612972392675616</v>
      </c>
      <c r="HD47" s="2">
        <v>32.967507052621208</v>
      </c>
      <c r="HE47" s="2">
        <v>32.024129640434225</v>
      </c>
      <c r="HF47" s="38">
        <v>273.93225353814591</v>
      </c>
      <c r="HG47" s="2">
        <v>276.15228241978076</v>
      </c>
      <c r="HH47" s="2">
        <v>258.27329528537655</v>
      </c>
      <c r="HI47" s="2">
        <v>313.8406023142893</v>
      </c>
      <c r="HJ47" s="2">
        <v>279.80671013339236</v>
      </c>
      <c r="HK47" s="2">
        <v>330.49701859050953</v>
      </c>
      <c r="HL47" s="2">
        <v>296.6649992192286</v>
      </c>
      <c r="HM47" s="2">
        <v>301.43836399850318</v>
      </c>
      <c r="HN47" s="2">
        <v>308.53935769009911</v>
      </c>
      <c r="HO47" s="2">
        <v>311.66933832789238</v>
      </c>
      <c r="HP47" s="2">
        <v>320.63048468866202</v>
      </c>
      <c r="HQ47" s="2">
        <v>301.60107621370378</v>
      </c>
      <c r="HR47" s="2">
        <v>285.89324997852083</v>
      </c>
      <c r="HS47" s="2">
        <v>266.66619813296018</v>
      </c>
      <c r="HT47" s="247">
        <v>262.75796577520282</v>
      </c>
    </row>
    <row r="48" spans="1:228" x14ac:dyDescent="0.25">
      <c r="A48" s="66">
        <v>43</v>
      </c>
      <c r="B48" s="49" t="s">
        <v>94</v>
      </c>
      <c r="C48" s="29" t="s">
        <v>143</v>
      </c>
      <c r="D48" s="38">
        <v>91.16082751403809</v>
      </c>
      <c r="E48" s="2">
        <v>91.282698405554115</v>
      </c>
      <c r="F48" s="2">
        <v>88.329875822896796</v>
      </c>
      <c r="G48" s="2">
        <v>89.3309822900966</v>
      </c>
      <c r="H48" s="2">
        <v>82.337319367661294</v>
      </c>
      <c r="I48" s="2">
        <v>78.234593595327794</v>
      </c>
      <c r="J48" s="2">
        <v>75.896566357542952</v>
      </c>
      <c r="K48" s="2">
        <v>75.895816846537997</v>
      </c>
      <c r="L48" s="2">
        <v>71.526912146345325</v>
      </c>
      <c r="M48" s="2">
        <v>68.925038001759361</v>
      </c>
      <c r="N48" s="2">
        <v>67.434011152424034</v>
      </c>
      <c r="O48" s="2">
        <v>64.751517258064723</v>
      </c>
      <c r="P48" s="2">
        <v>59.508347434731647</v>
      </c>
      <c r="Q48" s="2">
        <v>57.51049633398847</v>
      </c>
      <c r="R48" s="2">
        <v>49.741735966125873</v>
      </c>
      <c r="S48" s="38">
        <v>88.428576330475551</v>
      </c>
      <c r="T48" s="2">
        <v>88.554813252161907</v>
      </c>
      <c r="U48" s="2">
        <v>85.838630594008862</v>
      </c>
      <c r="V48" s="2">
        <v>86.829328755817116</v>
      </c>
      <c r="W48" s="2">
        <v>79.971502592140638</v>
      </c>
      <c r="X48" s="2">
        <v>76.030151031731293</v>
      </c>
      <c r="Y48" s="2">
        <v>73.819886556609347</v>
      </c>
      <c r="Z48" s="2">
        <v>73.941185777484321</v>
      </c>
      <c r="AA48" s="2">
        <v>69.694975235651057</v>
      </c>
      <c r="AB48" s="2">
        <v>67.277489486269559</v>
      </c>
      <c r="AC48" s="2">
        <v>65.901177889665675</v>
      </c>
      <c r="AD48" s="2">
        <v>63.388000100127087</v>
      </c>
      <c r="AE48" s="2">
        <v>58.293824452519964</v>
      </c>
      <c r="AF48" s="2">
        <v>56.423033353673326</v>
      </c>
      <c r="AG48" s="2">
        <v>48.755064842418307</v>
      </c>
      <c r="AH48" s="38">
        <v>10.178686386568403</v>
      </c>
      <c r="AI48" s="2">
        <v>8.712501551545051</v>
      </c>
      <c r="AJ48" s="2">
        <v>7.2635273707286974</v>
      </c>
      <c r="AK48" s="2">
        <v>7.1546193099112232</v>
      </c>
      <c r="AL48" s="2">
        <v>4.959803271727746</v>
      </c>
      <c r="AM48" s="2">
        <v>4.4150858189929973</v>
      </c>
      <c r="AN48" s="2">
        <v>4.2623182849496715</v>
      </c>
      <c r="AO48" s="2">
        <v>4.1121685223248443</v>
      </c>
      <c r="AP48" s="2">
        <v>4.1231368088308704</v>
      </c>
      <c r="AQ48" s="2">
        <v>4.0720036746552104</v>
      </c>
      <c r="AR48" s="2">
        <v>4.2005349848448157</v>
      </c>
      <c r="AS48" s="2">
        <v>3.7298329234315295</v>
      </c>
      <c r="AT48" s="2">
        <v>3.4495134265141694</v>
      </c>
      <c r="AU48" s="2">
        <v>3.2472726509481697</v>
      </c>
      <c r="AV48" s="2">
        <v>3.1500986096442727</v>
      </c>
      <c r="AW48" s="38">
        <v>1.4516091854732966</v>
      </c>
      <c r="AX48" s="2">
        <v>1.4126748015615411</v>
      </c>
      <c r="AY48" s="2">
        <v>1.4078661928931555</v>
      </c>
      <c r="AZ48" s="2">
        <v>1.4401869007675543</v>
      </c>
      <c r="BA48" s="2">
        <v>1.552745713285296</v>
      </c>
      <c r="BB48" s="2">
        <v>1.5691512085527015</v>
      </c>
      <c r="BC48" s="2">
        <v>1.6357733003567025</v>
      </c>
      <c r="BD48" s="2">
        <v>1.7871557168841883</v>
      </c>
      <c r="BE48" s="2">
        <v>1.9645785448642679</v>
      </c>
      <c r="BF48" s="2">
        <v>2.0519133091918924</v>
      </c>
      <c r="BG48" s="2">
        <v>2.2436388689052644</v>
      </c>
      <c r="BH48" s="2">
        <v>2.2122495418774415</v>
      </c>
      <c r="BI48" s="2">
        <v>2.1061651850167693</v>
      </c>
      <c r="BJ48" s="2">
        <v>2.0502926241928647</v>
      </c>
      <c r="BK48" s="2">
        <v>1.9599639571677088</v>
      </c>
      <c r="BL48" s="38">
        <v>2062.5715305882181</v>
      </c>
      <c r="BM48" s="2">
        <v>2109.5762875349828</v>
      </c>
      <c r="BN48" s="2">
        <v>1914.781921390851</v>
      </c>
      <c r="BO48" s="2">
        <v>1919.6746648985547</v>
      </c>
      <c r="BP48" s="2">
        <v>1815.464669891679</v>
      </c>
      <c r="BQ48" s="2">
        <v>1664.995090398296</v>
      </c>
      <c r="BR48" s="2">
        <v>1523.854964360587</v>
      </c>
      <c r="BS48" s="2">
        <v>1365.8940854543207</v>
      </c>
      <c r="BT48" s="2">
        <v>1195.8757656578321</v>
      </c>
      <c r="BU48" s="2">
        <v>989.77538566360522</v>
      </c>
      <c r="BV48" s="2">
        <v>820.65398292298755</v>
      </c>
      <c r="BW48" s="2">
        <v>672.83570748401621</v>
      </c>
      <c r="BX48" s="2">
        <v>559.80283223978131</v>
      </c>
      <c r="BY48" s="2">
        <v>453.21180067740352</v>
      </c>
      <c r="BZ48" s="2">
        <v>379.07791398815158</v>
      </c>
      <c r="CA48" s="38">
        <v>0</v>
      </c>
      <c r="CB48" s="2">
        <v>0</v>
      </c>
      <c r="CC48" s="2">
        <v>0</v>
      </c>
      <c r="CD48" s="2">
        <v>0</v>
      </c>
      <c r="CE48" s="2">
        <v>0</v>
      </c>
      <c r="CF48" s="2">
        <v>0</v>
      </c>
      <c r="CG48" s="2">
        <v>0</v>
      </c>
      <c r="CH48" s="2">
        <v>0</v>
      </c>
      <c r="CI48" s="2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38">
        <v>0</v>
      </c>
      <c r="CQ48" s="2">
        <v>0</v>
      </c>
      <c r="CR48" s="2">
        <v>0</v>
      </c>
      <c r="CS48" s="2">
        <v>0</v>
      </c>
      <c r="CT48" s="2">
        <v>0</v>
      </c>
      <c r="CU48" s="2">
        <v>0</v>
      </c>
      <c r="CV48" s="2">
        <v>0</v>
      </c>
      <c r="CW48" s="2">
        <v>0</v>
      </c>
      <c r="CX48" s="2">
        <v>0</v>
      </c>
      <c r="CY48" s="2">
        <v>0</v>
      </c>
      <c r="CZ48" s="2">
        <v>0</v>
      </c>
      <c r="DA48" s="2">
        <v>0</v>
      </c>
      <c r="DB48" s="2">
        <v>0</v>
      </c>
      <c r="DC48" s="2">
        <v>0</v>
      </c>
      <c r="DD48" s="2">
        <v>0</v>
      </c>
      <c r="DE48" s="38">
        <v>0.68211313584907318</v>
      </c>
      <c r="DF48" s="2">
        <v>0.6300890365012658</v>
      </c>
      <c r="DG48" s="2">
        <v>0.71576221165695675</v>
      </c>
      <c r="DH48" s="2">
        <v>0.40424398532884481</v>
      </c>
      <c r="DI48" s="2">
        <v>0.37237187843566877</v>
      </c>
      <c r="DJ48" s="2">
        <v>0.29010445026827231</v>
      </c>
      <c r="DK48" s="2">
        <v>0.339350970551345</v>
      </c>
      <c r="DL48" s="2">
        <v>0.31947922313669935</v>
      </c>
      <c r="DM48" s="2">
        <v>0.35932235362990844</v>
      </c>
      <c r="DN48" s="2">
        <v>0.29928221262649102</v>
      </c>
      <c r="DO48" s="2">
        <v>0.35560666939307944</v>
      </c>
      <c r="DP48" s="2">
        <v>0.26659637178650575</v>
      </c>
      <c r="DQ48" s="2">
        <v>0.25077893993247291</v>
      </c>
      <c r="DR48" s="2">
        <v>0.2472992770618557</v>
      </c>
      <c r="DS48" s="2">
        <v>0.23942807224820706</v>
      </c>
      <c r="DT48" s="38">
        <v>281.00609850959592</v>
      </c>
      <c r="DU48" s="2">
        <v>268.04150389350286</v>
      </c>
      <c r="DV48" s="2">
        <v>266.63210607044715</v>
      </c>
      <c r="DW48" s="2">
        <v>268.78001407644274</v>
      </c>
      <c r="DX48" s="2">
        <v>268.5687547833565</v>
      </c>
      <c r="DY48" s="2">
        <v>266.07956914041807</v>
      </c>
      <c r="DZ48" s="2">
        <v>265.72057439361305</v>
      </c>
      <c r="EA48" s="2">
        <v>262.68122220399118</v>
      </c>
      <c r="EB48" s="2">
        <v>254.18577511807095</v>
      </c>
      <c r="EC48" s="2">
        <v>235.76085579783836</v>
      </c>
      <c r="ED48" s="2">
        <v>227.49368019854404</v>
      </c>
      <c r="EE48" s="2">
        <v>194.97397198787885</v>
      </c>
      <c r="EF48" s="2">
        <v>169.81643807364804</v>
      </c>
      <c r="EG48" s="2">
        <v>154.32040195482594</v>
      </c>
      <c r="EH48" s="2">
        <v>138.93374927062186</v>
      </c>
      <c r="EI48" s="38">
        <v>873.11726142641157</v>
      </c>
      <c r="EJ48" s="2">
        <v>788.05128210208534</v>
      </c>
      <c r="EK48" s="2">
        <v>665.56148892724514</v>
      </c>
      <c r="EL48" s="2">
        <v>604.45553794474688</v>
      </c>
      <c r="EM48" s="2">
        <v>465.49907391756449</v>
      </c>
      <c r="EN48" s="2">
        <v>425.64180627163194</v>
      </c>
      <c r="EO48" s="2">
        <v>399.74777056650879</v>
      </c>
      <c r="EP48" s="2">
        <v>370.32944257064463</v>
      </c>
      <c r="EQ48" s="2">
        <v>352.81562819140396</v>
      </c>
      <c r="ER48" s="2">
        <v>334.56260130255839</v>
      </c>
      <c r="ES48" s="2">
        <v>343.01992827289087</v>
      </c>
      <c r="ET48" s="2">
        <v>294.03353641690887</v>
      </c>
      <c r="EU48" s="2">
        <v>273.1299812741193</v>
      </c>
      <c r="EV48" s="2">
        <v>250.24834401286171</v>
      </c>
      <c r="EW48" s="2">
        <v>241.57912114981545</v>
      </c>
      <c r="EX48" s="38">
        <v>20.080164349186351</v>
      </c>
      <c r="EY48" s="2">
        <v>18.276623855933376</v>
      </c>
      <c r="EZ48" s="2">
        <v>15.39291571974333</v>
      </c>
      <c r="FA48" s="2">
        <v>13.65034655853338</v>
      </c>
      <c r="FB48" s="2">
        <v>12.102692952556691</v>
      </c>
      <c r="FC48" s="2">
        <v>10.52366361733349</v>
      </c>
      <c r="FD48" s="2">
        <v>9.2820948087490169</v>
      </c>
      <c r="FE48" s="2">
        <v>8.2472260511287008</v>
      </c>
      <c r="FF48" s="2">
        <v>7.4055472631487405</v>
      </c>
      <c r="FG48" s="2">
        <v>7.0065275358073613</v>
      </c>
      <c r="FH48" s="2">
        <v>7.2713464652291542</v>
      </c>
      <c r="FI48" s="2">
        <v>5.8418179776411154</v>
      </c>
      <c r="FJ48" s="2">
        <v>5.2111045323420075</v>
      </c>
      <c r="FK48" s="2">
        <v>4.867186634598025</v>
      </c>
      <c r="FL48" s="2">
        <v>4.6771790040972245</v>
      </c>
      <c r="FM48" s="38">
        <v>150.56097578681724</v>
      </c>
      <c r="FN48" s="2">
        <v>135.53938952230646</v>
      </c>
      <c r="FO48" s="2">
        <v>114.25663480223527</v>
      </c>
      <c r="FP48" s="2">
        <v>103.28870618197858</v>
      </c>
      <c r="FQ48" s="2">
        <v>71.568217188649967</v>
      </c>
      <c r="FR48" s="2">
        <v>63.544544506219758</v>
      </c>
      <c r="FS48" s="2">
        <v>58.468759799990906</v>
      </c>
      <c r="FT48" s="2">
        <v>53.153200410426471</v>
      </c>
      <c r="FU48" s="2">
        <v>50.617553667150723</v>
      </c>
      <c r="FV48" s="2">
        <v>47.42983826601057</v>
      </c>
      <c r="FW48" s="2">
        <v>46.852621382843836</v>
      </c>
      <c r="FX48" s="2">
        <v>40.719004735627806</v>
      </c>
      <c r="FY48" s="2">
        <v>37.38821783237686</v>
      </c>
      <c r="FZ48" s="2">
        <v>35.245140242628068</v>
      </c>
      <c r="GA48" s="2">
        <v>34.156483789126042</v>
      </c>
      <c r="GB48" s="38">
        <v>82.161490562821939</v>
      </c>
      <c r="GC48" s="2">
        <v>81.766717901964029</v>
      </c>
      <c r="GD48" s="2">
        <v>76.642377136281766</v>
      </c>
      <c r="GE48" s="2">
        <v>92.405954176638787</v>
      </c>
      <c r="GF48" s="2">
        <v>80.169139782967108</v>
      </c>
      <c r="GG48" s="2">
        <v>88.994805469906467</v>
      </c>
      <c r="GH48" s="2">
        <v>80.229678120345611</v>
      </c>
      <c r="GI48" s="2">
        <v>80.617059957390026</v>
      </c>
      <c r="GJ48" s="2">
        <v>80.843628228378464</v>
      </c>
      <c r="GK48" s="2">
        <v>80.160296863139919</v>
      </c>
      <c r="GL48" s="2">
        <v>80.746604234197349</v>
      </c>
      <c r="GM48" s="2">
        <v>75.807438034920253</v>
      </c>
      <c r="GN48" s="2">
        <v>70.57122346999995</v>
      </c>
      <c r="GO48" s="2">
        <v>67.863722433093457</v>
      </c>
      <c r="GP48" s="2">
        <v>66.185965062836928</v>
      </c>
      <c r="GQ48" s="38">
        <v>23.393030348347526</v>
      </c>
      <c r="GR48" s="2">
        <v>22.753494502128941</v>
      </c>
      <c r="GS48" s="2">
        <v>21.472663467441144</v>
      </c>
      <c r="GT48" s="2">
        <v>24.191848555856886</v>
      </c>
      <c r="GU48" s="2">
        <v>20.830891587306446</v>
      </c>
      <c r="GV48" s="2">
        <v>22.13157341258168</v>
      </c>
      <c r="GW48" s="2">
        <v>20.022483420619007</v>
      </c>
      <c r="GX48" s="2">
        <v>19.647615979989606</v>
      </c>
      <c r="GY48" s="2">
        <v>19.379000969480455</v>
      </c>
      <c r="GZ48" s="2">
        <v>18.898147197705413</v>
      </c>
      <c r="HA48" s="2">
        <v>18.818415419200857</v>
      </c>
      <c r="HB48" s="2">
        <v>17.526757868094592</v>
      </c>
      <c r="HC48" s="2">
        <v>16.212233510048708</v>
      </c>
      <c r="HD48" s="2">
        <v>15.494451481974954</v>
      </c>
      <c r="HE48" s="2">
        <v>14.961767762657136</v>
      </c>
      <c r="HF48" s="38">
        <v>151.64949005271868</v>
      </c>
      <c r="HG48" s="2">
        <v>151.53701552380474</v>
      </c>
      <c r="HH48" s="2">
        <v>141.74913578273834</v>
      </c>
      <c r="HI48" s="2">
        <v>173.50042025151495</v>
      </c>
      <c r="HJ48" s="2">
        <v>150.26883456944134</v>
      </c>
      <c r="HK48" s="2">
        <v>168.60434203058077</v>
      </c>
      <c r="HL48" s="2">
        <v>151.53478234169884</v>
      </c>
      <c r="HM48" s="2">
        <v>152.83629872266945</v>
      </c>
      <c r="HN48" s="2">
        <v>153.66770382960712</v>
      </c>
      <c r="HO48" s="2">
        <v>152.76600835143367</v>
      </c>
      <c r="HP48" s="2">
        <v>154.18243010618704</v>
      </c>
      <c r="HQ48" s="2">
        <v>144.89076048230186</v>
      </c>
      <c r="HR48" s="2">
        <v>135.03473832692717</v>
      </c>
      <c r="HS48" s="2">
        <v>129.92917340640281</v>
      </c>
      <c r="HT48" s="247">
        <v>126.90063038867874</v>
      </c>
    </row>
    <row r="49" spans="1:228" x14ac:dyDescent="0.25">
      <c r="A49" s="66">
        <v>44</v>
      </c>
      <c r="B49" s="49" t="s">
        <v>94</v>
      </c>
      <c r="C49" s="29" t="s">
        <v>144</v>
      </c>
      <c r="D49" s="38">
        <v>215.48458117181912</v>
      </c>
      <c r="E49" s="2">
        <v>237.15704468241887</v>
      </c>
      <c r="F49" s="2">
        <v>260.76770873713627</v>
      </c>
      <c r="G49" s="2">
        <v>267.24739664620762</v>
      </c>
      <c r="H49" s="2">
        <v>255.88157602270849</v>
      </c>
      <c r="I49" s="2">
        <v>287.02678228066651</v>
      </c>
      <c r="J49" s="2">
        <v>235.26259409298839</v>
      </c>
      <c r="K49" s="2">
        <v>245.92571362502611</v>
      </c>
      <c r="L49" s="2">
        <v>247.27704620042533</v>
      </c>
      <c r="M49" s="2">
        <v>240.18078065624297</v>
      </c>
      <c r="N49" s="2">
        <v>257.282423654289</v>
      </c>
      <c r="O49" s="2">
        <v>266.16141063430121</v>
      </c>
      <c r="P49" s="2">
        <v>244.81739343083962</v>
      </c>
      <c r="Q49" s="2">
        <v>254.59770250363596</v>
      </c>
      <c r="R49" s="2">
        <v>241.50495446807153</v>
      </c>
      <c r="S49" s="38">
        <v>209.87398769774296</v>
      </c>
      <c r="T49" s="2">
        <v>230.83295834150789</v>
      </c>
      <c r="U49" s="2">
        <v>254.11194036152514</v>
      </c>
      <c r="V49" s="2">
        <v>260.25774459790125</v>
      </c>
      <c r="W49" s="2">
        <v>248.76674196330168</v>
      </c>
      <c r="X49" s="2">
        <v>279.56908587033604</v>
      </c>
      <c r="Y49" s="2">
        <v>228.64030930235066</v>
      </c>
      <c r="Z49" s="2">
        <v>239.06305418055942</v>
      </c>
      <c r="AA49" s="2">
        <v>240.31763553705494</v>
      </c>
      <c r="AB49" s="2">
        <v>233.79713039425133</v>
      </c>
      <c r="AC49" s="2">
        <v>250.77155105494182</v>
      </c>
      <c r="AD49" s="2">
        <v>259.88018413401005</v>
      </c>
      <c r="AE49" s="2">
        <v>239.21753518956675</v>
      </c>
      <c r="AF49" s="2">
        <v>249.35524258822352</v>
      </c>
      <c r="AG49" s="2">
        <v>235.97921570136617</v>
      </c>
      <c r="AH49" s="38">
        <v>11.841241604440555</v>
      </c>
      <c r="AI49" s="2">
        <v>10.949380444257278</v>
      </c>
      <c r="AJ49" s="2">
        <v>10.146197936073227</v>
      </c>
      <c r="AK49" s="2">
        <v>8.6683855330337209</v>
      </c>
      <c r="AL49" s="2">
        <v>6.3766894046501683</v>
      </c>
      <c r="AM49" s="2">
        <v>6.5508498588215378</v>
      </c>
      <c r="AN49" s="2">
        <v>6.0665961756843165</v>
      </c>
      <c r="AO49" s="2">
        <v>6.8232566071457583</v>
      </c>
      <c r="AP49" s="2">
        <v>9.1509289454518488</v>
      </c>
      <c r="AQ49" s="2">
        <v>8.5147983238686393</v>
      </c>
      <c r="AR49" s="2">
        <v>10.012983094564282</v>
      </c>
      <c r="AS49" s="2">
        <v>10.669381927983082</v>
      </c>
      <c r="AT49" s="2">
        <v>10.271345870577615</v>
      </c>
      <c r="AU49" s="2">
        <v>10.478812481547445</v>
      </c>
      <c r="AV49" s="2">
        <v>13.295057213855664</v>
      </c>
      <c r="AW49" s="38">
        <v>3.4833669024538594</v>
      </c>
      <c r="AX49" s="2">
        <v>4.2904190760834808</v>
      </c>
      <c r="AY49" s="2">
        <v>5.0558293488386346</v>
      </c>
      <c r="AZ49" s="2">
        <v>5.9186444092047097</v>
      </c>
      <c r="BA49" s="2">
        <v>6.7442411100860529</v>
      </c>
      <c r="BB49" s="2">
        <v>8.7646060216277366</v>
      </c>
      <c r="BC49" s="2">
        <v>7.6102914352231767</v>
      </c>
      <c r="BD49" s="2">
        <v>8.6614738322188831</v>
      </c>
      <c r="BE49" s="2">
        <v>10.458979079367515</v>
      </c>
      <c r="BF49" s="2">
        <v>10.713611088021727</v>
      </c>
      <c r="BG49" s="2">
        <v>12.118182946104131</v>
      </c>
      <c r="BH49" s="2">
        <v>12.833799434811802</v>
      </c>
      <c r="BI49" s="2">
        <v>11.896826312564739</v>
      </c>
      <c r="BJ49" s="2">
        <v>11.712437956495899</v>
      </c>
      <c r="BK49" s="2">
        <v>13.015715355465161</v>
      </c>
      <c r="BL49" s="38">
        <v>4355.94648000098</v>
      </c>
      <c r="BM49" s="2">
        <v>4880.5426333102896</v>
      </c>
      <c r="BN49" s="2">
        <v>5031.8800559582896</v>
      </c>
      <c r="BO49" s="2">
        <v>5178.4964849431499</v>
      </c>
      <c r="BP49" s="2">
        <v>5149.0628619035197</v>
      </c>
      <c r="BQ49" s="2">
        <v>4951.6520185518202</v>
      </c>
      <c r="BR49" s="2">
        <v>4435.6928673847997</v>
      </c>
      <c r="BS49" s="2">
        <v>4376.3176939288596</v>
      </c>
      <c r="BT49" s="2">
        <v>3931.5551968651898</v>
      </c>
      <c r="BU49" s="2">
        <v>3306.1289705967201</v>
      </c>
      <c r="BV49" s="2">
        <v>3019.19059198185</v>
      </c>
      <c r="BW49" s="2">
        <v>2581.52695608264</v>
      </c>
      <c r="BX49" s="2">
        <v>2159.60158406659</v>
      </c>
      <c r="BY49" s="2">
        <v>1845.2571074575999</v>
      </c>
      <c r="BZ49" s="2">
        <v>1704.3125955194801</v>
      </c>
      <c r="CA49" s="38">
        <v>0</v>
      </c>
      <c r="CB49" s="2">
        <v>0</v>
      </c>
      <c r="CC49" s="2">
        <v>0</v>
      </c>
      <c r="CD49" s="2">
        <v>0</v>
      </c>
      <c r="CE49" s="2">
        <v>0</v>
      </c>
      <c r="CF49" s="2">
        <v>0</v>
      </c>
      <c r="CG49" s="2">
        <v>0</v>
      </c>
      <c r="CH49" s="2">
        <v>0</v>
      </c>
      <c r="CI49" s="2">
        <v>0</v>
      </c>
      <c r="CJ49" s="2">
        <v>0</v>
      </c>
      <c r="CK49" s="2">
        <v>0</v>
      </c>
      <c r="CL49" s="2">
        <v>0</v>
      </c>
      <c r="CM49" s="2">
        <v>0</v>
      </c>
      <c r="CN49" s="2">
        <v>0</v>
      </c>
      <c r="CO49" s="2">
        <v>0</v>
      </c>
      <c r="CP49" s="38">
        <v>0</v>
      </c>
      <c r="CQ49" s="2">
        <v>0</v>
      </c>
      <c r="CR49" s="2">
        <v>0</v>
      </c>
      <c r="CS49" s="2">
        <v>0</v>
      </c>
      <c r="CT49" s="2">
        <v>0</v>
      </c>
      <c r="CU49" s="2">
        <v>0</v>
      </c>
      <c r="CV49" s="2">
        <v>0</v>
      </c>
      <c r="CW49" s="2">
        <v>0</v>
      </c>
      <c r="CX49" s="2">
        <v>0</v>
      </c>
      <c r="CY49" s="2">
        <v>0</v>
      </c>
      <c r="CZ49" s="2">
        <v>0</v>
      </c>
      <c r="DA49" s="2">
        <v>0</v>
      </c>
      <c r="DB49" s="2">
        <v>0</v>
      </c>
      <c r="DC49" s="2">
        <v>0</v>
      </c>
      <c r="DD49" s="2">
        <v>0</v>
      </c>
      <c r="DE49" s="38">
        <v>0.38991885769921092</v>
      </c>
      <c r="DF49" s="2">
        <v>0.4632650475392045</v>
      </c>
      <c r="DG49" s="2">
        <v>0.47483028087004436</v>
      </c>
      <c r="DH49" s="2">
        <v>0.52586660364877635</v>
      </c>
      <c r="DI49" s="2">
        <v>0.50389958917283406</v>
      </c>
      <c r="DJ49" s="2">
        <v>0.52219693853601223</v>
      </c>
      <c r="DK49" s="2">
        <v>0.46986458563579991</v>
      </c>
      <c r="DL49" s="2">
        <v>0.46497359972169899</v>
      </c>
      <c r="DM49" s="2">
        <v>0.73963921249472986</v>
      </c>
      <c r="DN49" s="2">
        <v>0.43769549860152179</v>
      </c>
      <c r="DO49" s="2">
        <v>0.72781923484140743</v>
      </c>
      <c r="DP49" s="2">
        <v>0.60051182159092098</v>
      </c>
      <c r="DQ49" s="2">
        <v>0.5709352793717094</v>
      </c>
      <c r="DR49" s="2">
        <v>0.54006967829976615</v>
      </c>
      <c r="DS49" s="2">
        <v>0.62477116145816181</v>
      </c>
      <c r="DT49" s="38">
        <v>1106.1971823853933</v>
      </c>
      <c r="DU49" s="2">
        <v>1187.2474313055682</v>
      </c>
      <c r="DV49" s="2">
        <v>1241.2100658460413</v>
      </c>
      <c r="DW49" s="2">
        <v>1296.8525131433546</v>
      </c>
      <c r="DX49" s="2">
        <v>1289.2859794746373</v>
      </c>
      <c r="DY49" s="2">
        <v>1500.7182756371546</v>
      </c>
      <c r="DZ49" s="2">
        <v>1221.4428344678174</v>
      </c>
      <c r="EA49" s="2">
        <v>1204.7334340858908</v>
      </c>
      <c r="EB49" s="2">
        <v>1221.8065756230026</v>
      </c>
      <c r="EC49" s="2">
        <v>1088.0204769230447</v>
      </c>
      <c r="ED49" s="2">
        <v>1072.8051002889081</v>
      </c>
      <c r="EE49" s="2">
        <v>957.34559087735238</v>
      </c>
      <c r="EF49" s="2">
        <v>816.53983988164555</v>
      </c>
      <c r="EG49" s="2">
        <v>743.01423362667538</v>
      </c>
      <c r="EH49" s="2">
        <v>742.93789705007839</v>
      </c>
      <c r="EI49" s="38">
        <v>1232.3326707413803</v>
      </c>
      <c r="EJ49" s="2">
        <v>1173.5816904911492</v>
      </c>
      <c r="EK49" s="2">
        <v>1116.2581262607785</v>
      </c>
      <c r="EL49" s="2">
        <v>955.85299921798435</v>
      </c>
      <c r="EM49" s="2">
        <v>739.37035613494504</v>
      </c>
      <c r="EN49" s="2">
        <v>838.54906395665728</v>
      </c>
      <c r="EO49" s="2">
        <v>692.85054274519553</v>
      </c>
      <c r="EP49" s="2">
        <v>680.93283063742558</v>
      </c>
      <c r="EQ49" s="2">
        <v>736.30511459545073</v>
      </c>
      <c r="ER49" s="2">
        <v>681.15472765922311</v>
      </c>
      <c r="ES49" s="2">
        <v>765.00581608717641</v>
      </c>
      <c r="ET49" s="2">
        <v>737.78078399553033</v>
      </c>
      <c r="EU49" s="2">
        <v>696.6375590359371</v>
      </c>
      <c r="EV49" s="2">
        <v>763.38894788187019</v>
      </c>
      <c r="EW49" s="2">
        <v>833.59895302744462</v>
      </c>
      <c r="EX49" s="38">
        <v>25.443168639036887</v>
      </c>
      <c r="EY49" s="2">
        <v>23.466829865759379</v>
      </c>
      <c r="EZ49" s="2">
        <v>21.455595230895973</v>
      </c>
      <c r="FA49" s="2">
        <v>15.919227451311492</v>
      </c>
      <c r="FB49" s="2">
        <v>11.849997738451279</v>
      </c>
      <c r="FC49" s="2">
        <v>10.507857336425831</v>
      </c>
      <c r="FD49" s="2">
        <v>9.2766455307181825</v>
      </c>
      <c r="FE49" s="2">
        <v>9.6435652323285588</v>
      </c>
      <c r="FF49" s="2">
        <v>10.411922261748821</v>
      </c>
      <c r="FG49" s="2">
        <v>10.916064006961602</v>
      </c>
      <c r="FH49" s="2">
        <v>14.008830822483636</v>
      </c>
      <c r="FI49" s="2">
        <v>14.40449716880719</v>
      </c>
      <c r="FJ49" s="2">
        <v>14.222381059772498</v>
      </c>
      <c r="FK49" s="2">
        <v>16.594655522885162</v>
      </c>
      <c r="FL49" s="2">
        <v>17.985584337948413</v>
      </c>
      <c r="FM49" s="38">
        <v>206.2424098819701</v>
      </c>
      <c r="FN49" s="2">
        <v>188.65263645912015</v>
      </c>
      <c r="FO49" s="2">
        <v>174.76630305108523</v>
      </c>
      <c r="FP49" s="2">
        <v>136.71258583282608</v>
      </c>
      <c r="FQ49" s="2">
        <v>86.988779375850584</v>
      </c>
      <c r="FR49" s="2">
        <v>81.897750085784736</v>
      </c>
      <c r="FS49" s="2">
        <v>68.928199065457605</v>
      </c>
      <c r="FT49" s="2">
        <v>66.681941627980208</v>
      </c>
      <c r="FU49" s="2">
        <v>69.04943872897411</v>
      </c>
      <c r="FV49" s="2">
        <v>67.559580807607631</v>
      </c>
      <c r="FW49" s="2">
        <v>83.675750151809623</v>
      </c>
      <c r="FX49" s="2">
        <v>82.826434491847337</v>
      </c>
      <c r="FY49" s="2">
        <v>85.52970840015314</v>
      </c>
      <c r="FZ49" s="2">
        <v>101.84129460835081</v>
      </c>
      <c r="GA49" s="2">
        <v>111.65463856338287</v>
      </c>
      <c r="GB49" s="38">
        <v>187.11266868187769</v>
      </c>
      <c r="GC49" s="2">
        <v>203.261567999574</v>
      </c>
      <c r="GD49" s="2">
        <v>214.27763887911783</v>
      </c>
      <c r="GE49" s="2">
        <v>262.17092891278048</v>
      </c>
      <c r="GF49" s="2">
        <v>238.07514593780661</v>
      </c>
      <c r="GG49" s="2">
        <v>277.50459202733214</v>
      </c>
      <c r="GH49" s="2">
        <v>241.23023739453154</v>
      </c>
      <c r="GI49" s="2">
        <v>263.75595252108326</v>
      </c>
      <c r="GJ49" s="2">
        <v>271.36206067714028</v>
      </c>
      <c r="GK49" s="2">
        <v>272.10741447679061</v>
      </c>
      <c r="GL49" s="2">
        <v>300.11993319361193</v>
      </c>
      <c r="GM49" s="2">
        <v>293.35880646454041</v>
      </c>
      <c r="GN49" s="2">
        <v>273.82362477162042</v>
      </c>
      <c r="GO49" s="2">
        <v>277.01609609623671</v>
      </c>
      <c r="GP49" s="2">
        <v>298.04058529169271</v>
      </c>
      <c r="GQ49" s="38">
        <v>63.023792531504803</v>
      </c>
      <c r="GR49" s="2">
        <v>66.760301460624873</v>
      </c>
      <c r="GS49" s="2">
        <v>69.338852105089643</v>
      </c>
      <c r="GT49" s="2">
        <v>78.19390338656045</v>
      </c>
      <c r="GU49" s="2">
        <v>69.820844713433758</v>
      </c>
      <c r="GV49" s="2">
        <v>78.705899184205862</v>
      </c>
      <c r="GW49" s="2">
        <v>66.01813061422709</v>
      </c>
      <c r="GX49" s="2">
        <v>68.468742456466529</v>
      </c>
      <c r="GY49" s="2">
        <v>69.344738532632178</v>
      </c>
      <c r="GZ49" s="2">
        <v>67.517287100673187</v>
      </c>
      <c r="HA49" s="2">
        <v>72.336075265126055</v>
      </c>
      <c r="HB49" s="2">
        <v>69.804592553643403</v>
      </c>
      <c r="HC49" s="2">
        <v>64.171827943435844</v>
      </c>
      <c r="HD49" s="2">
        <v>63.855332179938742</v>
      </c>
      <c r="HE49" s="2">
        <v>67.811114429140346</v>
      </c>
      <c r="HF49" s="38">
        <v>333.84014847897697</v>
      </c>
      <c r="HG49" s="2">
        <v>364.64951896913408</v>
      </c>
      <c r="HH49" s="2">
        <v>385.33681522515462</v>
      </c>
      <c r="HI49" s="2">
        <v>480.8938947568891</v>
      </c>
      <c r="HJ49" s="2">
        <v>436.85131073797891</v>
      </c>
      <c r="HK49" s="2">
        <v>514.2104623672941</v>
      </c>
      <c r="HL49" s="2">
        <v>448.74713416478465</v>
      </c>
      <c r="HM49" s="2">
        <v>495.08809207632453</v>
      </c>
      <c r="HN49" s="2">
        <v>510.72506537795118</v>
      </c>
      <c r="HO49" s="2">
        <v>514.58823798005642</v>
      </c>
      <c r="HP49" s="2">
        <v>570.24045220143194</v>
      </c>
      <c r="HQ49" s="2">
        <v>558.36045239187195</v>
      </c>
      <c r="HR49" s="2">
        <v>522.45655337872165</v>
      </c>
      <c r="HS49" s="2">
        <v>529.65496952864385</v>
      </c>
      <c r="HT49" s="247">
        <v>570.93865697918477</v>
      </c>
    </row>
    <row r="50" spans="1:228" x14ac:dyDescent="0.25">
      <c r="A50" s="66">
        <v>45</v>
      </c>
      <c r="B50" s="49" t="s">
        <v>94</v>
      </c>
      <c r="C50" s="29" t="s">
        <v>145</v>
      </c>
      <c r="D50" s="38">
        <v>227.23952452680496</v>
      </c>
      <c r="E50" s="2">
        <v>222.21094030693916</v>
      </c>
      <c r="F50" s="2">
        <v>249.27268315640322</v>
      </c>
      <c r="G50" s="2">
        <v>261.88896978154787</v>
      </c>
      <c r="H50" s="2">
        <v>244.71381240328549</v>
      </c>
      <c r="I50" s="2">
        <v>247.32563125432191</v>
      </c>
      <c r="J50" s="2">
        <v>235.74439324735584</v>
      </c>
      <c r="K50" s="2">
        <v>238.46167199780444</v>
      </c>
      <c r="L50" s="2">
        <v>224.81846156824383</v>
      </c>
      <c r="M50" s="2">
        <v>224.64006015844814</v>
      </c>
      <c r="N50" s="2">
        <v>222.46368081910768</v>
      </c>
      <c r="O50" s="2">
        <v>225.13786389458795</v>
      </c>
      <c r="P50" s="2">
        <v>218.81207057274284</v>
      </c>
      <c r="Q50" s="2">
        <v>220.63217385468079</v>
      </c>
      <c r="R50" s="2">
        <v>200.38381487268904</v>
      </c>
      <c r="S50" s="38">
        <v>221.26584016244223</v>
      </c>
      <c r="T50" s="2">
        <v>216.14381660719752</v>
      </c>
      <c r="U50" s="2">
        <v>242.91992547627743</v>
      </c>
      <c r="V50" s="2">
        <v>255.22491020088083</v>
      </c>
      <c r="W50" s="2">
        <v>238.19130629421247</v>
      </c>
      <c r="X50" s="2">
        <v>240.79980619668279</v>
      </c>
      <c r="Y50" s="2">
        <v>229.5733550359181</v>
      </c>
      <c r="Z50" s="2">
        <v>232.45589186564968</v>
      </c>
      <c r="AA50" s="2">
        <v>219.00562854294867</v>
      </c>
      <c r="AB50" s="2">
        <v>219.09901224144281</v>
      </c>
      <c r="AC50" s="2">
        <v>216.99051153960059</v>
      </c>
      <c r="AD50" s="2">
        <v>220.02518457074504</v>
      </c>
      <c r="AE50" s="2">
        <v>213.89249154827218</v>
      </c>
      <c r="AF50" s="2">
        <v>215.9155028253638</v>
      </c>
      <c r="AG50" s="2">
        <v>195.67139266387647</v>
      </c>
      <c r="AH50" s="38">
        <v>14.77451938950767</v>
      </c>
      <c r="AI50" s="2">
        <v>12.675891506627345</v>
      </c>
      <c r="AJ50" s="2">
        <v>11.275077558056617</v>
      </c>
      <c r="AK50" s="2">
        <v>10.991842939938113</v>
      </c>
      <c r="AL50" s="2">
        <v>8.0948928247912217</v>
      </c>
      <c r="AM50" s="2">
        <v>7.5560999638205466</v>
      </c>
      <c r="AN50" s="2">
        <v>7.2716001454371471</v>
      </c>
      <c r="AO50" s="2">
        <v>7.5747408041120492</v>
      </c>
      <c r="AP50" s="2">
        <v>8.0152774464182617</v>
      </c>
      <c r="AQ50" s="2">
        <v>8.665264887599518</v>
      </c>
      <c r="AR50" s="2">
        <v>9.0315036986186037</v>
      </c>
      <c r="AS50" s="2">
        <v>9.0502349403167841</v>
      </c>
      <c r="AT50" s="2">
        <v>9.0519392751118239</v>
      </c>
      <c r="AU50" s="2">
        <v>9.2335222555578653</v>
      </c>
      <c r="AV50" s="2">
        <v>9.679777939603202</v>
      </c>
      <c r="AW50" s="38">
        <v>4.0131825689143978</v>
      </c>
      <c r="AX50" s="2">
        <v>4.1416012865764484</v>
      </c>
      <c r="AY50" s="2">
        <v>4.8874986768388711</v>
      </c>
      <c r="AZ50" s="2">
        <v>5.6252476978614112</v>
      </c>
      <c r="BA50" s="2">
        <v>5.994181019151803</v>
      </c>
      <c r="BB50" s="2">
        <v>6.7052676189694935</v>
      </c>
      <c r="BC50" s="2">
        <v>6.9779721375615953</v>
      </c>
      <c r="BD50" s="2">
        <v>7.8838353628909523</v>
      </c>
      <c r="BE50" s="2">
        <v>8.5992841952674901</v>
      </c>
      <c r="BF50" s="2">
        <v>9.3257524143411779</v>
      </c>
      <c r="BG50" s="2">
        <v>10.46524536163788</v>
      </c>
      <c r="BH50" s="2">
        <v>10.508742681138646</v>
      </c>
      <c r="BI50" s="2">
        <v>10.645624507019226</v>
      </c>
      <c r="BJ50" s="2">
        <v>10.956865067275771</v>
      </c>
      <c r="BK50" s="2">
        <v>11.525413928945886</v>
      </c>
      <c r="BL50" s="38">
        <v>4496.5044406940606</v>
      </c>
      <c r="BM50" s="2">
        <v>4614.674396613208</v>
      </c>
      <c r="BN50" s="2">
        <v>4741.8683591383669</v>
      </c>
      <c r="BO50" s="2">
        <v>4865.5973384159706</v>
      </c>
      <c r="BP50" s="2">
        <v>4707.3911399039544</v>
      </c>
      <c r="BQ50" s="2">
        <v>4537.3583396258564</v>
      </c>
      <c r="BR50" s="2">
        <v>4118.2707909121864</v>
      </c>
      <c r="BS50" s="2">
        <v>3704.4710184737187</v>
      </c>
      <c r="BT50" s="2">
        <v>3309.59494504955</v>
      </c>
      <c r="BU50" s="2">
        <v>2827.0961103520267</v>
      </c>
      <c r="BV50" s="2">
        <v>2446.9971551113595</v>
      </c>
      <c r="BW50" s="2">
        <v>2074.4559350125433</v>
      </c>
      <c r="BX50" s="2">
        <v>1845.0342304067444</v>
      </c>
      <c r="BY50" s="2">
        <v>1554.5631633327291</v>
      </c>
      <c r="BZ50" s="2">
        <v>1387.1537353328649</v>
      </c>
      <c r="CA50" s="38">
        <v>0</v>
      </c>
      <c r="CB50" s="2">
        <v>0</v>
      </c>
      <c r="CC50" s="2">
        <v>0</v>
      </c>
      <c r="CD50" s="2">
        <v>0</v>
      </c>
      <c r="CE50" s="2">
        <v>0</v>
      </c>
      <c r="CF50" s="2">
        <v>0</v>
      </c>
      <c r="CG50" s="2">
        <v>0</v>
      </c>
      <c r="CH50" s="2">
        <v>0</v>
      </c>
      <c r="CI50" s="2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38">
        <v>0</v>
      </c>
      <c r="CQ50" s="2">
        <v>0</v>
      </c>
      <c r="CR50" s="2">
        <v>0</v>
      </c>
      <c r="CS50" s="2">
        <v>0</v>
      </c>
      <c r="CT50" s="2">
        <v>0</v>
      </c>
      <c r="CU50" s="2">
        <v>0</v>
      </c>
      <c r="CV50" s="2">
        <v>0</v>
      </c>
      <c r="CW50" s="2">
        <v>0</v>
      </c>
      <c r="CX50" s="2">
        <v>0</v>
      </c>
      <c r="CY50" s="2">
        <v>0</v>
      </c>
      <c r="CZ50" s="2">
        <v>0</v>
      </c>
      <c r="DA50" s="2">
        <v>0</v>
      </c>
      <c r="DB50" s="2">
        <v>0</v>
      </c>
      <c r="DC50" s="2">
        <v>0</v>
      </c>
      <c r="DD50" s="2">
        <v>0</v>
      </c>
      <c r="DE50" s="38">
        <v>1.1749169551529719</v>
      </c>
      <c r="DF50" s="2">
        <v>1.0365427518535038</v>
      </c>
      <c r="DG50" s="2">
        <v>1.1829399955372819</v>
      </c>
      <c r="DH50" s="2">
        <v>0.81770331505908356</v>
      </c>
      <c r="DI50" s="2">
        <v>0.72102684397164063</v>
      </c>
      <c r="DJ50" s="2">
        <v>0.60985069884442578</v>
      </c>
      <c r="DK50" s="2">
        <v>0.68356571934189414</v>
      </c>
      <c r="DL50" s="2">
        <v>1.0639542495529533</v>
      </c>
      <c r="DM50" s="2">
        <v>1.3693889208658259</v>
      </c>
      <c r="DN50" s="2">
        <v>1.0662452625872423</v>
      </c>
      <c r="DO50" s="2">
        <v>1.5087472502057537</v>
      </c>
      <c r="DP50" s="2">
        <v>1.0632732795711641</v>
      </c>
      <c r="DQ50" s="2">
        <v>0.9495440523220362</v>
      </c>
      <c r="DR50" s="2">
        <v>0.94420829213035662</v>
      </c>
      <c r="DS50" s="2">
        <v>0.97550923315369154</v>
      </c>
      <c r="DT50" s="38">
        <v>1223.0631630154319</v>
      </c>
      <c r="DU50" s="2">
        <v>1121.5085036587213</v>
      </c>
      <c r="DV50" s="2">
        <v>1246.3371583811618</v>
      </c>
      <c r="DW50" s="2">
        <v>1326.2726370302375</v>
      </c>
      <c r="DX50" s="2">
        <v>1260.0626415084801</v>
      </c>
      <c r="DY50" s="2">
        <v>1299.5524455425348</v>
      </c>
      <c r="DZ50" s="2">
        <v>1258.9212801989743</v>
      </c>
      <c r="EA50" s="2">
        <v>1226.4509709599035</v>
      </c>
      <c r="EB50" s="2">
        <v>1174.4388023244435</v>
      </c>
      <c r="EC50" s="2">
        <v>1114.3954081045556</v>
      </c>
      <c r="ED50" s="2">
        <v>1064.1479781306712</v>
      </c>
      <c r="EE50" s="2">
        <v>937.78045322521598</v>
      </c>
      <c r="EF50" s="2">
        <v>846.82072600107688</v>
      </c>
      <c r="EG50" s="2">
        <v>787.14858690764174</v>
      </c>
      <c r="EH50" s="2">
        <v>751.70343566099655</v>
      </c>
      <c r="EI50" s="38">
        <v>1678.9059667929016</v>
      </c>
      <c r="EJ50" s="2">
        <v>1517.2309442776382</v>
      </c>
      <c r="EK50" s="2">
        <v>1390.8739892943468</v>
      </c>
      <c r="EL50" s="2">
        <v>1288.7424006770416</v>
      </c>
      <c r="EM50" s="2">
        <v>1045.4034420174523</v>
      </c>
      <c r="EN50" s="2">
        <v>1001.0723241792235</v>
      </c>
      <c r="EO50" s="2">
        <v>942.67679587150303</v>
      </c>
      <c r="EP50" s="2">
        <v>915.76386445671801</v>
      </c>
      <c r="EQ50" s="2">
        <v>871.62807666916535</v>
      </c>
      <c r="ER50" s="2">
        <v>859.72933236065262</v>
      </c>
      <c r="ES50" s="2">
        <v>804.43246292910044</v>
      </c>
      <c r="ET50" s="2">
        <v>774.46299124002678</v>
      </c>
      <c r="EU50" s="2">
        <v>715.52620012337297</v>
      </c>
      <c r="EV50" s="2">
        <v>696.46430720135083</v>
      </c>
      <c r="EW50" s="2">
        <v>707.50718327612151</v>
      </c>
      <c r="EX50" s="38">
        <v>25.065775631772656</v>
      </c>
      <c r="EY50" s="2">
        <v>24.089682983373901</v>
      </c>
      <c r="EZ50" s="2">
        <v>20.753744975367518</v>
      </c>
      <c r="FA50" s="2">
        <v>18.015826725422443</v>
      </c>
      <c r="FB50" s="2">
        <v>16.175318318579468</v>
      </c>
      <c r="FC50" s="2">
        <v>14.10835166233058</v>
      </c>
      <c r="FD50" s="2">
        <v>12.47196891790796</v>
      </c>
      <c r="FE50" s="2">
        <v>11.54606848707118</v>
      </c>
      <c r="FF50" s="2">
        <v>11.010382287522708</v>
      </c>
      <c r="FG50" s="2">
        <v>12.074827383609987</v>
      </c>
      <c r="FH50" s="2">
        <v>11.220569558883776</v>
      </c>
      <c r="FI50" s="2">
        <v>11.372041944028712</v>
      </c>
      <c r="FJ50" s="2">
        <v>10.903333350998258</v>
      </c>
      <c r="FK50" s="2">
        <v>11.250613348548626</v>
      </c>
      <c r="FL50" s="2">
        <v>11.89470999892564</v>
      </c>
      <c r="FM50" s="38">
        <v>231.54172088454254</v>
      </c>
      <c r="FN50" s="2">
        <v>208.64531640682171</v>
      </c>
      <c r="FO50" s="2">
        <v>189.62209926052307</v>
      </c>
      <c r="FP50" s="2">
        <v>169.21736382410569</v>
      </c>
      <c r="FQ50" s="2">
        <v>122.1534188969618</v>
      </c>
      <c r="FR50" s="2">
        <v>108.70255970195467</v>
      </c>
      <c r="FS50" s="2">
        <v>99.039536063635126</v>
      </c>
      <c r="FT50" s="2">
        <v>91.87471678226764</v>
      </c>
      <c r="FU50" s="2">
        <v>87.495093193064406</v>
      </c>
      <c r="FV50" s="2">
        <v>86.100304533397789</v>
      </c>
      <c r="FW50" s="2">
        <v>78.141690441321956</v>
      </c>
      <c r="FX50" s="2">
        <v>76.339189417345722</v>
      </c>
      <c r="FY50" s="2">
        <v>73.60317542893813</v>
      </c>
      <c r="FZ50" s="2">
        <v>73.460254524422822</v>
      </c>
      <c r="GA50" s="2">
        <v>75.747567048956299</v>
      </c>
      <c r="GB50" s="38">
        <v>202.98780410055608</v>
      </c>
      <c r="GC50" s="2">
        <v>199.95362813231836</v>
      </c>
      <c r="GD50" s="2">
        <v>212.24661538545004</v>
      </c>
      <c r="GE50" s="2">
        <v>257.13602312995312</v>
      </c>
      <c r="GF50" s="2">
        <v>226.64244977693878</v>
      </c>
      <c r="GG50" s="2">
        <v>259.93320023312259</v>
      </c>
      <c r="GH50" s="2">
        <v>232.34756132496148</v>
      </c>
      <c r="GI50" s="2">
        <v>234.76032982506737</v>
      </c>
      <c r="GJ50" s="2">
        <v>238.49082745738832</v>
      </c>
      <c r="GK50" s="2">
        <v>242.12811795345405</v>
      </c>
      <c r="GL50" s="2">
        <v>253.2114624698213</v>
      </c>
      <c r="GM50" s="2">
        <v>243.69946568308148</v>
      </c>
      <c r="GN50" s="2">
        <v>240.65241886374619</v>
      </c>
      <c r="GO50" s="2">
        <v>240.07536920569245</v>
      </c>
      <c r="GP50" s="2">
        <v>248.90394692721102</v>
      </c>
      <c r="GQ50" s="38">
        <v>74.691630158741248</v>
      </c>
      <c r="GR50" s="2">
        <v>70.683459658591445</v>
      </c>
      <c r="GS50" s="2">
        <v>75.447561238772678</v>
      </c>
      <c r="GT50" s="2">
        <v>84.06836535906973</v>
      </c>
      <c r="GU50" s="2">
        <v>72.622040207023517</v>
      </c>
      <c r="GV50" s="2">
        <v>77.573423729562478</v>
      </c>
      <c r="GW50" s="2">
        <v>69.48838152690945</v>
      </c>
      <c r="GX50" s="2">
        <v>69.174144037710022</v>
      </c>
      <c r="GY50" s="2">
        <v>68.138384766468192</v>
      </c>
      <c r="GZ50" s="2">
        <v>66.917976156742554</v>
      </c>
      <c r="HA50" s="2">
        <v>68.294489572308592</v>
      </c>
      <c r="HB50" s="2">
        <v>63.806227309548198</v>
      </c>
      <c r="HC50" s="2">
        <v>61.332660020440983</v>
      </c>
      <c r="HD50" s="2">
        <v>60.291294269621361</v>
      </c>
      <c r="HE50" s="2">
        <v>61.32077843957434</v>
      </c>
      <c r="HF50" s="38">
        <v>354.65307620706199</v>
      </c>
      <c r="HG50" s="2">
        <v>352.75477545145304</v>
      </c>
      <c r="HH50" s="2">
        <v>373.65701413781471</v>
      </c>
      <c r="HI50" s="2">
        <v>462.85017496007436</v>
      </c>
      <c r="HJ50" s="2">
        <v>408.56664572963808</v>
      </c>
      <c r="HK50" s="2">
        <v>477.02854525048969</v>
      </c>
      <c r="HL50" s="2">
        <v>425.19952108196566</v>
      </c>
      <c r="HM50" s="2">
        <v>430.81035799993816</v>
      </c>
      <c r="HN50" s="2">
        <v>440.22067678108669</v>
      </c>
      <c r="HO50" s="2">
        <v>449.68630031852183</v>
      </c>
      <c r="HP50" s="2">
        <v>472.36349899698877</v>
      </c>
      <c r="HQ50" s="2">
        <v>456.84820031910635</v>
      </c>
      <c r="HR50" s="2">
        <v>453.23739656053885</v>
      </c>
      <c r="HS50" s="2">
        <v>453.07694204980726</v>
      </c>
      <c r="HT50" s="247">
        <v>471.17189568794151</v>
      </c>
    </row>
    <row r="51" spans="1:228" x14ac:dyDescent="0.25">
      <c r="A51" s="66">
        <v>46</v>
      </c>
      <c r="B51" s="49" t="s">
        <v>94</v>
      </c>
      <c r="C51" s="29" t="s">
        <v>146</v>
      </c>
      <c r="D51" s="38">
        <v>70.774926385625761</v>
      </c>
      <c r="E51" s="2">
        <v>72.150269216964105</v>
      </c>
      <c r="F51" s="2">
        <v>74.389510382568247</v>
      </c>
      <c r="G51" s="2">
        <v>72.150301079356467</v>
      </c>
      <c r="H51" s="2">
        <v>68.436129669810072</v>
      </c>
      <c r="I51" s="2">
        <v>67.984365374401023</v>
      </c>
      <c r="J51" s="2">
        <v>66.615805357331794</v>
      </c>
      <c r="K51" s="2">
        <v>67.322882328355789</v>
      </c>
      <c r="L51" s="2">
        <v>63.461463704778481</v>
      </c>
      <c r="M51" s="2">
        <v>61.433178378638914</v>
      </c>
      <c r="N51" s="2">
        <v>61.27266197725185</v>
      </c>
      <c r="O51" s="2">
        <v>60.83575034991734</v>
      </c>
      <c r="P51" s="2">
        <v>56.806344842520829</v>
      </c>
      <c r="Q51" s="2">
        <v>56.034557391071466</v>
      </c>
      <c r="R51" s="2">
        <v>50.232770436895109</v>
      </c>
      <c r="S51" s="38">
        <v>68.93164412524844</v>
      </c>
      <c r="T51" s="2">
        <v>70.23279330080031</v>
      </c>
      <c r="U51" s="2">
        <v>72.573752798446051</v>
      </c>
      <c r="V51" s="2">
        <v>70.306664521404898</v>
      </c>
      <c r="W51" s="2">
        <v>66.586729754687681</v>
      </c>
      <c r="X51" s="2">
        <v>66.152700855797889</v>
      </c>
      <c r="Y51" s="2">
        <v>64.86925323866825</v>
      </c>
      <c r="Z51" s="2">
        <v>65.627180859972611</v>
      </c>
      <c r="AA51" s="2">
        <v>61.864681257211998</v>
      </c>
      <c r="AB51" s="2">
        <v>59.969271726559725</v>
      </c>
      <c r="AC51" s="2">
        <v>59.894630056986983</v>
      </c>
      <c r="AD51" s="2">
        <v>59.562684226177431</v>
      </c>
      <c r="AE51" s="2">
        <v>55.66179270359585</v>
      </c>
      <c r="AF51" s="2">
        <v>54.987925379716657</v>
      </c>
      <c r="AG51" s="2">
        <v>49.254204802098769</v>
      </c>
      <c r="AH51" s="38">
        <v>7.5892329378586494</v>
      </c>
      <c r="AI51" s="2">
        <v>6.6834461950543815</v>
      </c>
      <c r="AJ51" s="2">
        <v>5.7937869808157414</v>
      </c>
      <c r="AK51" s="2">
        <v>5.9228081977287168</v>
      </c>
      <c r="AL51" s="2">
        <v>4.5274165997756866</v>
      </c>
      <c r="AM51" s="2">
        <v>4.4030179985894016</v>
      </c>
      <c r="AN51" s="2">
        <v>4.2071160279684312</v>
      </c>
      <c r="AO51" s="2">
        <v>4.2270821934788154</v>
      </c>
      <c r="AP51" s="2">
        <v>4.4183623727991419</v>
      </c>
      <c r="AQ51" s="2">
        <v>4.4213974199426307</v>
      </c>
      <c r="AR51" s="2">
        <v>4.337358373964463</v>
      </c>
      <c r="AS51" s="2">
        <v>4.2750253139211996</v>
      </c>
      <c r="AT51" s="2">
        <v>4.1183548357404085</v>
      </c>
      <c r="AU51" s="2">
        <v>4.0177682886361756</v>
      </c>
      <c r="AV51" s="2">
        <v>3.8646529914306305</v>
      </c>
      <c r="AW51" s="38">
        <v>1.104741013527315</v>
      </c>
      <c r="AX51" s="2">
        <v>1.1498055921179164</v>
      </c>
      <c r="AY51" s="2">
        <v>1.2218520506196018</v>
      </c>
      <c r="AZ51" s="2">
        <v>1.2658967755391064</v>
      </c>
      <c r="BA51" s="2">
        <v>1.4086324810361519</v>
      </c>
      <c r="BB51" s="2">
        <v>1.5206895333777517</v>
      </c>
      <c r="BC51" s="2">
        <v>1.6038924257555038</v>
      </c>
      <c r="BD51" s="2">
        <v>1.765401404333627</v>
      </c>
      <c r="BE51" s="2">
        <v>1.8761673039047169</v>
      </c>
      <c r="BF51" s="2">
        <v>1.9563851307536995</v>
      </c>
      <c r="BG51" s="2">
        <v>2.1207639711588762</v>
      </c>
      <c r="BH51" s="2">
        <v>2.1413742942705785</v>
      </c>
      <c r="BI51" s="2">
        <v>2.02511431563217</v>
      </c>
      <c r="BJ51" s="2">
        <v>1.9871728839454683</v>
      </c>
      <c r="BK51" s="2">
        <v>1.9739295227912113</v>
      </c>
      <c r="BL51" s="38">
        <v>1338.02736953257</v>
      </c>
      <c r="BM51" s="2">
        <v>1425.6409407910101</v>
      </c>
      <c r="BN51" s="2">
        <v>1329.74075524521</v>
      </c>
      <c r="BO51" s="2">
        <v>1342.33528289731</v>
      </c>
      <c r="BP51" s="2">
        <v>1349.3446428540799</v>
      </c>
      <c r="BQ51" s="2">
        <v>1305.3972882975399</v>
      </c>
      <c r="BR51" s="2">
        <v>1203.7213770552801</v>
      </c>
      <c r="BS51" s="2">
        <v>1109.51179481745</v>
      </c>
      <c r="BT51" s="2">
        <v>975.88396559344301</v>
      </c>
      <c r="BU51" s="2">
        <v>821.66546467100602</v>
      </c>
      <c r="BV51" s="2">
        <v>694.58343343675904</v>
      </c>
      <c r="BW51" s="2">
        <v>585.90122696853405</v>
      </c>
      <c r="BX51" s="2">
        <v>492.58290988172598</v>
      </c>
      <c r="BY51" s="2">
        <v>407.53368502745798</v>
      </c>
      <c r="BZ51" s="2">
        <v>347.26402749669802</v>
      </c>
      <c r="CA51" s="38">
        <v>0</v>
      </c>
      <c r="CB51" s="2">
        <v>0</v>
      </c>
      <c r="CC51" s="2">
        <v>0</v>
      </c>
      <c r="CD51" s="2">
        <v>0</v>
      </c>
      <c r="CE51" s="2">
        <v>0</v>
      </c>
      <c r="CF51" s="2">
        <v>0</v>
      </c>
      <c r="CG51" s="2">
        <v>0</v>
      </c>
      <c r="CH51" s="2">
        <v>0</v>
      </c>
      <c r="CI51" s="2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38">
        <v>0</v>
      </c>
      <c r="CQ51" s="2">
        <v>0</v>
      </c>
      <c r="CR51" s="2">
        <v>0</v>
      </c>
      <c r="CS51" s="2">
        <v>0</v>
      </c>
      <c r="CT51" s="2">
        <v>0</v>
      </c>
      <c r="CU51" s="2">
        <v>0</v>
      </c>
      <c r="CV51" s="2">
        <v>0</v>
      </c>
      <c r="CW51" s="2">
        <v>0</v>
      </c>
      <c r="CX51" s="2">
        <v>0</v>
      </c>
      <c r="CY51" s="2">
        <v>0</v>
      </c>
      <c r="CZ51" s="2">
        <v>0</v>
      </c>
      <c r="DA51" s="2">
        <v>0</v>
      </c>
      <c r="DB51" s="2">
        <v>0</v>
      </c>
      <c r="DC51" s="2">
        <v>0</v>
      </c>
      <c r="DD51" s="2">
        <v>0</v>
      </c>
      <c r="DE51" s="38">
        <v>0.62072733629101262</v>
      </c>
      <c r="DF51" s="2">
        <v>0.57575009759303963</v>
      </c>
      <c r="DG51" s="2">
        <v>0.63087158467668569</v>
      </c>
      <c r="DH51" s="2">
        <v>0.35346736359393943</v>
      </c>
      <c r="DI51" s="2">
        <v>0.29996026046288304</v>
      </c>
      <c r="DJ51" s="2">
        <v>0.23812667509239613</v>
      </c>
      <c r="DK51" s="2">
        <v>0.24349359644451612</v>
      </c>
      <c r="DL51" s="2">
        <v>0.23237974593526972</v>
      </c>
      <c r="DM51" s="2">
        <v>0.26916734366272349</v>
      </c>
      <c r="DN51" s="2">
        <v>0.21754207239518483</v>
      </c>
      <c r="DO51" s="2">
        <v>0.27025127204453464</v>
      </c>
      <c r="DP51" s="2">
        <v>0.21114574645691503</v>
      </c>
      <c r="DQ51" s="2">
        <v>0.20098880138721609</v>
      </c>
      <c r="DR51" s="2">
        <v>0.19783486574632023</v>
      </c>
      <c r="DS51" s="2">
        <v>0.19211480159228592</v>
      </c>
      <c r="DT51" s="38">
        <v>251.56846597081233</v>
      </c>
      <c r="DU51" s="2">
        <v>246.91299890639661</v>
      </c>
      <c r="DV51" s="2">
        <v>249.28165674227111</v>
      </c>
      <c r="DW51" s="2">
        <v>241.15396695117852</v>
      </c>
      <c r="DX51" s="2">
        <v>243.56896085884901</v>
      </c>
      <c r="DY51" s="2">
        <v>252.18650357517799</v>
      </c>
      <c r="DZ51" s="2">
        <v>249.44216523127736</v>
      </c>
      <c r="EA51" s="2">
        <v>244.74500225985096</v>
      </c>
      <c r="EB51" s="2">
        <v>227.56155016673173</v>
      </c>
      <c r="EC51" s="2">
        <v>212.79667538991194</v>
      </c>
      <c r="ED51" s="2">
        <v>204.78586897707589</v>
      </c>
      <c r="EE51" s="2">
        <v>182.75006823179731</v>
      </c>
      <c r="EF51" s="2">
        <v>157.58603776479177</v>
      </c>
      <c r="EG51" s="2">
        <v>142.69727599939293</v>
      </c>
      <c r="EH51" s="2">
        <v>131.80022060542143</v>
      </c>
      <c r="EI51" s="38">
        <v>579.00689486374267</v>
      </c>
      <c r="EJ51" s="2">
        <v>556.10816965335823</v>
      </c>
      <c r="EK51" s="2">
        <v>490.24735563616991</v>
      </c>
      <c r="EL51" s="2">
        <v>458.34385315460372</v>
      </c>
      <c r="EM51" s="2">
        <v>386.41293685431697</v>
      </c>
      <c r="EN51" s="2">
        <v>377.82268837559184</v>
      </c>
      <c r="EO51" s="2">
        <v>359.75177991257942</v>
      </c>
      <c r="EP51" s="2">
        <v>345.74787273152236</v>
      </c>
      <c r="EQ51" s="2">
        <v>341.66372477307107</v>
      </c>
      <c r="ER51" s="2">
        <v>329.19150787765864</v>
      </c>
      <c r="ES51" s="2">
        <v>317.90480277984915</v>
      </c>
      <c r="ET51" s="2">
        <v>307.95047878660864</v>
      </c>
      <c r="EU51" s="2">
        <v>293.38169133232395</v>
      </c>
      <c r="EV51" s="2">
        <v>283.05349805278803</v>
      </c>
      <c r="EW51" s="2">
        <v>280.70517633607204</v>
      </c>
      <c r="EX51" s="38">
        <v>11.745159015766236</v>
      </c>
      <c r="EY51" s="2">
        <v>11.312461080542969</v>
      </c>
      <c r="EZ51" s="2">
        <v>9.7526730548426492</v>
      </c>
      <c r="FA51" s="2">
        <v>8.8127668887964141</v>
      </c>
      <c r="FB51" s="2">
        <v>8.421691623920772</v>
      </c>
      <c r="FC51" s="2">
        <v>7.5784682951600262</v>
      </c>
      <c r="FD51" s="2">
        <v>6.8281733629689843</v>
      </c>
      <c r="FE51" s="2">
        <v>6.2868171813562679</v>
      </c>
      <c r="FF51" s="2">
        <v>5.9217819954489537</v>
      </c>
      <c r="FG51" s="2">
        <v>5.7224663385829331</v>
      </c>
      <c r="FH51" s="2">
        <v>5.5166322177430551</v>
      </c>
      <c r="FI51" s="2">
        <v>5.2111944294181338</v>
      </c>
      <c r="FJ51" s="2">
        <v>4.7986668572321269</v>
      </c>
      <c r="FK51" s="2">
        <v>4.705843515072007</v>
      </c>
      <c r="FL51" s="2">
        <v>4.6030624033036656</v>
      </c>
      <c r="FM51" s="38">
        <v>101.9173162188968</v>
      </c>
      <c r="FN51" s="2">
        <v>96.852707858074908</v>
      </c>
      <c r="FO51" s="2">
        <v>84.529317547423119</v>
      </c>
      <c r="FP51" s="2">
        <v>78.018688439929093</v>
      </c>
      <c r="FQ51" s="2">
        <v>59.555445593311944</v>
      </c>
      <c r="FR51" s="2">
        <v>56.193680455570167</v>
      </c>
      <c r="FS51" s="2">
        <v>52.504472616456525</v>
      </c>
      <c r="FT51" s="2">
        <v>49.32828158288158</v>
      </c>
      <c r="FU51" s="2">
        <v>49.221739235631723</v>
      </c>
      <c r="FV51" s="2">
        <v>47.413244800319227</v>
      </c>
      <c r="FW51" s="2">
        <v>45.329343224471685</v>
      </c>
      <c r="FX51" s="2">
        <v>43.95931154800946</v>
      </c>
      <c r="FY51" s="2">
        <v>42.670165739258074</v>
      </c>
      <c r="FZ51" s="2">
        <v>41.670592192144944</v>
      </c>
      <c r="GA51" s="2">
        <v>41.17784761898065</v>
      </c>
      <c r="GB51" s="38">
        <v>56.106820856164404</v>
      </c>
      <c r="GC51" s="2">
        <v>57.860704886314053</v>
      </c>
      <c r="GD51" s="2">
        <v>55.922813067425906</v>
      </c>
      <c r="GE51" s="2">
        <v>67.091205677851931</v>
      </c>
      <c r="GF51" s="2">
        <v>61.778061200635449</v>
      </c>
      <c r="GG51" s="2">
        <v>71.938008125234362</v>
      </c>
      <c r="GH51" s="2">
        <v>65.417694285487983</v>
      </c>
      <c r="GI51" s="2">
        <v>67.323214543362639</v>
      </c>
      <c r="GJ51" s="2">
        <v>67.665883740265954</v>
      </c>
      <c r="GK51" s="2">
        <v>68.176659362567534</v>
      </c>
      <c r="GL51" s="2">
        <v>69.836920804720378</v>
      </c>
      <c r="GM51" s="2">
        <v>67.527855405164928</v>
      </c>
      <c r="GN51" s="2">
        <v>63.427845743677864</v>
      </c>
      <c r="GO51" s="2">
        <v>62.228032606740832</v>
      </c>
      <c r="GP51" s="2">
        <v>61.754854259086045</v>
      </c>
      <c r="GQ51" s="38">
        <v>17.891375447269741</v>
      </c>
      <c r="GR51" s="2">
        <v>17.890675201559493</v>
      </c>
      <c r="GS51" s="2">
        <v>17.508435733272993</v>
      </c>
      <c r="GT51" s="2">
        <v>19.291733014527225</v>
      </c>
      <c r="GU51" s="2">
        <v>17.584146287715338</v>
      </c>
      <c r="GV51" s="2">
        <v>19.429746773927352</v>
      </c>
      <c r="GW51" s="2">
        <v>17.775678988438163</v>
      </c>
      <c r="GX51" s="2">
        <v>17.719505400290146</v>
      </c>
      <c r="GY51" s="2">
        <v>17.431250171747955</v>
      </c>
      <c r="GZ51" s="2">
        <v>17.245729901798608</v>
      </c>
      <c r="HA51" s="2">
        <v>17.353050100326463</v>
      </c>
      <c r="HB51" s="2">
        <v>16.709598636584559</v>
      </c>
      <c r="HC51" s="2">
        <v>15.535685033166386</v>
      </c>
      <c r="HD51" s="2">
        <v>15.082365524353557</v>
      </c>
      <c r="HE51" s="2">
        <v>14.780825275301471</v>
      </c>
      <c r="HF51" s="38">
        <v>101.27622481950681</v>
      </c>
      <c r="HG51" s="2">
        <v>105.10031069620551</v>
      </c>
      <c r="HH51" s="2">
        <v>101.2374482889927</v>
      </c>
      <c r="HI51" s="2">
        <v>123.8972889977176</v>
      </c>
      <c r="HJ51" s="2">
        <v>113.9704244157974</v>
      </c>
      <c r="HK51" s="2">
        <v>134.43968713311065</v>
      </c>
      <c r="HL51" s="2">
        <v>121.82618891556598</v>
      </c>
      <c r="HM51" s="2">
        <v>126.06513781797577</v>
      </c>
      <c r="HN51" s="2">
        <v>127.170320609673</v>
      </c>
      <c r="HO51" s="2">
        <v>128.52448596101894</v>
      </c>
      <c r="HP51" s="2">
        <v>132.06060173866024</v>
      </c>
      <c r="HQ51" s="2">
        <v>127.75298713040827</v>
      </c>
      <c r="HR51" s="2">
        <v>120.21120169307426</v>
      </c>
      <c r="HS51" s="2">
        <v>118.09262529792018</v>
      </c>
      <c r="HT51" s="247">
        <v>117.42286943359098</v>
      </c>
    </row>
    <row r="52" spans="1:228" x14ac:dyDescent="0.25">
      <c r="A52" s="66">
        <v>47</v>
      </c>
      <c r="B52" s="49" t="s">
        <v>94</v>
      </c>
      <c r="C52" s="29" t="s">
        <v>147</v>
      </c>
      <c r="D52" s="38">
        <v>163.26165361186492</v>
      </c>
      <c r="E52" s="2">
        <v>151.7474030073268</v>
      </c>
      <c r="F52" s="2">
        <v>162.84188731969147</v>
      </c>
      <c r="G52" s="2">
        <v>140.87316594810014</v>
      </c>
      <c r="H52" s="2">
        <v>137.22763304855201</v>
      </c>
      <c r="I52" s="2">
        <v>120.64997006225015</v>
      </c>
      <c r="J52" s="2">
        <v>125.47765105496356</v>
      </c>
      <c r="K52" s="2">
        <v>127.4986312194261</v>
      </c>
      <c r="L52" s="2">
        <v>115.19926445721588</v>
      </c>
      <c r="M52" s="2">
        <v>149.68301267549464</v>
      </c>
      <c r="N52" s="2">
        <v>122.30780922220117</v>
      </c>
      <c r="O52" s="2">
        <v>115.78419878298976</v>
      </c>
      <c r="P52" s="2">
        <v>109.68468853994048</v>
      </c>
      <c r="Q52" s="2">
        <v>105.03009755230291</v>
      </c>
      <c r="R52" s="2">
        <v>96.594060994017056</v>
      </c>
      <c r="S52" s="38">
        <v>56.274084810948487</v>
      </c>
      <c r="T52" s="2">
        <v>57.171515407410752</v>
      </c>
      <c r="U52" s="2">
        <v>54.143839669451005</v>
      </c>
      <c r="V52" s="2">
        <v>55.222512020136648</v>
      </c>
      <c r="W52" s="2">
        <v>53.529256747903517</v>
      </c>
      <c r="X52" s="2">
        <v>50.706895847102032</v>
      </c>
      <c r="Y52" s="2">
        <v>48.070477687399872</v>
      </c>
      <c r="Z52" s="2">
        <v>47.612950604633696</v>
      </c>
      <c r="AA52" s="2">
        <v>46.123131191749671</v>
      </c>
      <c r="AB52" s="2">
        <v>44.591931256290714</v>
      </c>
      <c r="AC52" s="2">
        <v>42.543573001291804</v>
      </c>
      <c r="AD52" s="2">
        <v>40.333566077722963</v>
      </c>
      <c r="AE52" s="2">
        <v>37.380535745708215</v>
      </c>
      <c r="AF52" s="2">
        <v>35.870056319830546</v>
      </c>
      <c r="AG52" s="2">
        <v>30.562052168878743</v>
      </c>
      <c r="AH52" s="38">
        <v>6.5561224133977207</v>
      </c>
      <c r="AI52" s="2">
        <v>5.6806929111205822</v>
      </c>
      <c r="AJ52" s="2">
        <v>4.677548332166122</v>
      </c>
      <c r="AK52" s="2">
        <v>4.6017245545492766</v>
      </c>
      <c r="AL52" s="2">
        <v>3.333876457945931</v>
      </c>
      <c r="AM52" s="2">
        <v>2.9768848669377439</v>
      </c>
      <c r="AN52" s="2">
        <v>2.790591835639141</v>
      </c>
      <c r="AO52" s="2">
        <v>2.7378006768289258</v>
      </c>
      <c r="AP52" s="2">
        <v>2.8667605941714052</v>
      </c>
      <c r="AQ52" s="2">
        <v>2.8488244367980999</v>
      </c>
      <c r="AR52" s="2">
        <v>2.8320987038215044</v>
      </c>
      <c r="AS52" s="2">
        <v>2.6076545705651282</v>
      </c>
      <c r="AT52" s="2">
        <v>2.3769101345360344</v>
      </c>
      <c r="AU52" s="2">
        <v>2.192002469481741</v>
      </c>
      <c r="AV52" s="2">
        <v>2.0237971162100439</v>
      </c>
      <c r="AW52" s="38">
        <v>397.8539358573392</v>
      </c>
      <c r="AX52" s="2">
        <v>350.93526342281399</v>
      </c>
      <c r="AY52" s="2">
        <v>404.95708636610112</v>
      </c>
      <c r="AZ52" s="2">
        <v>317.99276616830923</v>
      </c>
      <c r="BA52" s="2">
        <v>310.79665781766994</v>
      </c>
      <c r="BB52" s="2">
        <v>259.259035153149</v>
      </c>
      <c r="BC52" s="2">
        <v>287.87387367192969</v>
      </c>
      <c r="BD52" s="2">
        <v>297.67243538912936</v>
      </c>
      <c r="BE52" s="2">
        <v>257.21761943853335</v>
      </c>
      <c r="BF52" s="2">
        <v>393.68642990400309</v>
      </c>
      <c r="BG52" s="2">
        <v>298.62555669801918</v>
      </c>
      <c r="BH52" s="2">
        <v>282.78410254385153</v>
      </c>
      <c r="BI52" s="2">
        <v>271.21165480678201</v>
      </c>
      <c r="BJ52" s="2">
        <v>259.65563816839068</v>
      </c>
      <c r="BK52" s="2">
        <v>248.06077011985747</v>
      </c>
      <c r="BL52" s="38">
        <v>1372.7043711460401</v>
      </c>
      <c r="BM52" s="2">
        <v>1418.98339135889</v>
      </c>
      <c r="BN52" s="2">
        <v>1253.4484099229601</v>
      </c>
      <c r="BO52" s="2">
        <v>1253.7226058342201</v>
      </c>
      <c r="BP52" s="2">
        <v>1243.9134381434101</v>
      </c>
      <c r="BQ52" s="2">
        <v>1156.0771232893501</v>
      </c>
      <c r="BR52" s="2">
        <v>1042.4602731043699</v>
      </c>
      <c r="BS52" s="2">
        <v>925.82681772183298</v>
      </c>
      <c r="BT52" s="2">
        <v>833.19481761803797</v>
      </c>
      <c r="BU52" s="2">
        <v>684.41041041282597</v>
      </c>
      <c r="BV52" s="2">
        <v>549.16493222734698</v>
      </c>
      <c r="BW52" s="2">
        <v>439.83120317023599</v>
      </c>
      <c r="BX52" s="2">
        <v>366.51078666809701</v>
      </c>
      <c r="BY52" s="2">
        <v>289.92104870338898</v>
      </c>
      <c r="BZ52" s="2">
        <v>239.23842412225801</v>
      </c>
      <c r="CA52" s="38">
        <v>0</v>
      </c>
      <c r="CB52" s="2">
        <v>0</v>
      </c>
      <c r="CC52" s="2">
        <v>0</v>
      </c>
      <c r="CD52" s="2">
        <v>0</v>
      </c>
      <c r="CE52" s="2">
        <v>0</v>
      </c>
      <c r="CF52" s="2">
        <v>0</v>
      </c>
      <c r="CG52" s="2">
        <v>0</v>
      </c>
      <c r="CH52" s="2">
        <v>0</v>
      </c>
      <c r="CI52" s="2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38">
        <v>0</v>
      </c>
      <c r="CQ52" s="2">
        <v>0</v>
      </c>
      <c r="CR52" s="2">
        <v>0</v>
      </c>
      <c r="CS52" s="2">
        <v>0</v>
      </c>
      <c r="CT52" s="2">
        <v>0</v>
      </c>
      <c r="CU52" s="2">
        <v>0</v>
      </c>
      <c r="CV52" s="2">
        <v>0</v>
      </c>
      <c r="CW52" s="2">
        <v>0</v>
      </c>
      <c r="CX52" s="2">
        <v>0</v>
      </c>
      <c r="CY52" s="2">
        <v>0</v>
      </c>
      <c r="CZ52" s="2">
        <v>0</v>
      </c>
      <c r="DA52" s="2">
        <v>0</v>
      </c>
      <c r="DB52" s="2">
        <v>0</v>
      </c>
      <c r="DC52" s="2">
        <v>0</v>
      </c>
      <c r="DD52" s="2">
        <v>0</v>
      </c>
      <c r="DE52" s="38">
        <v>0.41152133151978115</v>
      </c>
      <c r="DF52" s="2">
        <v>0.45928882426208106</v>
      </c>
      <c r="DG52" s="2">
        <v>0.52317620480758287</v>
      </c>
      <c r="DH52" s="2">
        <v>0.27499568641929811</v>
      </c>
      <c r="DI52" s="2">
        <v>0.23287556685883878</v>
      </c>
      <c r="DJ52" s="2">
        <v>0.18409321428508246</v>
      </c>
      <c r="DK52" s="2">
        <v>0.19822295759982361</v>
      </c>
      <c r="DL52" s="2">
        <v>0.18513710198876196</v>
      </c>
      <c r="DM52" s="2">
        <v>0.21396572609622494</v>
      </c>
      <c r="DN52" s="2">
        <v>0.17509583376145935</v>
      </c>
      <c r="DO52" s="2">
        <v>0.20946281590221219</v>
      </c>
      <c r="DP52" s="2">
        <v>0.16093001071823523</v>
      </c>
      <c r="DQ52" s="2">
        <v>0.15027008400484645</v>
      </c>
      <c r="DR52" s="2">
        <v>0.14705637994172235</v>
      </c>
      <c r="DS52" s="2">
        <v>0.13841766088077126</v>
      </c>
      <c r="DT52" s="38">
        <v>154.28229784302755</v>
      </c>
      <c r="DU52" s="2">
        <v>153.48812016789384</v>
      </c>
      <c r="DV52" s="2">
        <v>149.53752372644638</v>
      </c>
      <c r="DW52" s="2">
        <v>155.96169767470761</v>
      </c>
      <c r="DX52" s="2">
        <v>169.36657001190574</v>
      </c>
      <c r="DY52" s="2">
        <v>165.95939826772909</v>
      </c>
      <c r="DZ52" s="2">
        <v>162.59434561911607</v>
      </c>
      <c r="EA52" s="2">
        <v>159.8519656993698</v>
      </c>
      <c r="EB52" s="2">
        <v>160.00418829519725</v>
      </c>
      <c r="EC52" s="2">
        <v>146.95788229681924</v>
      </c>
      <c r="ED52" s="2">
        <v>134.0508472029955</v>
      </c>
      <c r="EE52" s="2">
        <v>114.01972290888676</v>
      </c>
      <c r="EF52" s="2">
        <v>99.141498522095418</v>
      </c>
      <c r="EG52" s="2">
        <v>87.894105772445755</v>
      </c>
      <c r="EH52" s="2">
        <v>78.582159922005928</v>
      </c>
      <c r="EI52" s="38">
        <v>557.75994295301211</v>
      </c>
      <c r="EJ52" s="2">
        <v>504.03446965049085</v>
      </c>
      <c r="EK52" s="2">
        <v>424.39082301321196</v>
      </c>
      <c r="EL52" s="2">
        <v>385.46285152817103</v>
      </c>
      <c r="EM52" s="2">
        <v>312.72145855173568</v>
      </c>
      <c r="EN52" s="2">
        <v>285.07736669142878</v>
      </c>
      <c r="EO52" s="2">
        <v>262.80844038009656</v>
      </c>
      <c r="EP52" s="2">
        <v>242.23536027727985</v>
      </c>
      <c r="EQ52" s="2">
        <v>241.8768394121274</v>
      </c>
      <c r="ER52" s="2">
        <v>233.351065592049</v>
      </c>
      <c r="ES52" s="2">
        <v>224.27291189022884</v>
      </c>
      <c r="ET52" s="2">
        <v>210.46871315488715</v>
      </c>
      <c r="EU52" s="2">
        <v>193.79044717230241</v>
      </c>
      <c r="EV52" s="2">
        <v>183.78087894660013</v>
      </c>
      <c r="EW52" s="2">
        <v>177.09973569172556</v>
      </c>
      <c r="EX52" s="38">
        <v>13.408573737395328</v>
      </c>
      <c r="EY52" s="2">
        <v>12.142656774045566</v>
      </c>
      <c r="EZ52" s="2">
        <v>10.169464923119518</v>
      </c>
      <c r="FA52" s="2">
        <v>9.0441643168004813</v>
      </c>
      <c r="FB52" s="2">
        <v>8.373640458832396</v>
      </c>
      <c r="FC52" s="2">
        <v>7.3360506417364286</v>
      </c>
      <c r="FD52" s="2">
        <v>6.3700918887212152</v>
      </c>
      <c r="FE52" s="2">
        <v>5.6089823565201371</v>
      </c>
      <c r="FF52" s="2">
        <v>5.1681503076442299</v>
      </c>
      <c r="FG52" s="2">
        <v>4.9427213960464185</v>
      </c>
      <c r="FH52" s="2">
        <v>4.661677679821568</v>
      </c>
      <c r="FI52" s="2">
        <v>4.2496602986349892</v>
      </c>
      <c r="FJ52" s="2">
        <v>3.7548173089509302</v>
      </c>
      <c r="FK52" s="2">
        <v>3.5556746717505745</v>
      </c>
      <c r="FL52" s="2">
        <v>3.3193528196240099</v>
      </c>
      <c r="FM52" s="38">
        <v>100.48541840670349</v>
      </c>
      <c r="FN52" s="2">
        <v>90.600008952221629</v>
      </c>
      <c r="FO52" s="2">
        <v>76.289795578719037</v>
      </c>
      <c r="FP52" s="2">
        <v>68.989333380418557</v>
      </c>
      <c r="FQ52" s="2">
        <v>50.783052277267544</v>
      </c>
      <c r="FR52" s="2">
        <v>45.10285830349256</v>
      </c>
      <c r="FS52" s="2">
        <v>40.717107802613128</v>
      </c>
      <c r="FT52" s="2">
        <v>36.87073438077271</v>
      </c>
      <c r="FU52" s="2">
        <v>36.28134527217653</v>
      </c>
      <c r="FV52" s="2">
        <v>34.618976687660833</v>
      </c>
      <c r="FW52" s="2">
        <v>32.875510633515354</v>
      </c>
      <c r="FX52" s="2">
        <v>30.78735458341519</v>
      </c>
      <c r="FY52" s="2">
        <v>28.741518828411408</v>
      </c>
      <c r="FZ52" s="2">
        <v>27.177326726575856</v>
      </c>
      <c r="GA52" s="2">
        <v>26.016097819385074</v>
      </c>
      <c r="GB52" s="38">
        <v>54.240385011727867</v>
      </c>
      <c r="GC52" s="2">
        <v>54.788525465655091</v>
      </c>
      <c r="GD52" s="2">
        <v>50.083143152847917</v>
      </c>
      <c r="GE52" s="2">
        <v>60.331455103328793</v>
      </c>
      <c r="GF52" s="2">
        <v>55.005213210589538</v>
      </c>
      <c r="GG52" s="2">
        <v>61.813596498878802</v>
      </c>
      <c r="GH52" s="2">
        <v>54.960207922973993</v>
      </c>
      <c r="GI52" s="2">
        <v>54.751100722343551</v>
      </c>
      <c r="GJ52" s="2">
        <v>56.4859210903061</v>
      </c>
      <c r="GK52" s="2">
        <v>55.646634118837973</v>
      </c>
      <c r="GL52" s="2">
        <v>54.260210632488572</v>
      </c>
      <c r="GM52" s="2">
        <v>49.898477122441989</v>
      </c>
      <c r="GN52" s="2">
        <v>46.517106452718672</v>
      </c>
      <c r="GO52" s="2">
        <v>43.7352414217494</v>
      </c>
      <c r="GP52" s="2">
        <v>42.067904888490979</v>
      </c>
      <c r="GQ52" s="38">
        <v>15.078636877086126</v>
      </c>
      <c r="GR52" s="2">
        <v>15.045210095740055</v>
      </c>
      <c r="GS52" s="2">
        <v>13.913604377170536</v>
      </c>
      <c r="GT52" s="2">
        <v>15.727250471504759</v>
      </c>
      <c r="GU52" s="2">
        <v>14.298955087491551</v>
      </c>
      <c r="GV52" s="2">
        <v>15.34009187071859</v>
      </c>
      <c r="GW52" s="2">
        <v>13.725611042965776</v>
      </c>
      <c r="GX52" s="2">
        <v>13.378771686393153</v>
      </c>
      <c r="GY52" s="2">
        <v>13.618268712476608</v>
      </c>
      <c r="GZ52" s="2">
        <v>13.242542064902835</v>
      </c>
      <c r="HA52" s="2">
        <v>12.777472460635895</v>
      </c>
      <c r="HB52" s="2">
        <v>11.758467094266743</v>
      </c>
      <c r="HC52" s="2">
        <v>10.889105379792152</v>
      </c>
      <c r="HD52" s="2">
        <v>10.198443446320542</v>
      </c>
      <c r="HE52" s="2">
        <v>9.7070253778906999</v>
      </c>
      <c r="HF52" s="38">
        <v>100.53631404716356</v>
      </c>
      <c r="HG52" s="2">
        <v>101.76746902822349</v>
      </c>
      <c r="HH52" s="2">
        <v>92.757357764495609</v>
      </c>
      <c r="HI52" s="2">
        <v>113.34770963499575</v>
      </c>
      <c r="HJ52" s="2">
        <v>103.08495992323658</v>
      </c>
      <c r="HK52" s="2">
        <v>117.13740412659727</v>
      </c>
      <c r="HL52" s="2">
        <v>103.78685355391254</v>
      </c>
      <c r="HM52" s="2">
        <v>103.74876903144018</v>
      </c>
      <c r="HN52" s="2">
        <v>107.26799148691505</v>
      </c>
      <c r="HO52" s="2">
        <v>105.8945783388089</v>
      </c>
      <c r="HP52" s="2">
        <v>103.44362516247207</v>
      </c>
      <c r="HQ52" s="2">
        <v>95.10015034539866</v>
      </c>
      <c r="HR52" s="2">
        <v>88.760682073706434</v>
      </c>
      <c r="HS52" s="2">
        <v>83.47471698908727</v>
      </c>
      <c r="HT52" s="247">
        <v>80.418277669102892</v>
      </c>
    </row>
    <row r="53" spans="1:228" x14ac:dyDescent="0.25">
      <c r="A53" s="66">
        <v>48</v>
      </c>
      <c r="B53" s="49" t="s">
        <v>94</v>
      </c>
      <c r="C53" s="29" t="s">
        <v>148</v>
      </c>
      <c r="D53" s="38">
        <v>28.685021484971163</v>
      </c>
      <c r="E53" s="2">
        <v>29.827314853042729</v>
      </c>
      <c r="F53" s="2">
        <v>31.807972511636848</v>
      </c>
      <c r="G53" s="2">
        <v>33.213275470357473</v>
      </c>
      <c r="H53" s="2">
        <v>31.87218048653585</v>
      </c>
      <c r="I53" s="2">
        <v>32.080343438803425</v>
      </c>
      <c r="J53" s="2">
        <v>31.774997361732087</v>
      </c>
      <c r="K53" s="2">
        <v>33.700308611031858</v>
      </c>
      <c r="L53" s="2">
        <v>34.481295516472329</v>
      </c>
      <c r="M53" s="2">
        <v>32.620016164947877</v>
      </c>
      <c r="N53" s="2">
        <v>31.315596041725751</v>
      </c>
      <c r="O53" s="2">
        <v>28.749757111341001</v>
      </c>
      <c r="P53" s="2">
        <v>26.875244666904457</v>
      </c>
      <c r="Q53" s="2">
        <v>26.527305929085085</v>
      </c>
      <c r="R53" s="2">
        <v>23.473462981520544</v>
      </c>
      <c r="S53" s="38">
        <v>27.917787757520248</v>
      </c>
      <c r="T53" s="2">
        <v>29.039677850938666</v>
      </c>
      <c r="U53" s="2">
        <v>31.023309118205017</v>
      </c>
      <c r="V53" s="2">
        <v>32.363707473302647</v>
      </c>
      <c r="W53" s="2">
        <v>31.05398563496696</v>
      </c>
      <c r="X53" s="2">
        <v>31.255501631514626</v>
      </c>
      <c r="Y53" s="2">
        <v>30.930263650703587</v>
      </c>
      <c r="Z53" s="2">
        <v>32.845554272136994</v>
      </c>
      <c r="AA53" s="2">
        <v>33.595769544467835</v>
      </c>
      <c r="AB53" s="2">
        <v>31.835410383510048</v>
      </c>
      <c r="AC53" s="2">
        <v>30.608911393546141</v>
      </c>
      <c r="AD53" s="2">
        <v>28.180021928158695</v>
      </c>
      <c r="AE53" s="2">
        <v>26.362836982347655</v>
      </c>
      <c r="AF53" s="2">
        <v>26.067275634547734</v>
      </c>
      <c r="AG53" s="2">
        <v>23.049608414637802</v>
      </c>
      <c r="AH53" s="38">
        <v>3.5868912630744143</v>
      </c>
      <c r="AI53" s="2">
        <v>2.7242278455869235</v>
      </c>
      <c r="AJ53" s="2">
        <v>2.3295291366059288</v>
      </c>
      <c r="AK53" s="2">
        <v>2.7715012408463546</v>
      </c>
      <c r="AL53" s="2">
        <v>1.8543819645930193</v>
      </c>
      <c r="AM53" s="2">
        <v>1.6818372779602853</v>
      </c>
      <c r="AN53" s="2">
        <v>1.9048593767026494</v>
      </c>
      <c r="AO53" s="2">
        <v>1.9496845554995357</v>
      </c>
      <c r="AP53" s="2">
        <v>2.1211511055913608</v>
      </c>
      <c r="AQ53" s="2">
        <v>2.019532767704471</v>
      </c>
      <c r="AR53" s="2">
        <v>1.9907174206869427</v>
      </c>
      <c r="AS53" s="2">
        <v>1.6904730023864698</v>
      </c>
      <c r="AT53" s="2">
        <v>1.5855759190678644</v>
      </c>
      <c r="AU53" s="2">
        <v>1.5327979448167897</v>
      </c>
      <c r="AV53" s="2">
        <v>1.4988812244803467</v>
      </c>
      <c r="AW53" s="38">
        <v>0.60711087041856315</v>
      </c>
      <c r="AX53" s="2">
        <v>0.60405837864929413</v>
      </c>
      <c r="AY53" s="2">
        <v>0.64959221821773427</v>
      </c>
      <c r="AZ53" s="2">
        <v>0.6955386022274691</v>
      </c>
      <c r="BA53" s="2">
        <v>0.72305717619927734</v>
      </c>
      <c r="BB53" s="2">
        <v>0.75454551114294932</v>
      </c>
      <c r="BC53" s="2">
        <v>0.90885603150837591</v>
      </c>
      <c r="BD53" s="2">
        <v>1.0003925191478455</v>
      </c>
      <c r="BE53" s="2">
        <v>1.1671613856198486</v>
      </c>
      <c r="BF53" s="2">
        <v>1.1771076243861966</v>
      </c>
      <c r="BG53" s="2">
        <v>1.1868723201426221</v>
      </c>
      <c r="BH53" s="2">
        <v>1.0307127516394403</v>
      </c>
      <c r="BI53" s="2">
        <v>0.97665194415777778</v>
      </c>
      <c r="BJ53" s="2">
        <v>0.93610404766507826</v>
      </c>
      <c r="BK53" s="2">
        <v>0.90141774064000002</v>
      </c>
      <c r="BL53" s="38">
        <v>505.91639142394598</v>
      </c>
      <c r="BM53" s="2">
        <v>551.28315208553795</v>
      </c>
      <c r="BN53" s="2">
        <v>547.29463977918795</v>
      </c>
      <c r="BO53" s="2">
        <v>587.64823272091098</v>
      </c>
      <c r="BP53" s="2">
        <v>574.66200486743901</v>
      </c>
      <c r="BQ53" s="2">
        <v>577.79580305295701</v>
      </c>
      <c r="BR53" s="2">
        <v>550.55080013113593</v>
      </c>
      <c r="BS53" s="2">
        <v>535.05915376670396</v>
      </c>
      <c r="BT53" s="2">
        <v>516.83597385861799</v>
      </c>
      <c r="BU53" s="2">
        <v>416.12534347975497</v>
      </c>
      <c r="BV53" s="2">
        <v>336.42339556256002</v>
      </c>
      <c r="BW53" s="2">
        <v>249.26305993100101</v>
      </c>
      <c r="BX53" s="2">
        <v>209.19879362107798</v>
      </c>
      <c r="BY53" s="2">
        <v>169.0443794512282</v>
      </c>
      <c r="BZ53" s="2">
        <v>143.01019132772001</v>
      </c>
      <c r="CA53" s="38">
        <v>0</v>
      </c>
      <c r="CB53" s="2">
        <v>0</v>
      </c>
      <c r="CC53" s="2">
        <v>0</v>
      </c>
      <c r="CD53" s="2">
        <v>0</v>
      </c>
      <c r="CE53" s="2">
        <v>0</v>
      </c>
      <c r="CF53" s="2">
        <v>0</v>
      </c>
      <c r="CG53" s="2">
        <v>0</v>
      </c>
      <c r="CH53" s="2">
        <v>0</v>
      </c>
      <c r="CI53" s="2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38">
        <v>0</v>
      </c>
      <c r="CQ53" s="2">
        <v>0</v>
      </c>
      <c r="CR53" s="2">
        <v>0</v>
      </c>
      <c r="CS53" s="2">
        <v>0</v>
      </c>
      <c r="CT53" s="2">
        <v>0</v>
      </c>
      <c r="CU53" s="2">
        <v>0</v>
      </c>
      <c r="CV53" s="2">
        <v>0</v>
      </c>
      <c r="CW53" s="2">
        <v>0</v>
      </c>
      <c r="CX53" s="2">
        <v>0</v>
      </c>
      <c r="CY53" s="2">
        <v>0</v>
      </c>
      <c r="CZ53" s="2">
        <v>0</v>
      </c>
      <c r="DA53" s="2">
        <v>0</v>
      </c>
      <c r="DB53" s="2">
        <v>0</v>
      </c>
      <c r="DC53" s="2">
        <v>0</v>
      </c>
      <c r="DD53" s="2">
        <v>0</v>
      </c>
      <c r="DE53" s="38">
        <v>0.69608409197508458</v>
      </c>
      <c r="DF53" s="2">
        <v>0.62725329426865994</v>
      </c>
      <c r="DG53" s="2">
        <v>0.71469796514617712</v>
      </c>
      <c r="DH53" s="2">
        <v>0.36082458287634706</v>
      </c>
      <c r="DI53" s="2">
        <v>0.36626892295201191</v>
      </c>
      <c r="DJ53" s="2">
        <v>0.2589386809543005</v>
      </c>
      <c r="DK53" s="2">
        <v>0.60193227926381432</v>
      </c>
      <c r="DL53" s="2">
        <v>0.58167009081398224</v>
      </c>
      <c r="DM53" s="2">
        <v>0.66076130280401379</v>
      </c>
      <c r="DN53" s="2">
        <v>0.6311194255527256</v>
      </c>
      <c r="DO53" s="2">
        <v>0.64342522574650585</v>
      </c>
      <c r="DP53" s="2">
        <v>0.39779543937791212</v>
      </c>
      <c r="DQ53" s="2">
        <v>0.38696026312762694</v>
      </c>
      <c r="DR53" s="2">
        <v>0.41255456872766927</v>
      </c>
      <c r="DS53" s="2">
        <v>0.41743644545225489</v>
      </c>
      <c r="DT53" s="38">
        <v>106.0823384527433</v>
      </c>
      <c r="DU53" s="2">
        <v>102.93667385896387</v>
      </c>
      <c r="DV53" s="2">
        <v>107.95557468978978</v>
      </c>
      <c r="DW53" s="2">
        <v>115.75428018068371</v>
      </c>
      <c r="DX53" s="2">
        <v>115.27524526746063</v>
      </c>
      <c r="DY53" s="2">
        <v>119.09698975073037</v>
      </c>
      <c r="DZ53" s="2">
        <v>120.70377141343734</v>
      </c>
      <c r="EA53" s="2">
        <v>125.11046316922</v>
      </c>
      <c r="EB53" s="2">
        <v>130.31458981977767</v>
      </c>
      <c r="EC53" s="2">
        <v>119.03012239521567</v>
      </c>
      <c r="ED53" s="2">
        <v>109.51284818421648</v>
      </c>
      <c r="EE53" s="2">
        <v>90.359344206141074</v>
      </c>
      <c r="EF53" s="2">
        <v>79.423088907342859</v>
      </c>
      <c r="EG53" s="2">
        <v>71.622333825347283</v>
      </c>
      <c r="EH53" s="2">
        <v>65.569904628692768</v>
      </c>
      <c r="EI53" s="38">
        <v>249.39710420427451</v>
      </c>
      <c r="EJ53" s="2">
        <v>243.88347366262667</v>
      </c>
      <c r="EK53" s="2">
        <v>233.03442380665544</v>
      </c>
      <c r="EL53" s="2">
        <v>224.22563779247392</v>
      </c>
      <c r="EM53" s="2">
        <v>193.94226622298106</v>
      </c>
      <c r="EN53" s="2">
        <v>190.67113760383171</v>
      </c>
      <c r="EO53" s="2">
        <v>196.00672046105109</v>
      </c>
      <c r="EP53" s="2">
        <v>193.98330949800183</v>
      </c>
      <c r="EQ53" s="2">
        <v>205.22132564845299</v>
      </c>
      <c r="ER53" s="2">
        <v>194.75796001758519</v>
      </c>
      <c r="ES53" s="2">
        <v>190.86935363691768</v>
      </c>
      <c r="ET53" s="2">
        <v>175.77898073950269</v>
      </c>
      <c r="EU53" s="2">
        <v>167.36983167466516</v>
      </c>
      <c r="EV53" s="2">
        <v>167.5318905433756</v>
      </c>
      <c r="EW53" s="2">
        <v>169.20996486462425</v>
      </c>
      <c r="EX53" s="38">
        <v>4.5518085007087663</v>
      </c>
      <c r="EY53" s="2">
        <v>4.5143982343403763</v>
      </c>
      <c r="EZ53" s="2">
        <v>4.2409587264270829</v>
      </c>
      <c r="FA53" s="2">
        <v>3.9613343516501893</v>
      </c>
      <c r="FB53" s="2">
        <v>3.8464968022262984</v>
      </c>
      <c r="FC53" s="2">
        <v>3.6277625290290665</v>
      </c>
      <c r="FD53" s="2">
        <v>3.4734191671617269</v>
      </c>
      <c r="FE53" s="2">
        <v>3.3195562456347791</v>
      </c>
      <c r="FF53" s="2">
        <v>3.3414589675850133</v>
      </c>
      <c r="FG53" s="2">
        <v>3.0706946232917569</v>
      </c>
      <c r="FH53" s="2">
        <v>2.954197188907612</v>
      </c>
      <c r="FI53" s="2">
        <v>2.6098305265606965</v>
      </c>
      <c r="FJ53" s="2">
        <v>2.3746717773857573</v>
      </c>
      <c r="FK53" s="2">
        <v>2.3835660070569125</v>
      </c>
      <c r="FL53" s="2">
        <v>2.33330867070736</v>
      </c>
      <c r="FM53" s="38">
        <v>43.417072988367345</v>
      </c>
      <c r="FN53" s="2">
        <v>42.217328279699728</v>
      </c>
      <c r="FO53" s="2">
        <v>40.370291580131955</v>
      </c>
      <c r="FP53" s="2">
        <v>38.518619223415207</v>
      </c>
      <c r="FQ53" s="2">
        <v>30.532760256018232</v>
      </c>
      <c r="FR53" s="2">
        <v>29.204950339133262</v>
      </c>
      <c r="FS53" s="2">
        <v>28.604356543822682</v>
      </c>
      <c r="FT53" s="2">
        <v>27.730395144468488</v>
      </c>
      <c r="FU53" s="2">
        <v>28.913611869413941</v>
      </c>
      <c r="FV53" s="2">
        <v>26.869424875703025</v>
      </c>
      <c r="FW53" s="2">
        <v>25.952809135355579</v>
      </c>
      <c r="FX53" s="2">
        <v>24.022994467380503</v>
      </c>
      <c r="FY53" s="2">
        <v>22.984583716983991</v>
      </c>
      <c r="FZ53" s="2">
        <v>22.936090671849964</v>
      </c>
      <c r="GA53" s="2">
        <v>22.843413167899861</v>
      </c>
      <c r="GB53" s="38">
        <v>23.667329204857587</v>
      </c>
      <c r="GC53" s="2">
        <v>24.689641197848797</v>
      </c>
      <c r="GD53" s="2">
        <v>25.387819045819175</v>
      </c>
      <c r="GE53" s="2">
        <v>31.737379176859235</v>
      </c>
      <c r="GF53" s="2">
        <v>28.589065602909098</v>
      </c>
      <c r="GG53" s="2">
        <v>33.937465895046103</v>
      </c>
      <c r="GH53" s="2">
        <v>33.349995021305688</v>
      </c>
      <c r="GI53" s="2">
        <v>35.722092805581099</v>
      </c>
      <c r="GJ53" s="2">
        <v>39.219411955770092</v>
      </c>
      <c r="GK53" s="2">
        <v>37.926957249361109</v>
      </c>
      <c r="GL53" s="2">
        <v>37.110664404215711</v>
      </c>
      <c r="GM53" s="2">
        <v>31.483897737277552</v>
      </c>
      <c r="GN53" s="2">
        <v>29.520857002056008</v>
      </c>
      <c r="GO53" s="2">
        <v>28.34385876343357</v>
      </c>
      <c r="GP53" s="2">
        <v>27.836469220741019</v>
      </c>
      <c r="GQ53" s="38">
        <v>9.0653339475877317</v>
      </c>
      <c r="GR53" s="2">
        <v>9.0843191711976949</v>
      </c>
      <c r="GS53" s="2">
        <v>9.4184692476722347</v>
      </c>
      <c r="GT53" s="2">
        <v>10.660282322363674</v>
      </c>
      <c r="GU53" s="2">
        <v>9.6230369551394546</v>
      </c>
      <c r="GV53" s="2">
        <v>10.556797188481498</v>
      </c>
      <c r="GW53" s="2">
        <v>11.356793394480707</v>
      </c>
      <c r="GX53" s="2">
        <v>11.608007636509686</v>
      </c>
      <c r="GY53" s="2">
        <v>12.420078137761141</v>
      </c>
      <c r="GZ53" s="2">
        <v>11.940792037556594</v>
      </c>
      <c r="HA53" s="2">
        <v>11.504376214688723</v>
      </c>
      <c r="HB53" s="2">
        <v>9.7070339703613513</v>
      </c>
      <c r="HC53" s="2">
        <v>9.0342958125452899</v>
      </c>
      <c r="HD53" s="2">
        <v>8.6448914898770362</v>
      </c>
      <c r="HE53" s="2">
        <v>8.3554981359480944</v>
      </c>
      <c r="HF53" s="38">
        <v>40.898659031873251</v>
      </c>
      <c r="HG53" s="2">
        <v>43.106046103732815</v>
      </c>
      <c r="HH53" s="2">
        <v>44.195014464435424</v>
      </c>
      <c r="HI53" s="2">
        <v>56.757394691510875</v>
      </c>
      <c r="HJ53" s="2">
        <v>50.961491838972535</v>
      </c>
      <c r="HK53" s="2">
        <v>61.741427672527919</v>
      </c>
      <c r="HL53" s="2">
        <v>59.315345195710954</v>
      </c>
      <c r="HM53" s="2">
        <v>64.207162849153804</v>
      </c>
      <c r="HN53" s="2">
        <v>70.885647063790998</v>
      </c>
      <c r="HO53" s="2">
        <v>68.639526553459504</v>
      </c>
      <c r="HP53" s="2">
        <v>67.39311980156441</v>
      </c>
      <c r="HQ53" s="2">
        <v>57.240013796075878</v>
      </c>
      <c r="HR53" s="2">
        <v>53.761052579941286</v>
      </c>
      <c r="HS53" s="2">
        <v>51.63493387271717</v>
      </c>
      <c r="HT53" s="247">
        <v>50.872040589136866</v>
      </c>
    </row>
    <row r="54" spans="1:228" x14ac:dyDescent="0.25">
      <c r="A54" s="66">
        <v>49</v>
      </c>
      <c r="B54" s="49" t="s">
        <v>94</v>
      </c>
      <c r="C54" s="29" t="s">
        <v>149</v>
      </c>
      <c r="D54" s="38">
        <v>147.96603318973894</v>
      </c>
      <c r="E54" s="2">
        <v>148.39174714384799</v>
      </c>
      <c r="F54" s="2">
        <v>150.92683479482866</v>
      </c>
      <c r="G54" s="2">
        <v>157.06044226916919</v>
      </c>
      <c r="H54" s="2">
        <v>150.3210745837834</v>
      </c>
      <c r="I54" s="2">
        <v>147.42060175389156</v>
      </c>
      <c r="J54" s="2">
        <v>144.24051348678398</v>
      </c>
      <c r="K54" s="2">
        <v>143.94853456838482</v>
      </c>
      <c r="L54" s="2">
        <v>136.03063423199487</v>
      </c>
      <c r="M54" s="2">
        <v>135.05273995407467</v>
      </c>
      <c r="N54" s="2">
        <v>127.94268509661859</v>
      </c>
      <c r="O54" s="2">
        <v>128.56683834826865</v>
      </c>
      <c r="P54" s="2">
        <v>120.79005602225456</v>
      </c>
      <c r="Q54" s="2">
        <v>120.46754734600763</v>
      </c>
      <c r="R54" s="2">
        <v>106.92863424919798</v>
      </c>
      <c r="S54" s="38">
        <v>144.8658580445647</v>
      </c>
      <c r="T54" s="2">
        <v>145.25269981061103</v>
      </c>
      <c r="U54" s="2">
        <v>147.95084514829429</v>
      </c>
      <c r="V54" s="2">
        <v>153.93797776968023</v>
      </c>
      <c r="W54" s="2">
        <v>147.27688696169727</v>
      </c>
      <c r="X54" s="2">
        <v>144.44383355343663</v>
      </c>
      <c r="Y54" s="2">
        <v>141.30547549878312</v>
      </c>
      <c r="Z54" s="2">
        <v>141.10752488785482</v>
      </c>
      <c r="AA54" s="2">
        <v>133.27764485419186</v>
      </c>
      <c r="AB54" s="2">
        <v>132.41414404579291</v>
      </c>
      <c r="AC54" s="2">
        <v>125.46123344674353</v>
      </c>
      <c r="AD54" s="2">
        <v>126.21427087086815</v>
      </c>
      <c r="AE54" s="2">
        <v>118.60033916548711</v>
      </c>
      <c r="AF54" s="2">
        <v>118.37029884598165</v>
      </c>
      <c r="AG54" s="2">
        <v>104.88948377406591</v>
      </c>
      <c r="AH54" s="38">
        <v>10.998799508468574</v>
      </c>
      <c r="AI54" s="2">
        <v>9.8084219412138971</v>
      </c>
      <c r="AJ54" s="2">
        <v>9.3140556217808026</v>
      </c>
      <c r="AK54" s="2">
        <v>8.9309871597740003</v>
      </c>
      <c r="AL54" s="2">
        <v>6.8106558471774639</v>
      </c>
      <c r="AM54" s="2">
        <v>6.3555745764556937</v>
      </c>
      <c r="AN54" s="2">
        <v>6.526523627906327</v>
      </c>
      <c r="AO54" s="2">
        <v>6.039602366215532</v>
      </c>
      <c r="AP54" s="2">
        <v>6.1567303252929699</v>
      </c>
      <c r="AQ54" s="2">
        <v>6.1086291180046013</v>
      </c>
      <c r="AR54" s="2">
        <v>6.0482578825490414</v>
      </c>
      <c r="AS54" s="2">
        <v>5.6183576719668942</v>
      </c>
      <c r="AT54" s="2">
        <v>5.2479464827691924</v>
      </c>
      <c r="AU54" s="2">
        <v>5.1263949911937354</v>
      </c>
      <c r="AV54" s="2">
        <v>4.9999888171574405</v>
      </c>
      <c r="AW54" s="38">
        <v>3.5215557882896764</v>
      </c>
      <c r="AX54" s="2">
        <v>3.5495387953782984</v>
      </c>
      <c r="AY54" s="2">
        <v>3.63891724333158</v>
      </c>
      <c r="AZ54" s="2">
        <v>3.7869862447901848</v>
      </c>
      <c r="BA54" s="2">
        <v>3.9588665692208727</v>
      </c>
      <c r="BB54" s="2">
        <v>4.0739927272751313</v>
      </c>
      <c r="BC54" s="2">
        <v>4.2453597967618206</v>
      </c>
      <c r="BD54" s="2">
        <v>4.4598629556330458</v>
      </c>
      <c r="BE54" s="2">
        <v>4.7134873572285372</v>
      </c>
      <c r="BF54" s="2">
        <v>4.9762832467880731</v>
      </c>
      <c r="BG54" s="2">
        <v>5.1364568285711325</v>
      </c>
      <c r="BH54" s="2">
        <v>5.2236754459528063</v>
      </c>
      <c r="BI54" s="2">
        <v>5.0969750972002847</v>
      </c>
      <c r="BJ54" s="2">
        <v>5.1739387303710753</v>
      </c>
      <c r="BK54" s="2">
        <v>5.2331291048721003</v>
      </c>
      <c r="BL54" s="38">
        <v>1858.9964750405279</v>
      </c>
      <c r="BM54" s="2">
        <v>1923.7837381073771</v>
      </c>
      <c r="BN54" s="2">
        <v>1750.8830196418189</v>
      </c>
      <c r="BO54" s="2">
        <v>1868.845504145828</v>
      </c>
      <c r="BP54" s="2">
        <v>1804.389617521522</v>
      </c>
      <c r="BQ54" s="2">
        <v>1719.2040395862909</v>
      </c>
      <c r="BR54" s="2">
        <v>1627.274980277645</v>
      </c>
      <c r="BS54" s="2">
        <v>1490.0371310331511</v>
      </c>
      <c r="BT54" s="2">
        <v>1331.5267790292191</v>
      </c>
      <c r="BU54" s="2">
        <v>1148.8392325787308</v>
      </c>
      <c r="BV54" s="2">
        <v>950.93936959218695</v>
      </c>
      <c r="BW54" s="2">
        <v>810.97946940789006</v>
      </c>
      <c r="BX54" s="2">
        <v>692.07595449203097</v>
      </c>
      <c r="BY54" s="2">
        <v>582.61567672427304</v>
      </c>
      <c r="BZ54" s="2">
        <v>512.37157546056403</v>
      </c>
      <c r="CA54" s="38">
        <v>0</v>
      </c>
      <c r="CB54" s="2">
        <v>0</v>
      </c>
      <c r="CC54" s="2">
        <v>0</v>
      </c>
      <c r="CD54" s="2">
        <v>0</v>
      </c>
      <c r="CE54" s="2">
        <v>0</v>
      </c>
      <c r="CF54" s="2">
        <v>0</v>
      </c>
      <c r="CG54" s="2">
        <v>0</v>
      </c>
      <c r="CH54" s="2">
        <v>0</v>
      </c>
      <c r="CI54" s="2">
        <v>0</v>
      </c>
      <c r="CJ54" s="2">
        <v>0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38">
        <v>0</v>
      </c>
      <c r="CQ54" s="2">
        <v>0</v>
      </c>
      <c r="CR54" s="2">
        <v>0</v>
      </c>
      <c r="CS54" s="2">
        <v>0</v>
      </c>
      <c r="CT54" s="2">
        <v>0</v>
      </c>
      <c r="CU54" s="2">
        <v>0</v>
      </c>
      <c r="CV54" s="2">
        <v>0</v>
      </c>
      <c r="CW54" s="2">
        <v>0</v>
      </c>
      <c r="CX54" s="2">
        <v>0</v>
      </c>
      <c r="CY54" s="2">
        <v>0</v>
      </c>
      <c r="CZ54" s="2">
        <v>0</v>
      </c>
      <c r="DA54" s="2">
        <v>0</v>
      </c>
      <c r="DB54" s="2">
        <v>0</v>
      </c>
      <c r="DC54" s="2">
        <v>0</v>
      </c>
      <c r="DD54" s="2">
        <v>0</v>
      </c>
      <c r="DE54" s="38">
        <v>0.78280196523305046</v>
      </c>
      <c r="DF54" s="2">
        <v>0.9019068495562087</v>
      </c>
      <c r="DG54" s="2">
        <v>0.92152791768256681</v>
      </c>
      <c r="DH54" s="2">
        <v>0.57712166499289763</v>
      </c>
      <c r="DI54" s="2">
        <v>0.57589841210206416</v>
      </c>
      <c r="DJ54" s="2">
        <v>0.46046137113808006</v>
      </c>
      <c r="DK54" s="2">
        <v>0.49015275110090606</v>
      </c>
      <c r="DL54" s="2">
        <v>0.47799815345996116</v>
      </c>
      <c r="DM54" s="2">
        <v>0.57361060236552164</v>
      </c>
      <c r="DN54" s="2">
        <v>0.45030968484271833</v>
      </c>
      <c r="DO54" s="2">
        <v>0.559414251972284</v>
      </c>
      <c r="DP54" s="2">
        <v>0.42005938013979038</v>
      </c>
      <c r="DQ54" s="2">
        <v>0.40074457255557383</v>
      </c>
      <c r="DR54" s="2">
        <v>0.38647585307769838</v>
      </c>
      <c r="DS54" s="2">
        <v>0.3825735637539085</v>
      </c>
      <c r="DT54" s="38">
        <v>708.75777349696978</v>
      </c>
      <c r="DU54" s="2">
        <v>674.42240623850716</v>
      </c>
      <c r="DV54" s="2">
        <v>665.45524020778578</v>
      </c>
      <c r="DW54" s="2">
        <v>666.14898203060272</v>
      </c>
      <c r="DX54" s="2">
        <v>648.36948414294204</v>
      </c>
      <c r="DY54" s="2">
        <v>643.60424800150736</v>
      </c>
      <c r="DZ54" s="2">
        <v>633.98058137766145</v>
      </c>
      <c r="EA54" s="2">
        <v>611.7538124442284</v>
      </c>
      <c r="EB54" s="2">
        <v>583.86215475586494</v>
      </c>
      <c r="EC54" s="2">
        <v>554.42799185735191</v>
      </c>
      <c r="ED54" s="2">
        <v>518.56103197261609</v>
      </c>
      <c r="EE54" s="2">
        <v>476.61454056958138</v>
      </c>
      <c r="EF54" s="2">
        <v>434.37817089256913</v>
      </c>
      <c r="EG54" s="2">
        <v>409.47173773154771</v>
      </c>
      <c r="EH54" s="2">
        <v>383.18364993938093</v>
      </c>
      <c r="EI54" s="38">
        <v>998.32196250188338</v>
      </c>
      <c r="EJ54" s="2">
        <v>935.21177090918343</v>
      </c>
      <c r="EK54" s="2">
        <v>908.39491499783821</v>
      </c>
      <c r="EL54" s="2">
        <v>824.37684399773968</v>
      </c>
      <c r="EM54" s="2">
        <v>706.92792917291945</v>
      </c>
      <c r="EN54" s="2">
        <v>678.18611100405997</v>
      </c>
      <c r="EO54" s="2">
        <v>697.34749713468</v>
      </c>
      <c r="EP54" s="2">
        <v>626.72133624528874</v>
      </c>
      <c r="EQ54" s="2">
        <v>623.00559631937699</v>
      </c>
      <c r="ER54" s="2">
        <v>614.91967639511449</v>
      </c>
      <c r="ES54" s="2">
        <v>583.85189966759071</v>
      </c>
      <c r="ET54" s="2">
        <v>529.83171299089247</v>
      </c>
      <c r="EU54" s="2">
        <v>493.21379514206518</v>
      </c>
      <c r="EV54" s="2">
        <v>487.905068207071</v>
      </c>
      <c r="EW54" s="2">
        <v>487.58329046904976</v>
      </c>
      <c r="EX54" s="38">
        <v>19.452601207548131</v>
      </c>
      <c r="EY54" s="2">
        <v>17.761898436025312</v>
      </c>
      <c r="EZ54" s="2">
        <v>19.321068888968199</v>
      </c>
      <c r="FA54" s="2">
        <v>15.166466489067506</v>
      </c>
      <c r="FB54" s="2">
        <v>14.607310450443153</v>
      </c>
      <c r="FC54" s="2">
        <v>13.324337644716024</v>
      </c>
      <c r="FD54" s="2">
        <v>13.936084407802694</v>
      </c>
      <c r="FE54" s="2">
        <v>11.126659812111724</v>
      </c>
      <c r="FF54" s="2">
        <v>10.42530987881049</v>
      </c>
      <c r="FG54" s="2">
        <v>10.288582385712447</v>
      </c>
      <c r="FH54" s="2">
        <v>9.8614433849369973</v>
      </c>
      <c r="FI54" s="2">
        <v>8.3076287453906072</v>
      </c>
      <c r="FJ54" s="2">
        <v>7.2963854280331493</v>
      </c>
      <c r="FK54" s="2">
        <v>7.2376899646289985</v>
      </c>
      <c r="FL54" s="2">
        <v>7.0116732350809539</v>
      </c>
      <c r="FM54" s="38">
        <v>203.684284269063</v>
      </c>
      <c r="FN54" s="2">
        <v>191.74265650404357</v>
      </c>
      <c r="FO54" s="2">
        <v>185.66860443522614</v>
      </c>
      <c r="FP54" s="2">
        <v>170.81014559121073</v>
      </c>
      <c r="FQ54" s="2">
        <v>139.39180469852818</v>
      </c>
      <c r="FR54" s="2">
        <v>131.8477657862602</v>
      </c>
      <c r="FS54" s="2">
        <v>131.35739371806025</v>
      </c>
      <c r="FT54" s="2">
        <v>120.07062999463773</v>
      </c>
      <c r="FU54" s="2">
        <v>117.00158098380227</v>
      </c>
      <c r="FV54" s="2">
        <v>112.09619638493834</v>
      </c>
      <c r="FW54" s="2">
        <v>105.98276866254257</v>
      </c>
      <c r="FX54" s="2">
        <v>98.883419793465478</v>
      </c>
      <c r="FY54" s="2">
        <v>93.700137984430569</v>
      </c>
      <c r="FZ54" s="2">
        <v>91.030695573870858</v>
      </c>
      <c r="GA54" s="2">
        <v>88.297080146431881</v>
      </c>
      <c r="GB54" s="38">
        <v>106.26235042931592</v>
      </c>
      <c r="GC54" s="2">
        <v>106.06756337808295</v>
      </c>
      <c r="GD54" s="2">
        <v>101.71172684842392</v>
      </c>
      <c r="GE54" s="2">
        <v>120.9171607469668</v>
      </c>
      <c r="GF54" s="2">
        <v>109.55226928408742</v>
      </c>
      <c r="GG54" s="2">
        <v>121.20158487391218</v>
      </c>
      <c r="GH54" s="2">
        <v>114.52534629680491</v>
      </c>
      <c r="GI54" s="2">
        <v>116.14803038648434</v>
      </c>
      <c r="GJ54" s="2">
        <v>117.02633084074823</v>
      </c>
      <c r="GK54" s="2">
        <v>118.78521109176403</v>
      </c>
      <c r="GL54" s="2">
        <v>117.87068513787601</v>
      </c>
      <c r="GM54" s="2">
        <v>115.01146036195418</v>
      </c>
      <c r="GN54" s="2">
        <v>109.17095637328384</v>
      </c>
      <c r="GO54" s="2">
        <v>107.20283678153891</v>
      </c>
      <c r="GP54" s="2">
        <v>107.13000422677145</v>
      </c>
      <c r="GQ54" s="38">
        <v>51.679258951956946</v>
      </c>
      <c r="GR54" s="2">
        <v>50.656624147679032</v>
      </c>
      <c r="GS54" s="2">
        <v>49.656064439839305</v>
      </c>
      <c r="GT54" s="2">
        <v>52.939742574931614</v>
      </c>
      <c r="GU54" s="2">
        <v>49.061626791192268</v>
      </c>
      <c r="GV54" s="2">
        <v>50.674618830054285</v>
      </c>
      <c r="GW54" s="2">
        <v>48.765453014282663</v>
      </c>
      <c r="GX54" s="2">
        <v>48.19609219414091</v>
      </c>
      <c r="GY54" s="2">
        <v>47.203610095951625</v>
      </c>
      <c r="GZ54" s="2">
        <v>46.357963269253489</v>
      </c>
      <c r="HA54" s="2">
        <v>44.853274068400239</v>
      </c>
      <c r="HB54" s="2">
        <v>43.537768979168938</v>
      </c>
      <c r="HC54" s="2">
        <v>40.822809815903717</v>
      </c>
      <c r="HD54" s="2">
        <v>38.83708289497666</v>
      </c>
      <c r="HE54" s="2">
        <v>36.970124231177131</v>
      </c>
      <c r="HF54" s="38">
        <v>170.50696657699035</v>
      </c>
      <c r="HG54" s="2">
        <v>171.28819026007199</v>
      </c>
      <c r="HH54" s="2">
        <v>162.85303828629097</v>
      </c>
      <c r="HI54" s="2">
        <v>201.43389308851431</v>
      </c>
      <c r="HJ54" s="2">
        <v>180.73870928822777</v>
      </c>
      <c r="HK54" s="2">
        <v>204.88984990196658</v>
      </c>
      <c r="HL54" s="2">
        <v>192.13632077918768</v>
      </c>
      <c r="HM54" s="2">
        <v>196.37220774017942</v>
      </c>
      <c r="HN54" s="2">
        <v>199.49701645126865</v>
      </c>
      <c r="HO54" s="2">
        <v>204.37901068757947</v>
      </c>
      <c r="HP54" s="2">
        <v>204.22266273135423</v>
      </c>
      <c r="HQ54" s="2">
        <v>199.5057465310164</v>
      </c>
      <c r="HR54" s="2">
        <v>190.0111774790951</v>
      </c>
      <c r="HS54" s="2">
        <v>188.03328482837264</v>
      </c>
      <c r="HT54" s="247">
        <v>190.11744783061806</v>
      </c>
    </row>
    <row r="55" spans="1:228" x14ac:dyDescent="0.25">
      <c r="A55" s="66">
        <v>50</v>
      </c>
      <c r="B55" s="49" t="s">
        <v>94</v>
      </c>
      <c r="C55" s="29" t="s">
        <v>150</v>
      </c>
      <c r="D55" s="38">
        <v>135.60312957950154</v>
      </c>
      <c r="E55" s="2">
        <v>130.16175771540034</v>
      </c>
      <c r="F55" s="2">
        <v>140.11738639757658</v>
      </c>
      <c r="G55" s="2">
        <v>145.31150547187826</v>
      </c>
      <c r="H55" s="2">
        <v>126.93725671139534</v>
      </c>
      <c r="I55" s="2">
        <v>122.19590776410723</v>
      </c>
      <c r="J55" s="2">
        <v>122.80594427221084</v>
      </c>
      <c r="K55" s="2">
        <v>118.50564210909424</v>
      </c>
      <c r="L55" s="2">
        <v>115.53135977891122</v>
      </c>
      <c r="M55" s="2">
        <v>108.72147960190782</v>
      </c>
      <c r="N55" s="2">
        <v>105.76983529440139</v>
      </c>
      <c r="O55" s="2">
        <v>103.29684020585388</v>
      </c>
      <c r="P55" s="2">
        <v>98.173468441051966</v>
      </c>
      <c r="Q55" s="2">
        <v>95.225506387951057</v>
      </c>
      <c r="R55" s="2">
        <v>86.921731880957623</v>
      </c>
      <c r="S55" s="38">
        <v>132.62927835278737</v>
      </c>
      <c r="T55" s="2">
        <v>127.11838062314904</v>
      </c>
      <c r="U55" s="2">
        <v>137.26788922951908</v>
      </c>
      <c r="V55" s="2">
        <v>142.48811865237246</v>
      </c>
      <c r="W55" s="2">
        <v>124.22255005295635</v>
      </c>
      <c r="X55" s="2">
        <v>119.60490580868259</v>
      </c>
      <c r="Y55" s="2">
        <v>120.30861906817155</v>
      </c>
      <c r="Z55" s="2">
        <v>116.20740540011539</v>
      </c>
      <c r="AA55" s="2">
        <v>113.32723643713365</v>
      </c>
      <c r="AB55" s="2">
        <v>106.71259165026522</v>
      </c>
      <c r="AC55" s="2">
        <v>103.89922856089582</v>
      </c>
      <c r="AD55" s="2">
        <v>101.60385553926162</v>
      </c>
      <c r="AE55" s="2">
        <v>96.569562752187508</v>
      </c>
      <c r="AF55" s="2">
        <v>93.741228327289761</v>
      </c>
      <c r="AG55" s="2">
        <v>85.488649416179342</v>
      </c>
      <c r="AH55" s="38">
        <v>11.25244464472099</v>
      </c>
      <c r="AI55" s="2">
        <v>10.334240813059557</v>
      </c>
      <c r="AJ55" s="2">
        <v>9.3435740432887027</v>
      </c>
      <c r="AK55" s="2">
        <v>8.8745517425209073</v>
      </c>
      <c r="AL55" s="2">
        <v>6.4911212784691301</v>
      </c>
      <c r="AM55" s="2">
        <v>6.0413302271969096</v>
      </c>
      <c r="AN55" s="2">
        <v>5.8250940895602881</v>
      </c>
      <c r="AO55" s="2">
        <v>5.5157895675976736</v>
      </c>
      <c r="AP55" s="2">
        <v>5.5890229257292185</v>
      </c>
      <c r="AQ55" s="2">
        <v>5.3613213292937978</v>
      </c>
      <c r="AR55" s="2">
        <v>5.1704642276248096</v>
      </c>
      <c r="AS55" s="2">
        <v>4.888657897428125</v>
      </c>
      <c r="AT55" s="2">
        <v>4.6455625605783002</v>
      </c>
      <c r="AU55" s="2">
        <v>4.3978930382413655</v>
      </c>
      <c r="AV55" s="2">
        <v>4.3564178055151697</v>
      </c>
      <c r="AW55" s="38">
        <v>1.7472779802137319</v>
      </c>
      <c r="AX55" s="2">
        <v>1.7594411303539492</v>
      </c>
      <c r="AY55" s="2">
        <v>1.8110268013397977</v>
      </c>
      <c r="AZ55" s="2">
        <v>1.8499979286840771</v>
      </c>
      <c r="BA55" s="2">
        <v>2.0168002610595792</v>
      </c>
      <c r="BB55" s="2">
        <v>2.0839237162935618</v>
      </c>
      <c r="BC55" s="2">
        <v>2.2210435169486398</v>
      </c>
      <c r="BD55" s="2">
        <v>2.2671112839432639</v>
      </c>
      <c r="BE55" s="2">
        <v>2.5233524307283326</v>
      </c>
      <c r="BF55" s="2">
        <v>2.6609668091675065</v>
      </c>
      <c r="BG55" s="2">
        <v>2.8727029373447737</v>
      </c>
      <c r="BH55" s="2">
        <v>2.8508086942768274</v>
      </c>
      <c r="BI55" s="2">
        <v>2.9033241426105905</v>
      </c>
      <c r="BJ55" s="2">
        <v>2.9347618098951687</v>
      </c>
      <c r="BK55" s="2">
        <v>3.03396700932218</v>
      </c>
      <c r="BL55" s="38">
        <v>2195.7541119053635</v>
      </c>
      <c r="BM55" s="2">
        <v>2287.7664499418242</v>
      </c>
      <c r="BN55" s="2">
        <v>2107.9549924904618</v>
      </c>
      <c r="BO55" s="2">
        <v>2084.6499196139598</v>
      </c>
      <c r="BP55" s="2">
        <v>1998.5031934610788</v>
      </c>
      <c r="BQ55" s="2">
        <v>1869.6049242454296</v>
      </c>
      <c r="BR55" s="2">
        <v>1745.6460375402289</v>
      </c>
      <c r="BS55" s="2">
        <v>1543.0101108411707</v>
      </c>
      <c r="BT55" s="2">
        <v>1378.9423057142913</v>
      </c>
      <c r="BU55" s="2">
        <v>1153.6147499928961</v>
      </c>
      <c r="BV55" s="2">
        <v>964.56745673575801</v>
      </c>
      <c r="BW55" s="2">
        <v>800.63794148089482</v>
      </c>
      <c r="BX55" s="2">
        <v>704.44903937634081</v>
      </c>
      <c r="BY55" s="2">
        <v>583.4251759683093</v>
      </c>
      <c r="BZ55" s="2">
        <v>507.10150875344613</v>
      </c>
      <c r="CA55" s="38">
        <v>0</v>
      </c>
      <c r="CB55" s="2">
        <v>0</v>
      </c>
      <c r="CC55" s="2">
        <v>0</v>
      </c>
      <c r="CD55" s="2">
        <v>0</v>
      </c>
      <c r="CE55" s="2">
        <v>0</v>
      </c>
      <c r="CF55" s="2">
        <v>0</v>
      </c>
      <c r="CG55" s="2">
        <v>0</v>
      </c>
      <c r="CH55" s="2">
        <v>0</v>
      </c>
      <c r="CI55" s="2">
        <v>0</v>
      </c>
      <c r="CJ55" s="2">
        <v>0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P55" s="38">
        <v>0</v>
      </c>
      <c r="CQ55" s="2">
        <v>0</v>
      </c>
      <c r="CR55" s="2">
        <v>0</v>
      </c>
      <c r="CS55" s="2">
        <v>0</v>
      </c>
      <c r="CT55" s="2">
        <v>0</v>
      </c>
      <c r="CU55" s="2">
        <v>0</v>
      </c>
      <c r="CV55" s="2">
        <v>0</v>
      </c>
      <c r="CW55" s="2">
        <v>0</v>
      </c>
      <c r="CX55" s="2">
        <v>0</v>
      </c>
      <c r="CY55" s="2">
        <v>0</v>
      </c>
      <c r="CZ55" s="2">
        <v>0</v>
      </c>
      <c r="DA55" s="2">
        <v>0</v>
      </c>
      <c r="DB55" s="2">
        <v>0</v>
      </c>
      <c r="DC55" s="2">
        <v>0</v>
      </c>
      <c r="DD55" s="2">
        <v>0</v>
      </c>
      <c r="DE55" s="38">
        <v>8.1501500004342891</v>
      </c>
      <c r="DF55" s="2">
        <v>8.2407246285599136</v>
      </c>
      <c r="DG55" s="2">
        <v>8.2956517334162072</v>
      </c>
      <c r="DH55" s="2">
        <v>8.309991665739096</v>
      </c>
      <c r="DI55" s="2">
        <v>8.3700249241617222</v>
      </c>
      <c r="DJ55" s="2">
        <v>8.421774785694577</v>
      </c>
      <c r="DK55" s="2">
        <v>8.3399838764116758</v>
      </c>
      <c r="DL55" s="2">
        <v>8.6910268170661098</v>
      </c>
      <c r="DM55" s="2">
        <v>8.6934152610680027</v>
      </c>
      <c r="DN55" s="2">
        <v>8.7625496065709552</v>
      </c>
      <c r="DO55" s="2">
        <v>8.9551779062530699</v>
      </c>
      <c r="DP55" s="2">
        <v>8.604762240486691</v>
      </c>
      <c r="DQ55" s="2">
        <v>9.4595693757312063</v>
      </c>
      <c r="DR55" s="2">
        <v>9.0279490016059949</v>
      </c>
      <c r="DS55" s="2">
        <v>9.1370562684886636</v>
      </c>
      <c r="DT55" s="38">
        <v>458.08870933934412</v>
      </c>
      <c r="DU55" s="2">
        <v>438.24789003741967</v>
      </c>
      <c r="DV55" s="2">
        <v>442.05176049999989</v>
      </c>
      <c r="DW55" s="2">
        <v>447.30809334722483</v>
      </c>
      <c r="DX55" s="2">
        <v>438.19242762367918</v>
      </c>
      <c r="DY55" s="2">
        <v>432.04818131196362</v>
      </c>
      <c r="DZ55" s="2">
        <v>434.08914051754493</v>
      </c>
      <c r="EA55" s="2">
        <v>405.99649520549116</v>
      </c>
      <c r="EB55" s="2">
        <v>396.4201744418209</v>
      </c>
      <c r="EC55" s="2">
        <v>372.21903252172717</v>
      </c>
      <c r="ED55" s="2">
        <v>355.28901922879288</v>
      </c>
      <c r="EE55" s="2">
        <v>315.48605874434833</v>
      </c>
      <c r="EF55" s="2">
        <v>300.39188582360288</v>
      </c>
      <c r="EG55" s="2">
        <v>279.36814315798898</v>
      </c>
      <c r="EH55" s="2">
        <v>269.88320988966188</v>
      </c>
      <c r="EI55" s="38">
        <v>1071.4825878450133</v>
      </c>
      <c r="EJ55" s="2">
        <v>1007.4774522603553</v>
      </c>
      <c r="EK55" s="2">
        <v>894.92151326387682</v>
      </c>
      <c r="EL55" s="2">
        <v>819.25574696763601</v>
      </c>
      <c r="EM55" s="2">
        <v>662.34675429212461</v>
      </c>
      <c r="EN55" s="2">
        <v>610.36718859801397</v>
      </c>
      <c r="EO55" s="2">
        <v>588.28788649717899</v>
      </c>
      <c r="EP55" s="2">
        <v>542.58180157527295</v>
      </c>
      <c r="EQ55" s="2">
        <v>532.88557559368883</v>
      </c>
      <c r="ER55" s="2">
        <v>495.14311064384026</v>
      </c>
      <c r="ES55" s="2">
        <v>454.65723567976852</v>
      </c>
      <c r="ET55" s="2">
        <v>417.2511388910209</v>
      </c>
      <c r="EU55" s="2">
        <v>386.65015350570923</v>
      </c>
      <c r="EV55" s="2">
        <v>356.41706297257554</v>
      </c>
      <c r="EW55" s="2">
        <v>353.47790304175709</v>
      </c>
      <c r="EX55" s="38">
        <v>23.211751586525388</v>
      </c>
      <c r="EY55" s="2">
        <v>22.019784974286427</v>
      </c>
      <c r="EZ55" s="2">
        <v>19.72564183703221</v>
      </c>
      <c r="FA55" s="2">
        <v>17.729267745312626</v>
      </c>
      <c r="FB55" s="2">
        <v>16.440910329555024</v>
      </c>
      <c r="FC55" s="2">
        <v>14.518358751229194</v>
      </c>
      <c r="FD55" s="2">
        <v>13.220479707843744</v>
      </c>
      <c r="FE55" s="2">
        <v>11.979174847926062</v>
      </c>
      <c r="FF55" s="2">
        <v>11.04337818072943</v>
      </c>
      <c r="FG55" s="2">
        <v>10.160269915331536</v>
      </c>
      <c r="FH55" s="2">
        <v>9.1361395625130104</v>
      </c>
      <c r="FI55" s="2">
        <v>8.2780542153764287</v>
      </c>
      <c r="FJ55" s="2">
        <v>7.4250819375906714</v>
      </c>
      <c r="FK55" s="2">
        <v>6.9380371674620944</v>
      </c>
      <c r="FL55" s="2">
        <v>6.9129397216553423</v>
      </c>
      <c r="FM55" s="38">
        <v>334.47670369366699</v>
      </c>
      <c r="FN55" s="2">
        <v>293.07644339871592</v>
      </c>
      <c r="FO55" s="2">
        <v>279.3635200078154</v>
      </c>
      <c r="FP55" s="2">
        <v>253.69873091806889</v>
      </c>
      <c r="FQ55" s="2">
        <v>217.19509251328242</v>
      </c>
      <c r="FR55" s="2">
        <v>182.08877243357182</v>
      </c>
      <c r="FS55" s="2">
        <v>179.96127565682937</v>
      </c>
      <c r="FT55" s="2">
        <v>176.90856303568694</v>
      </c>
      <c r="FU55" s="2">
        <v>184.29175400520302</v>
      </c>
      <c r="FV55" s="2">
        <v>178.21648752044081</v>
      </c>
      <c r="FW55" s="2">
        <v>172.63982749078437</v>
      </c>
      <c r="FX55" s="2">
        <v>151.45881934574393</v>
      </c>
      <c r="FY55" s="2">
        <v>142.0341183858726</v>
      </c>
      <c r="FZ55" s="2">
        <v>145.19334657834719</v>
      </c>
      <c r="GA55" s="2">
        <v>144.92192243829498</v>
      </c>
      <c r="GB55" s="38">
        <v>92.256999177755617</v>
      </c>
      <c r="GC55" s="2">
        <v>93.324250717487587</v>
      </c>
      <c r="GD55" s="2">
        <v>89.00109421045147</v>
      </c>
      <c r="GE55" s="2">
        <v>105.36758264285687</v>
      </c>
      <c r="GF55" s="2">
        <v>93.12301833622648</v>
      </c>
      <c r="GG55" s="2">
        <v>104.56833916810875</v>
      </c>
      <c r="GH55" s="2">
        <v>96.344695948693385</v>
      </c>
      <c r="GI55" s="2">
        <v>95.23821378325141</v>
      </c>
      <c r="GJ55" s="2">
        <v>97.104575189627766</v>
      </c>
      <c r="GK55" s="2">
        <v>97.167645996002861</v>
      </c>
      <c r="GL55" s="2">
        <v>98.381047651122444</v>
      </c>
      <c r="GM55" s="2">
        <v>93.488308001627686</v>
      </c>
      <c r="GN55" s="2">
        <v>92.162515645129986</v>
      </c>
      <c r="GO55" s="2">
        <v>90.462700064991537</v>
      </c>
      <c r="GP55" s="2">
        <v>91.619532217554735</v>
      </c>
      <c r="GQ55" s="38">
        <v>29.655454158193979</v>
      </c>
      <c r="GR55" s="2">
        <v>29.291183218177387</v>
      </c>
      <c r="GS55" s="2">
        <v>28.227597824890196</v>
      </c>
      <c r="GT55" s="2">
        <v>31.250683363512728</v>
      </c>
      <c r="GU55" s="2">
        <v>27.768158023172379</v>
      </c>
      <c r="GV55" s="2">
        <v>29.457011786567886</v>
      </c>
      <c r="GW55" s="2">
        <v>27.346745571102574</v>
      </c>
      <c r="GX55" s="2">
        <v>26.335372294098136</v>
      </c>
      <c r="GY55" s="2">
        <v>26.206457241178178</v>
      </c>
      <c r="GZ55" s="2">
        <v>25.742965020592425</v>
      </c>
      <c r="HA55" s="2">
        <v>25.575458615161395</v>
      </c>
      <c r="HB55" s="2">
        <v>24.11991319133152</v>
      </c>
      <c r="HC55" s="2">
        <v>23.745980294762866</v>
      </c>
      <c r="HD55" s="2">
        <v>23.037629596478823</v>
      </c>
      <c r="HE55" s="2">
        <v>23.089593123046708</v>
      </c>
      <c r="HF55" s="38">
        <v>166.53772393259626</v>
      </c>
      <c r="HG55" s="2">
        <v>169.29278913547807</v>
      </c>
      <c r="HH55" s="2">
        <v>160.98663741445938</v>
      </c>
      <c r="HI55" s="2">
        <v>193.74597327229662</v>
      </c>
      <c r="HJ55" s="2">
        <v>170.60185269447805</v>
      </c>
      <c r="HK55" s="2">
        <v>194.27272909768988</v>
      </c>
      <c r="HL55" s="2">
        <v>178.33236035253992</v>
      </c>
      <c r="HM55" s="2">
        <v>177.13632658027919</v>
      </c>
      <c r="HN55" s="2">
        <v>181.38545813269138</v>
      </c>
      <c r="HO55" s="2">
        <v>182.10338046490665</v>
      </c>
      <c r="HP55" s="2">
        <v>185.00564071841279</v>
      </c>
      <c r="HQ55" s="2">
        <v>175.99621761431519</v>
      </c>
      <c r="HR55" s="2">
        <v>173.60925283773577</v>
      </c>
      <c r="HS55" s="2">
        <v>170.6701807384554</v>
      </c>
      <c r="HT55" s="247">
        <v>173.14943367067295</v>
      </c>
    </row>
    <row r="56" spans="1:228" x14ac:dyDescent="0.25">
      <c r="A56" s="66">
        <v>51</v>
      </c>
      <c r="B56" s="49" t="s">
        <v>94</v>
      </c>
      <c r="C56" s="29" t="s">
        <v>151</v>
      </c>
      <c r="D56" s="38">
        <v>1.8742855245979854E-2</v>
      </c>
      <c r="E56" s="2">
        <v>2.3233705817970046E-2</v>
      </c>
      <c r="F56" s="2">
        <v>2.5877058259364198E-2</v>
      </c>
      <c r="G56" s="2">
        <v>5.7497927104922051E-3</v>
      </c>
      <c r="H56" s="2">
        <v>5.2231251162392373E-3</v>
      </c>
      <c r="I56" s="2">
        <v>7.187081061439205E-3</v>
      </c>
      <c r="J56" s="2">
        <v>9.3500580657521343E-3</v>
      </c>
      <c r="K56" s="2">
        <v>1.8727147263316625E-2</v>
      </c>
      <c r="L56" s="2">
        <v>2.4319321740535513E-2</v>
      </c>
      <c r="M56" s="2">
        <v>2.8642532074754909E-2</v>
      </c>
      <c r="N56" s="2">
        <v>3.1716302099355408E-2</v>
      </c>
      <c r="O56" s="2">
        <v>0.34536488669201315</v>
      </c>
      <c r="P56" s="2">
        <v>0.30844422278679645</v>
      </c>
      <c r="Q56" s="2">
        <v>0.28537109871771477</v>
      </c>
      <c r="R56" s="2">
        <v>0.26267098299634906</v>
      </c>
      <c r="S56" s="38">
        <v>1.8217359279659371E-2</v>
      </c>
      <c r="T56" s="2">
        <v>2.2557418671749749E-2</v>
      </c>
      <c r="U56" s="2">
        <v>2.5126637823773064E-2</v>
      </c>
      <c r="V56" s="2">
        <v>5.6146839624901567E-3</v>
      </c>
      <c r="W56" s="2">
        <v>5.1056601862361911E-3</v>
      </c>
      <c r="X56" s="2">
        <v>7.0300206533599977E-3</v>
      </c>
      <c r="Y56" s="2">
        <v>9.0943066323827242E-3</v>
      </c>
      <c r="Z56" s="2">
        <v>1.8209489738940588E-2</v>
      </c>
      <c r="AA56" s="2">
        <v>2.3748093502652248E-2</v>
      </c>
      <c r="AB56" s="2">
        <v>2.7928811545672345E-2</v>
      </c>
      <c r="AC56" s="2">
        <v>3.10693256522847E-2</v>
      </c>
      <c r="AD56" s="2">
        <v>0.33846075629107097</v>
      </c>
      <c r="AE56" s="2">
        <v>0.30248151612007801</v>
      </c>
      <c r="AF56" s="2">
        <v>0.28011517034663402</v>
      </c>
      <c r="AG56" s="2">
        <v>0.25798981259598119</v>
      </c>
      <c r="AH56" s="38">
        <v>2.5538421002211415E-3</v>
      </c>
      <c r="AI56" s="2">
        <v>2.6130578745529342E-3</v>
      </c>
      <c r="AJ56" s="2">
        <v>2.5294226517535295E-3</v>
      </c>
      <c r="AK56" s="2">
        <v>6.2787385989915713E-4</v>
      </c>
      <c r="AL56" s="2">
        <v>4.4924323629853027E-4</v>
      </c>
      <c r="AM56" s="2">
        <v>5.6409437350650861E-4</v>
      </c>
      <c r="AN56" s="2">
        <v>5.4012131230431941E-4</v>
      </c>
      <c r="AO56" s="2">
        <v>9.5704797898866828E-4</v>
      </c>
      <c r="AP56" s="2">
        <v>1.5069209152483581E-3</v>
      </c>
      <c r="AQ56" s="2">
        <v>1.7001151563663577E-3</v>
      </c>
      <c r="AR56" s="2">
        <v>1.9862491870042752E-3</v>
      </c>
      <c r="AS56" s="2">
        <v>2.0900896406144981E-2</v>
      </c>
      <c r="AT56" s="2">
        <v>1.8539172750030541E-2</v>
      </c>
      <c r="AU56" s="2">
        <v>1.65192703468151E-2</v>
      </c>
      <c r="AV56" s="2">
        <v>1.6688569879831479E-2</v>
      </c>
      <c r="AW56" s="38">
        <v>2.424798888180863E-4</v>
      </c>
      <c r="AX56" s="2">
        <v>2.9156313657034959E-4</v>
      </c>
      <c r="AY56" s="2">
        <v>3.3957247407202063E-4</v>
      </c>
      <c r="AZ56" s="2">
        <v>4.5326783892778935E-5</v>
      </c>
      <c r="BA56" s="2">
        <v>4.666329829323115E-5</v>
      </c>
      <c r="BB56" s="2">
        <v>6.6422584446708106E-5</v>
      </c>
      <c r="BC56" s="2">
        <v>1.5592172466801787E-4</v>
      </c>
      <c r="BD56" s="2">
        <v>3.9621629023085813E-4</v>
      </c>
      <c r="BE56" s="2">
        <v>4.7024901087511564E-4</v>
      </c>
      <c r="BF56" s="2">
        <v>7.5799056823072598E-4</v>
      </c>
      <c r="BG56" s="2">
        <v>7.3914062614074917E-4</v>
      </c>
      <c r="BH56" s="2">
        <v>9.1520949670525244E-3</v>
      </c>
      <c r="BI56" s="2">
        <v>8.4737864222793162E-3</v>
      </c>
      <c r="BJ56" s="2">
        <v>8.3762194163921298E-3</v>
      </c>
      <c r="BK56" s="2">
        <v>7.656682876507637E-3</v>
      </c>
      <c r="BL56" s="38">
        <v>0.38973121697751001</v>
      </c>
      <c r="BM56" s="2">
        <v>0.52585729454164798</v>
      </c>
      <c r="BN56" s="2">
        <v>0.58960989571293498</v>
      </c>
      <c r="BO56" s="2">
        <v>0.10551668219329199</v>
      </c>
      <c r="BP56" s="2">
        <v>9.2520345338979695E-2</v>
      </c>
      <c r="BQ56" s="2">
        <v>0.12366378074265399</v>
      </c>
      <c r="BR56" s="2">
        <v>0.199308779587868</v>
      </c>
      <c r="BS56" s="2">
        <v>0.38586286405317699</v>
      </c>
      <c r="BT56" s="2">
        <v>0.40441846437432399</v>
      </c>
      <c r="BU56" s="2">
        <v>0.46524980412311101</v>
      </c>
      <c r="BV56" s="2">
        <v>0.39548920390730702</v>
      </c>
      <c r="BW56" s="2">
        <v>3.8936001353001499</v>
      </c>
      <c r="BX56" s="2">
        <v>3.1980564278124701</v>
      </c>
      <c r="BY56" s="2">
        <v>2.5736906560257902</v>
      </c>
      <c r="BZ56" s="2">
        <v>2.1848694814590699</v>
      </c>
      <c r="CA56" s="38">
        <v>0</v>
      </c>
      <c r="CB56" s="2">
        <v>0</v>
      </c>
      <c r="CC56" s="2">
        <v>0</v>
      </c>
      <c r="CD56" s="2">
        <v>0</v>
      </c>
      <c r="CE56" s="2">
        <v>0</v>
      </c>
      <c r="CF56" s="2">
        <v>0</v>
      </c>
      <c r="CG56" s="2">
        <v>0</v>
      </c>
      <c r="CH56" s="2">
        <v>0</v>
      </c>
      <c r="CI56" s="2">
        <v>0</v>
      </c>
      <c r="CJ56" s="2">
        <v>0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  <c r="CP56" s="38">
        <v>0</v>
      </c>
      <c r="CQ56" s="2">
        <v>0</v>
      </c>
      <c r="CR56" s="2">
        <v>0</v>
      </c>
      <c r="CS56" s="2">
        <v>0</v>
      </c>
      <c r="CT56" s="2">
        <v>0</v>
      </c>
      <c r="CU56" s="2">
        <v>0</v>
      </c>
      <c r="CV56" s="2">
        <v>0</v>
      </c>
      <c r="CW56" s="2">
        <v>0</v>
      </c>
      <c r="CX56" s="2">
        <v>0</v>
      </c>
      <c r="CY56" s="2">
        <v>0</v>
      </c>
      <c r="CZ56" s="2">
        <v>0</v>
      </c>
      <c r="DA56" s="2">
        <v>0</v>
      </c>
      <c r="DB56" s="2">
        <v>0</v>
      </c>
      <c r="DC56" s="2">
        <v>0</v>
      </c>
      <c r="DD56" s="2">
        <v>0</v>
      </c>
      <c r="DE56" s="38">
        <v>4.3966037963184468E-5</v>
      </c>
      <c r="DF56" s="2">
        <v>5.2033785965514251E-5</v>
      </c>
      <c r="DG56" s="2">
        <v>6.060525784828082E-5</v>
      </c>
      <c r="DH56" s="2">
        <v>1.3435259284676275E-5</v>
      </c>
      <c r="DI56" s="2">
        <v>1.130976461343857E-5</v>
      </c>
      <c r="DJ56" s="2">
        <v>1.6708764058746295E-5</v>
      </c>
      <c r="DK56" s="2">
        <v>2.0363595589275037E-5</v>
      </c>
      <c r="DL56" s="2">
        <v>3.5663768832372557E-5</v>
      </c>
      <c r="DM56" s="2">
        <v>5.9814268156570842E-5</v>
      </c>
      <c r="DN56" s="2">
        <v>5.4362700586831609E-5</v>
      </c>
      <c r="DO56" s="2">
        <v>8.7392005979506406E-5</v>
      </c>
      <c r="DP56" s="2">
        <v>8.8503272197022146E-4</v>
      </c>
      <c r="DQ56" s="2">
        <v>7.7445346044838226E-4</v>
      </c>
      <c r="DR56" s="2">
        <v>6.7713068152429681E-4</v>
      </c>
      <c r="DS56" s="2">
        <v>6.583730616956388E-4</v>
      </c>
      <c r="DT56" s="38">
        <v>3.0323531093390799E-2</v>
      </c>
      <c r="DU56" s="2">
        <v>4.1014538554267302E-2</v>
      </c>
      <c r="DV56" s="2">
        <v>5.0435525685191704E-2</v>
      </c>
      <c r="DW56" s="2">
        <v>6.6846574055937601E-3</v>
      </c>
      <c r="DX56" s="2">
        <v>6.2676208068567401E-3</v>
      </c>
      <c r="DY56" s="2">
        <v>9.6383011469883696E-3</v>
      </c>
      <c r="DZ56" s="2">
        <v>2.3796943728107388E-2</v>
      </c>
      <c r="EA56" s="2">
        <v>5.5261497616956409E-2</v>
      </c>
      <c r="EB56" s="2">
        <v>5.8715242299021898E-2</v>
      </c>
      <c r="EC56" s="2">
        <v>8.2706044696476896E-2</v>
      </c>
      <c r="ED56" s="2">
        <v>7.5230160815284094E-2</v>
      </c>
      <c r="EE56" s="2">
        <v>0.80408011234455401</v>
      </c>
      <c r="EF56" s="2">
        <v>0.68178910286323402</v>
      </c>
      <c r="EG56" s="2">
        <v>0.623499285673353</v>
      </c>
      <c r="EH56" s="2">
        <v>0.56401814249066495</v>
      </c>
      <c r="EI56" s="38">
        <v>0.23448217138293201</v>
      </c>
      <c r="EJ56" s="2">
        <v>0.2406739424407244</v>
      </c>
      <c r="EK56" s="2">
        <v>0.23238729538991829</v>
      </c>
      <c r="EL56" s="2">
        <v>5.77476299365174E-2</v>
      </c>
      <c r="EM56" s="2">
        <v>4.61972165482398E-2</v>
      </c>
      <c r="EN56" s="2">
        <v>5.8669890762816236E-2</v>
      </c>
      <c r="EO56" s="2">
        <v>5.235070501046727E-2</v>
      </c>
      <c r="EP56" s="2">
        <v>8.3205907635636706E-2</v>
      </c>
      <c r="EQ56" s="2">
        <v>0.14049908366465169</v>
      </c>
      <c r="ER56" s="2">
        <v>0.13296191971044971</v>
      </c>
      <c r="ES56" s="2">
        <v>0.16869170583709545</v>
      </c>
      <c r="ET56" s="2">
        <v>1.6689337677554781</v>
      </c>
      <c r="EU56" s="2">
        <v>1.4324775766360158</v>
      </c>
      <c r="EV56" s="2">
        <v>1.221997938671411</v>
      </c>
      <c r="EW56" s="2">
        <v>1.4227254629167345</v>
      </c>
      <c r="EX56" s="38">
        <v>6.4647884769176303E-3</v>
      </c>
      <c r="EY56" s="2">
        <v>6.663376198242343E-3</v>
      </c>
      <c r="EZ56" s="2">
        <v>6.4674205581316561E-3</v>
      </c>
      <c r="FA56" s="2">
        <v>1.63638643604984E-3</v>
      </c>
      <c r="FB56" s="2">
        <v>1.5522393524855E-3</v>
      </c>
      <c r="FC56" s="2">
        <v>1.9201699837639859E-3</v>
      </c>
      <c r="FD56" s="2">
        <v>1.5876110405593428E-3</v>
      </c>
      <c r="FE56" s="2">
        <v>2.3909617754179495E-3</v>
      </c>
      <c r="FF56" s="2">
        <v>3.7590441461691992E-3</v>
      </c>
      <c r="FG56" s="2">
        <v>3.476770041378563E-3</v>
      </c>
      <c r="FH56" s="2">
        <v>4.2922326356541933E-3</v>
      </c>
      <c r="FI56" s="2">
        <v>4.1595961317524424E-2</v>
      </c>
      <c r="FJ56" s="2">
        <v>3.4915888671291702E-2</v>
      </c>
      <c r="FK56" s="2">
        <v>3.0173540732300941E-2</v>
      </c>
      <c r="FL56" s="2">
        <v>3.1539632760974622E-2</v>
      </c>
      <c r="FM56" s="38">
        <v>4.3538188450980647E-2</v>
      </c>
      <c r="FN56" s="2">
        <v>4.4682878581625902E-2</v>
      </c>
      <c r="FO56" s="2">
        <v>4.3329045300371627E-2</v>
      </c>
      <c r="FP56" s="2">
        <v>1.0889096789782188E-2</v>
      </c>
      <c r="FQ56" s="2">
        <v>7.8438386940118E-3</v>
      </c>
      <c r="FR56" s="2">
        <v>9.846931730604554E-3</v>
      </c>
      <c r="FS56" s="2">
        <v>8.617674606205307E-3</v>
      </c>
      <c r="FT56" s="2">
        <v>1.3404640143039893E-2</v>
      </c>
      <c r="FU56" s="2">
        <v>2.2662830840103849E-2</v>
      </c>
      <c r="FV56" s="2">
        <v>2.0974641253429741E-2</v>
      </c>
      <c r="FW56" s="2">
        <v>2.6774636489189724E-2</v>
      </c>
      <c r="FX56" s="2">
        <v>0.26350532234583468</v>
      </c>
      <c r="FY56" s="2">
        <v>0.23233561439973641</v>
      </c>
      <c r="FZ56" s="2">
        <v>0.19806138911858051</v>
      </c>
      <c r="GA56" s="2">
        <v>0.21695275562654961</v>
      </c>
      <c r="GB56" s="38">
        <v>1.4095107427848702E-2</v>
      </c>
      <c r="GC56" s="2">
        <v>1.89885545128901E-2</v>
      </c>
      <c r="GD56" s="2">
        <v>2.2087831770382191E-2</v>
      </c>
      <c r="GE56" s="2">
        <v>4.7393086764011688E-3</v>
      </c>
      <c r="GF56" s="2">
        <v>3.8323327080210263E-3</v>
      </c>
      <c r="GG56" s="2">
        <v>6.2987019219056927E-3</v>
      </c>
      <c r="GH56" s="2">
        <v>1.0078012372480884E-2</v>
      </c>
      <c r="GI56" s="2">
        <v>2.1959637004231015E-2</v>
      </c>
      <c r="GJ56" s="2">
        <v>2.641036278950884E-2</v>
      </c>
      <c r="GK56" s="2">
        <v>3.6531279367208139E-2</v>
      </c>
      <c r="GL56" s="2">
        <v>3.7774549716197696E-2</v>
      </c>
      <c r="GM56" s="2">
        <v>0.42644578179728482</v>
      </c>
      <c r="GN56" s="2">
        <v>0.39205080679962695</v>
      </c>
      <c r="GO56" s="2">
        <v>0.37532834014179872</v>
      </c>
      <c r="GP56" s="2">
        <v>0.37238885563637741</v>
      </c>
      <c r="GQ56" s="38">
        <v>3.0042041793043118E-3</v>
      </c>
      <c r="GR56" s="2">
        <v>4.2961188468217792E-3</v>
      </c>
      <c r="GS56" s="2">
        <v>5.1239758178526513E-3</v>
      </c>
      <c r="GT56" s="2">
        <v>9.9400958182550435E-4</v>
      </c>
      <c r="GU56" s="2">
        <v>8.1196613534964535E-4</v>
      </c>
      <c r="GV56" s="2">
        <v>1.3378077393615922E-3</v>
      </c>
      <c r="GW56" s="2">
        <v>2.2124276762453335E-3</v>
      </c>
      <c r="GX56" s="2">
        <v>4.7549701185547865E-3</v>
      </c>
      <c r="GY56" s="2">
        <v>5.6465585208804597E-3</v>
      </c>
      <c r="GZ56" s="2">
        <v>7.7642465004829388E-3</v>
      </c>
      <c r="HA56" s="2">
        <v>7.9589158200241029E-3</v>
      </c>
      <c r="HB56" s="2">
        <v>8.9525455204686466E-2</v>
      </c>
      <c r="HC56" s="2">
        <v>8.1818804451523799E-2</v>
      </c>
      <c r="HD56" s="2">
        <v>7.821754889205583E-2</v>
      </c>
      <c r="HE56" s="2">
        <v>7.7411161447327001E-2</v>
      </c>
      <c r="HF56" s="38">
        <v>2.7211510895557404E-2</v>
      </c>
      <c r="HG56" s="2">
        <v>3.6362422455663401E-2</v>
      </c>
      <c r="HH56" s="2">
        <v>4.2112340997684489E-2</v>
      </c>
      <c r="HI56" s="2">
        <v>9.1925886207639695E-3</v>
      </c>
      <c r="HJ56" s="2">
        <v>7.4011278849177263E-3</v>
      </c>
      <c r="HK56" s="2">
        <v>1.2206299319655271E-2</v>
      </c>
      <c r="HL56" s="2">
        <v>1.9395146682325146E-2</v>
      </c>
      <c r="HM56" s="2">
        <v>4.2342409480171525E-2</v>
      </c>
      <c r="HN56" s="2">
        <v>5.1015721566254939E-2</v>
      </c>
      <c r="HO56" s="2">
        <v>7.0630420904836649E-2</v>
      </c>
      <c r="HP56" s="2">
        <v>7.3135938965089187E-2</v>
      </c>
      <c r="HQ56" s="2">
        <v>0.82587939205976291</v>
      </c>
      <c r="HR56" s="2">
        <v>0.76000820626205601</v>
      </c>
      <c r="HS56" s="2">
        <v>0.72750161627158483</v>
      </c>
      <c r="HT56" s="247">
        <v>0.72206621231929746</v>
      </c>
    </row>
    <row r="57" spans="1:228" x14ac:dyDescent="0.25">
      <c r="A57" s="66">
        <v>52</v>
      </c>
      <c r="B57" s="49" t="s">
        <v>155</v>
      </c>
      <c r="C57" s="29" t="s">
        <v>152</v>
      </c>
      <c r="D57" s="38">
        <v>587.25267824906143</v>
      </c>
      <c r="E57" s="2">
        <v>556.2344593325256</v>
      </c>
      <c r="F57" s="2">
        <v>574.24977315370552</v>
      </c>
      <c r="G57" s="2">
        <v>512.19894046445449</v>
      </c>
      <c r="H57" s="2">
        <v>521.77746992675077</v>
      </c>
      <c r="I57" s="2">
        <v>455.96998223853643</v>
      </c>
      <c r="J57" s="2">
        <v>427.11180525941938</v>
      </c>
      <c r="K57" s="2">
        <v>421.3710993067578</v>
      </c>
      <c r="L57" s="2">
        <v>412.32623291052175</v>
      </c>
      <c r="M57" s="2">
        <v>394.99525101513831</v>
      </c>
      <c r="N57" s="2">
        <v>385.08320071104458</v>
      </c>
      <c r="O57" s="2">
        <v>412.53723633184603</v>
      </c>
      <c r="P57" s="2">
        <v>398.14218341591948</v>
      </c>
      <c r="Q57" s="2">
        <v>393.2861458625419</v>
      </c>
      <c r="R57" s="2">
        <v>366.72105779371861</v>
      </c>
      <c r="S57" s="38">
        <v>570.57320726265164</v>
      </c>
      <c r="T57" s="2">
        <v>540.40291063632355</v>
      </c>
      <c r="U57" s="2">
        <v>560.28772694672909</v>
      </c>
      <c r="V57" s="2">
        <v>498.53446481330798</v>
      </c>
      <c r="W57" s="2">
        <v>508.59906122121509</v>
      </c>
      <c r="X57" s="2">
        <v>443.65787256724764</v>
      </c>
      <c r="Y57" s="2">
        <v>415.76071985909527</v>
      </c>
      <c r="Z57" s="2">
        <v>410.48425294915023</v>
      </c>
      <c r="AA57" s="2">
        <v>400.97583355670037</v>
      </c>
      <c r="AB57" s="2">
        <v>384.00944477717098</v>
      </c>
      <c r="AC57" s="2">
        <v>375.42227728549449</v>
      </c>
      <c r="AD57" s="2">
        <v>404.33336106973576</v>
      </c>
      <c r="AE57" s="2">
        <v>390.32677338797498</v>
      </c>
      <c r="AF57" s="2">
        <v>385.66393936234857</v>
      </c>
      <c r="AG57" s="2">
        <v>359.26980603109388</v>
      </c>
      <c r="AH57" s="38">
        <v>153.73080882624916</v>
      </c>
      <c r="AI57" s="2">
        <v>155.80165034198626</v>
      </c>
      <c r="AJ57" s="2">
        <v>148.84024927380025</v>
      </c>
      <c r="AK57" s="2">
        <v>151.63897466094082</v>
      </c>
      <c r="AL57" s="2">
        <v>136.67248327293933</v>
      </c>
      <c r="AM57" s="2">
        <v>121.1004293072221</v>
      </c>
      <c r="AN57" s="2">
        <v>120.84387800154055</v>
      </c>
      <c r="AO57" s="2">
        <v>118.02681455631974</v>
      </c>
      <c r="AP57" s="2">
        <v>117.82415024454117</v>
      </c>
      <c r="AQ57" s="2">
        <v>89.237818500253567</v>
      </c>
      <c r="AR57" s="2">
        <v>84.935594224437992</v>
      </c>
      <c r="AS57" s="2">
        <v>76.998932616203021</v>
      </c>
      <c r="AT57" s="2">
        <v>73.873608202395303</v>
      </c>
      <c r="AU57" s="2">
        <v>71.51487771897493</v>
      </c>
      <c r="AV57" s="2">
        <v>68.599345615480388</v>
      </c>
      <c r="AW57" s="38">
        <v>11.595222372660167</v>
      </c>
      <c r="AX57" s="2">
        <v>14.611168228666561</v>
      </c>
      <c r="AY57" s="2">
        <v>13.148224922394968</v>
      </c>
      <c r="AZ57" s="2">
        <v>13.616750525558606</v>
      </c>
      <c r="BA57" s="2">
        <v>14.603072024153365</v>
      </c>
      <c r="BB57" s="2">
        <v>14.427388529061718</v>
      </c>
      <c r="BC57" s="2">
        <v>12.783850156616657</v>
      </c>
      <c r="BD57" s="2">
        <v>13.441970241969045</v>
      </c>
      <c r="BE57" s="2">
        <v>17.160616122572065</v>
      </c>
      <c r="BF57" s="2">
        <v>17.74569011324429</v>
      </c>
      <c r="BG57" s="2">
        <v>18.221421679274698</v>
      </c>
      <c r="BH57" s="2">
        <v>15.507962128250851</v>
      </c>
      <c r="BI57" s="2">
        <v>15.3576109307515</v>
      </c>
      <c r="BJ57" s="2">
        <v>16.011530717200671</v>
      </c>
      <c r="BK57" s="2">
        <v>16.4233068491911</v>
      </c>
      <c r="BL57" s="38">
        <v>9302.2744105192414</v>
      </c>
      <c r="BM57" s="2">
        <v>7597.1429060295422</v>
      </c>
      <c r="BN57" s="2">
        <v>6310.2396228762382</v>
      </c>
      <c r="BO57" s="2">
        <v>5810.1454713679541</v>
      </c>
      <c r="BP57" s="2">
        <v>5481.7650874935107</v>
      </c>
      <c r="BQ57" s="2">
        <v>5098.0396904852669</v>
      </c>
      <c r="BR57" s="2">
        <v>4579.7365247776397</v>
      </c>
      <c r="BS57" s="2">
        <v>4019.9734359082145</v>
      </c>
      <c r="BT57" s="2">
        <v>3503.7598744923207</v>
      </c>
      <c r="BU57" s="2">
        <v>3784.539439950438</v>
      </c>
      <c r="BV57" s="2">
        <v>2454.0500422579198</v>
      </c>
      <c r="BW57" s="2">
        <v>1938.2951848701825</v>
      </c>
      <c r="BX57" s="2">
        <v>1677.1821016283661</v>
      </c>
      <c r="BY57" s="2">
        <v>1376.7342840038236</v>
      </c>
      <c r="BZ57" s="2">
        <v>1178.2937703559089</v>
      </c>
      <c r="CA57" s="38">
        <v>0</v>
      </c>
      <c r="CB57" s="2">
        <v>0</v>
      </c>
      <c r="CC57" s="2">
        <v>0</v>
      </c>
      <c r="CD57" s="2">
        <v>0</v>
      </c>
      <c r="CE57" s="2">
        <v>0</v>
      </c>
      <c r="CF57" s="2">
        <v>0</v>
      </c>
      <c r="CG57" s="2">
        <v>0</v>
      </c>
      <c r="CH57" s="2">
        <v>0</v>
      </c>
      <c r="CI57" s="2">
        <v>0</v>
      </c>
      <c r="CJ57" s="2">
        <v>0</v>
      </c>
      <c r="CK57" s="2">
        <v>0</v>
      </c>
      <c r="CL57" s="2">
        <v>0</v>
      </c>
      <c r="CM57" s="2">
        <v>0</v>
      </c>
      <c r="CN57" s="2">
        <v>0</v>
      </c>
      <c r="CO57" s="2">
        <v>0</v>
      </c>
      <c r="CP57" s="38">
        <v>0</v>
      </c>
      <c r="CQ57" s="2">
        <v>0</v>
      </c>
      <c r="CR57" s="2">
        <v>0</v>
      </c>
      <c r="CS57" s="2">
        <v>0</v>
      </c>
      <c r="CT57" s="2">
        <v>0</v>
      </c>
      <c r="CU57" s="2">
        <v>0</v>
      </c>
      <c r="CV57" s="2">
        <v>0</v>
      </c>
      <c r="CW57" s="2">
        <v>0</v>
      </c>
      <c r="CX57" s="2">
        <v>0</v>
      </c>
      <c r="CY57" s="2">
        <v>0</v>
      </c>
      <c r="CZ57" s="2">
        <v>0</v>
      </c>
      <c r="DA57" s="2">
        <v>0</v>
      </c>
      <c r="DB57" s="2">
        <v>0</v>
      </c>
      <c r="DC57" s="2">
        <v>0</v>
      </c>
      <c r="DD57" s="2">
        <v>0</v>
      </c>
      <c r="DE57" s="38">
        <v>62.164189787347524</v>
      </c>
      <c r="DF57" s="2">
        <v>64.73087387238499</v>
      </c>
      <c r="DG57" s="2">
        <v>61.070310723972206</v>
      </c>
      <c r="DH57" s="2">
        <v>52.465545533514231</v>
      </c>
      <c r="DI57" s="2">
        <v>57.953008350159685</v>
      </c>
      <c r="DJ57" s="2">
        <v>40.250002813448198</v>
      </c>
      <c r="DK57" s="2">
        <v>31.875168914068919</v>
      </c>
      <c r="DL57" s="2">
        <v>31.862587954313444</v>
      </c>
      <c r="DM57" s="2">
        <v>39.820513423160236</v>
      </c>
      <c r="DN57" s="2">
        <v>40.351058410546131</v>
      </c>
      <c r="DO57" s="2">
        <v>40.322288256493486</v>
      </c>
      <c r="DP57" s="2">
        <v>25.626840537479673</v>
      </c>
      <c r="DQ57" s="2">
        <v>24.977122416483311</v>
      </c>
      <c r="DR57" s="2">
        <v>26.242759557081197</v>
      </c>
      <c r="DS57" s="2">
        <v>25.448650876369111</v>
      </c>
      <c r="DT57" s="38">
        <v>1811.6731517651701</v>
      </c>
      <c r="DU57" s="2">
        <v>1631.0944026241975</v>
      </c>
      <c r="DV57" s="2">
        <v>1566.8815476243749</v>
      </c>
      <c r="DW57" s="2">
        <v>1512.2558766041536</v>
      </c>
      <c r="DX57" s="2">
        <v>1523.6545507927033</v>
      </c>
      <c r="DY57" s="2">
        <v>1477.2231193080377</v>
      </c>
      <c r="DZ57" s="2">
        <v>1408.4652870158764</v>
      </c>
      <c r="EA57" s="2">
        <v>1377.1893308343986</v>
      </c>
      <c r="EB57" s="2">
        <v>1370.4417563152115</v>
      </c>
      <c r="EC57" s="2">
        <v>1292.9377538438912</v>
      </c>
      <c r="ED57" s="2">
        <v>1234.7402744435308</v>
      </c>
      <c r="EE57" s="2">
        <v>1125.6776268888916</v>
      </c>
      <c r="EF57" s="2">
        <v>1056.8894946500427</v>
      </c>
      <c r="EG57" s="2">
        <v>1020.4053073629332</v>
      </c>
      <c r="EH57" s="2">
        <v>985.47542719407295</v>
      </c>
      <c r="EI57" s="38">
        <v>24755.192305616212</v>
      </c>
      <c r="EJ57" s="2">
        <v>23924.797784198643</v>
      </c>
      <c r="EK57" s="2">
        <v>23600.086178774523</v>
      </c>
      <c r="EL57" s="2">
        <v>23424.024629009462</v>
      </c>
      <c r="EM57" s="2">
        <v>23492.097651861572</v>
      </c>
      <c r="EN57" s="2">
        <v>23305.539479120987</v>
      </c>
      <c r="EO57" s="2">
        <v>23119.653887412274</v>
      </c>
      <c r="EP57" s="2">
        <v>23345.917259639609</v>
      </c>
      <c r="EQ57" s="2">
        <v>23897.996479873269</v>
      </c>
      <c r="ER57" s="2">
        <v>23961.391882264408</v>
      </c>
      <c r="ES57" s="2">
        <v>23784.924523153219</v>
      </c>
      <c r="ET57" s="2">
        <v>23226.126718328665</v>
      </c>
      <c r="EU57" s="2">
        <v>22919.60247092781</v>
      </c>
      <c r="EV57" s="2">
        <v>22673.527962745859</v>
      </c>
      <c r="EW57" s="2">
        <v>22405.924162534153</v>
      </c>
      <c r="EX57" s="38">
        <v>52.557340638136004</v>
      </c>
      <c r="EY57" s="2">
        <v>50.807387360867232</v>
      </c>
      <c r="EZ57" s="2">
        <v>43.815921795136767</v>
      </c>
      <c r="FA57" s="2">
        <v>37.833457409963103</v>
      </c>
      <c r="FB57" s="2">
        <v>32.960305923046391</v>
      </c>
      <c r="FC57" s="2">
        <v>27.798204875077307</v>
      </c>
      <c r="FD57" s="2">
        <v>24.904658958612551</v>
      </c>
      <c r="FE57" s="2">
        <v>28.871377180117342</v>
      </c>
      <c r="FF57" s="2">
        <v>26.706343729004683</v>
      </c>
      <c r="FG57" s="2">
        <v>24.230252794002915</v>
      </c>
      <c r="FH57" s="2">
        <v>23.641975951845819</v>
      </c>
      <c r="FI57" s="2">
        <v>21.871736155320175</v>
      </c>
      <c r="FJ57" s="2">
        <v>20.606121270772285</v>
      </c>
      <c r="FK57" s="2">
        <v>19.677859037088545</v>
      </c>
      <c r="FL57" s="2">
        <v>18.673415817559608</v>
      </c>
      <c r="FM57" s="38">
        <v>2065.3747988660334</v>
      </c>
      <c r="FN57" s="2">
        <v>1928.0022880497688</v>
      </c>
      <c r="FO57" s="2">
        <v>1803.6499661421678</v>
      </c>
      <c r="FP57" s="2">
        <v>1654.3152436401599</v>
      </c>
      <c r="FQ57" s="2">
        <v>1523.1006488579017</v>
      </c>
      <c r="FR57" s="2">
        <v>1358.5154290421519</v>
      </c>
      <c r="FS57" s="2">
        <v>1229.2945043382199</v>
      </c>
      <c r="FT57" s="2">
        <v>1181.2913918092011</v>
      </c>
      <c r="FU57" s="2">
        <v>1170.4386967206826</v>
      </c>
      <c r="FV57" s="2">
        <v>1126.078139468596</v>
      </c>
      <c r="FW57" s="2">
        <v>1066.3045936717954</v>
      </c>
      <c r="FX57" s="2">
        <v>986.64659792024281</v>
      </c>
      <c r="FY57" s="2">
        <v>938.71962565163903</v>
      </c>
      <c r="FZ57" s="2">
        <v>905.50172569001472</v>
      </c>
      <c r="GA57" s="2">
        <v>876.51042023226739</v>
      </c>
      <c r="GB57" s="38">
        <v>465.12585873579809</v>
      </c>
      <c r="GC57" s="2">
        <v>498.78358600907535</v>
      </c>
      <c r="GD57" s="2">
        <v>481.06795513576265</v>
      </c>
      <c r="GE57" s="2">
        <v>487.70099092587651</v>
      </c>
      <c r="GF57" s="2">
        <v>483.75981753896377</v>
      </c>
      <c r="GG57" s="2">
        <v>493.32905693370202</v>
      </c>
      <c r="GH57" s="2">
        <v>436.82037231095819</v>
      </c>
      <c r="GI57" s="2">
        <v>431.05613293279089</v>
      </c>
      <c r="GJ57" s="2">
        <v>479.36910777096136</v>
      </c>
      <c r="GK57" s="2">
        <v>479.95300840542939</v>
      </c>
      <c r="GL57" s="2">
        <v>480.14497538176067</v>
      </c>
      <c r="GM57" s="2">
        <v>437.1048909295335</v>
      </c>
      <c r="GN57" s="2">
        <v>425.1000858254688</v>
      </c>
      <c r="GO57" s="2">
        <v>427.4071932180351</v>
      </c>
      <c r="GP57" s="2">
        <v>415.44507923902256</v>
      </c>
      <c r="GQ57" s="38">
        <v>285.95078211894628</v>
      </c>
      <c r="GR57" s="2">
        <v>320.33804490158951</v>
      </c>
      <c r="GS57" s="2">
        <v>312.88171198767679</v>
      </c>
      <c r="GT57" s="2">
        <v>294.2341512397233</v>
      </c>
      <c r="GU57" s="2">
        <v>307.7541853337629</v>
      </c>
      <c r="GV57" s="2">
        <v>290.51111354110941</v>
      </c>
      <c r="GW57" s="2">
        <v>256.7470170449796</v>
      </c>
      <c r="GX57" s="2">
        <v>251.77847489629866</v>
      </c>
      <c r="GY57" s="2">
        <v>297.62195411604228</v>
      </c>
      <c r="GZ57" s="2">
        <v>298.79840874425122</v>
      </c>
      <c r="HA57" s="2">
        <v>301.59838880018282</v>
      </c>
      <c r="HB57" s="2">
        <v>265.66462826606443</v>
      </c>
      <c r="HC57" s="2">
        <v>258.09736760118869</v>
      </c>
      <c r="HD57" s="2">
        <v>263.96799117680575</v>
      </c>
      <c r="HE57" s="2">
        <v>251.73437690785374</v>
      </c>
      <c r="HF57" s="38">
        <v>674.81478189927259</v>
      </c>
      <c r="HG57" s="2">
        <v>706.31325973934611</v>
      </c>
      <c r="HH57" s="2">
        <v>675.97757449754727</v>
      </c>
      <c r="HI57" s="2">
        <v>714.9915248320375</v>
      </c>
      <c r="HJ57" s="2">
        <v>688.25311074478009</v>
      </c>
      <c r="HK57" s="2">
        <v>731.99827995317776</v>
      </c>
      <c r="HL57" s="2">
        <v>648.01169805805705</v>
      </c>
      <c r="HM57" s="2">
        <v>641.30505107749252</v>
      </c>
      <c r="HN57" s="2">
        <v>691.29973404932093</v>
      </c>
      <c r="HO57" s="2">
        <v>691.19465895227086</v>
      </c>
      <c r="HP57" s="2">
        <v>688.44099915179379</v>
      </c>
      <c r="HQ57" s="2">
        <v>638.08142966776734</v>
      </c>
      <c r="HR57" s="2">
        <v>620.97841287296455</v>
      </c>
      <c r="HS57" s="2">
        <v>618.81314556309371</v>
      </c>
      <c r="HT57" s="247">
        <v>607.2418018204022</v>
      </c>
    </row>
    <row r="58" spans="1:228" x14ac:dyDescent="0.25">
      <c r="A58" s="66">
        <v>53</v>
      </c>
      <c r="B58" s="49" t="s">
        <v>95</v>
      </c>
      <c r="C58" s="29" t="s">
        <v>153</v>
      </c>
      <c r="D58" s="38">
        <v>22.221742521450359</v>
      </c>
      <c r="E58" s="2">
        <v>21.704994432716127</v>
      </c>
      <c r="F58" s="2">
        <v>22.809516892357742</v>
      </c>
      <c r="G58" s="2">
        <v>22.040860327831119</v>
      </c>
      <c r="H58" s="2">
        <v>21.891686537309994</v>
      </c>
      <c r="I58" s="2">
        <v>21.161179062403921</v>
      </c>
      <c r="J58" s="2">
        <v>20.957753889777475</v>
      </c>
      <c r="K58" s="2">
        <v>21.010480386862024</v>
      </c>
      <c r="L58" s="2">
        <v>19.303277400007648</v>
      </c>
      <c r="M58" s="2">
        <v>18.502569330634032</v>
      </c>
      <c r="N58" s="2">
        <v>17.857545600329914</v>
      </c>
      <c r="O58" s="2">
        <v>18.094349222743691</v>
      </c>
      <c r="P58" s="2">
        <v>16.274308423211931</v>
      </c>
      <c r="Q58" s="2">
        <v>15.569394880919532</v>
      </c>
      <c r="R58" s="2">
        <v>14.023869405601106</v>
      </c>
      <c r="S58" s="38">
        <v>21.610954400401702</v>
      </c>
      <c r="T58" s="2">
        <v>21.09481693774196</v>
      </c>
      <c r="U58" s="2">
        <v>22.203604181817617</v>
      </c>
      <c r="V58" s="2">
        <v>21.469944049794787</v>
      </c>
      <c r="W58" s="2">
        <v>21.312668281905164</v>
      </c>
      <c r="X58" s="2">
        <v>20.585004295298724</v>
      </c>
      <c r="Y58" s="2">
        <v>20.396840794769744</v>
      </c>
      <c r="Z58" s="2">
        <v>20.463404794815638</v>
      </c>
      <c r="AA58" s="2">
        <v>18.785062908501637</v>
      </c>
      <c r="AB58" s="2">
        <v>18.023997471209999</v>
      </c>
      <c r="AC58" s="2">
        <v>17.403821157688899</v>
      </c>
      <c r="AD58" s="2">
        <v>17.667991945547854</v>
      </c>
      <c r="AE58" s="2">
        <v>15.896504763077047</v>
      </c>
      <c r="AF58" s="2">
        <v>15.237216154860313</v>
      </c>
      <c r="AG58" s="2">
        <v>13.696808676492999</v>
      </c>
      <c r="AH58" s="38">
        <v>1.5105138102809361</v>
      </c>
      <c r="AI58" s="2">
        <v>1.3320715655317343</v>
      </c>
      <c r="AJ58" s="2">
        <v>1.1571182544846654</v>
      </c>
      <c r="AK58" s="2">
        <v>1.0211258117135444</v>
      </c>
      <c r="AL58" s="2">
        <v>0.80516533405535051</v>
      </c>
      <c r="AM58" s="2">
        <v>0.76212035490047247</v>
      </c>
      <c r="AN58" s="2">
        <v>0.70878582081597075</v>
      </c>
      <c r="AO58" s="2">
        <v>0.69757168808333603</v>
      </c>
      <c r="AP58" s="2">
        <v>0.70213039812844147</v>
      </c>
      <c r="AQ58" s="2">
        <v>0.69598574869679619</v>
      </c>
      <c r="AR58" s="2">
        <v>0.75659780025882206</v>
      </c>
      <c r="AS58" s="2">
        <v>0.73775585328693127</v>
      </c>
      <c r="AT58" s="2">
        <v>0.68266053493720924</v>
      </c>
      <c r="AU58" s="2">
        <v>0.62313404037661979</v>
      </c>
      <c r="AV58" s="2">
        <v>0.67036338925184125</v>
      </c>
      <c r="AW58" s="38">
        <v>0.3645055367151091</v>
      </c>
      <c r="AX58" s="2">
        <v>0.37613394314974419</v>
      </c>
      <c r="AY58" s="2">
        <v>0.42802849080308791</v>
      </c>
      <c r="AZ58" s="2">
        <v>0.45040089740591871</v>
      </c>
      <c r="BA58" s="2">
        <v>0.51424255652013562</v>
      </c>
      <c r="BB58" s="2">
        <v>0.56333046430556322</v>
      </c>
      <c r="BC58" s="2">
        <v>0.61598808733036714</v>
      </c>
      <c r="BD58" s="2">
        <v>0.69574235352513314</v>
      </c>
      <c r="BE58" s="2">
        <v>0.74698918737683873</v>
      </c>
      <c r="BF58" s="2">
        <v>0.79094195782051768</v>
      </c>
      <c r="BG58" s="2">
        <v>0.83188766458667807</v>
      </c>
      <c r="BH58" s="2">
        <v>0.86029499904328621</v>
      </c>
      <c r="BI58" s="2">
        <v>0.8058659573177086</v>
      </c>
      <c r="BJ58" s="2">
        <v>0.76233616874960231</v>
      </c>
      <c r="BK58" s="2">
        <v>0.77844679350769941</v>
      </c>
      <c r="BL58" s="38">
        <v>471.89976713131301</v>
      </c>
      <c r="BM58" s="2">
        <v>473.20399620460103</v>
      </c>
      <c r="BN58" s="2">
        <v>460.08584935180397</v>
      </c>
      <c r="BO58" s="2">
        <v>422.96851749582498</v>
      </c>
      <c r="BP58" s="2">
        <v>420.19934857345498</v>
      </c>
      <c r="BQ58" s="2">
        <v>405.55282412690599</v>
      </c>
      <c r="BR58" s="2">
        <v>377.83024888233803</v>
      </c>
      <c r="BS58" s="2">
        <v>343.17186109589898</v>
      </c>
      <c r="BT58" s="2">
        <v>300.602705703553</v>
      </c>
      <c r="BU58" s="2">
        <v>249.48463963809101</v>
      </c>
      <c r="BV58" s="2">
        <v>212.08947311830599</v>
      </c>
      <c r="BW58" s="2">
        <v>177.72193855741301</v>
      </c>
      <c r="BX58" s="2">
        <v>145.13468646750999</v>
      </c>
      <c r="BY58" s="2">
        <v>112.71188821005499</v>
      </c>
      <c r="BZ58" s="2">
        <v>102.002153929477</v>
      </c>
      <c r="CA58" s="38">
        <v>0</v>
      </c>
      <c r="CB58" s="2">
        <v>0</v>
      </c>
      <c r="CC58" s="2">
        <v>0</v>
      </c>
      <c r="CD58" s="2">
        <v>0</v>
      </c>
      <c r="CE58" s="2">
        <v>0</v>
      </c>
      <c r="CF58" s="2">
        <v>0</v>
      </c>
      <c r="CG58" s="2">
        <v>0</v>
      </c>
      <c r="CH58" s="2">
        <v>0</v>
      </c>
      <c r="CI58" s="2">
        <v>0</v>
      </c>
      <c r="CJ58" s="2">
        <v>0</v>
      </c>
      <c r="CK58" s="2">
        <v>0</v>
      </c>
      <c r="CL58" s="2">
        <v>0</v>
      </c>
      <c r="CM58" s="2">
        <v>0</v>
      </c>
      <c r="CN58" s="2">
        <v>0</v>
      </c>
      <c r="CO58" s="2">
        <v>0</v>
      </c>
      <c r="CP58" s="38">
        <v>0</v>
      </c>
      <c r="CQ58" s="2">
        <v>0</v>
      </c>
      <c r="CR58" s="2">
        <v>0</v>
      </c>
      <c r="CS58" s="2">
        <v>0</v>
      </c>
      <c r="CT58" s="2">
        <v>0</v>
      </c>
      <c r="CU58" s="2">
        <v>0</v>
      </c>
      <c r="CV58" s="2">
        <v>0</v>
      </c>
      <c r="CW58" s="2">
        <v>0</v>
      </c>
      <c r="CX58" s="2">
        <v>0</v>
      </c>
      <c r="CY58" s="2">
        <v>0</v>
      </c>
      <c r="CZ58" s="2">
        <v>0</v>
      </c>
      <c r="DA58" s="2">
        <v>0</v>
      </c>
      <c r="DB58" s="2">
        <v>0</v>
      </c>
      <c r="DC58" s="2">
        <v>0</v>
      </c>
      <c r="DD58" s="2">
        <v>0</v>
      </c>
      <c r="DE58" s="38">
        <v>4.2182879518380657E-2</v>
      </c>
      <c r="DF58" s="2">
        <v>4.3984396061030169E-2</v>
      </c>
      <c r="DG58" s="2">
        <v>4.6041472640321261E-2</v>
      </c>
      <c r="DH58" s="2">
        <v>4.6319984997846037E-2</v>
      </c>
      <c r="DI58" s="2">
        <v>4.5520370758760781E-2</v>
      </c>
      <c r="DJ58" s="2">
        <v>4.1405874554940561E-2</v>
      </c>
      <c r="DK58" s="2">
        <v>4.3204767716072526E-2</v>
      </c>
      <c r="DL58" s="2">
        <v>4.0426533340709288E-2</v>
      </c>
      <c r="DM58" s="2">
        <v>5.5953277648258762E-2</v>
      </c>
      <c r="DN58" s="2">
        <v>3.4361597187881711E-2</v>
      </c>
      <c r="DO58" s="2">
        <v>5.1455049720234125E-2</v>
      </c>
      <c r="DP58" s="2">
        <v>4.057345234043197E-2</v>
      </c>
      <c r="DQ58" s="2">
        <v>3.794054363551453E-2</v>
      </c>
      <c r="DR58" s="2">
        <v>3.2830352836616256E-2</v>
      </c>
      <c r="DS58" s="2">
        <v>3.3384543523797806E-2</v>
      </c>
      <c r="DT58" s="38">
        <v>107.93042007178067</v>
      </c>
      <c r="DU58" s="2">
        <v>98.309314304852791</v>
      </c>
      <c r="DV58" s="2">
        <v>105.16531038126952</v>
      </c>
      <c r="DW58" s="2">
        <v>101.88308847736799</v>
      </c>
      <c r="DX58" s="2">
        <v>100.65680865410363</v>
      </c>
      <c r="DY58" s="2">
        <v>100.16044349716314</v>
      </c>
      <c r="DZ58" s="2">
        <v>101.82067628290397</v>
      </c>
      <c r="EA58" s="2">
        <v>98.474437461552185</v>
      </c>
      <c r="EB58" s="2">
        <v>91.235324871371176</v>
      </c>
      <c r="EC58" s="2">
        <v>83.024322918374267</v>
      </c>
      <c r="ED58" s="2">
        <v>76.544662320623203</v>
      </c>
      <c r="EE58" s="2">
        <v>67.581461927608146</v>
      </c>
      <c r="EF58" s="2">
        <v>56.744861041393435</v>
      </c>
      <c r="EG58" s="2">
        <v>48.557836234852473</v>
      </c>
      <c r="EH58" s="2">
        <v>46.304018860914873</v>
      </c>
      <c r="EI58" s="38">
        <v>175.33758671726534</v>
      </c>
      <c r="EJ58" s="2">
        <v>152.48849085857944</v>
      </c>
      <c r="EK58" s="2">
        <v>130.57348357939443</v>
      </c>
      <c r="EL58" s="2">
        <v>115.66547408508173</v>
      </c>
      <c r="EM58" s="2">
        <v>94.346450165550749</v>
      </c>
      <c r="EN58" s="2">
        <v>90.304808669063334</v>
      </c>
      <c r="EO58" s="2">
        <v>86.736215874201747</v>
      </c>
      <c r="EP58" s="2">
        <v>79.378697385561111</v>
      </c>
      <c r="EQ58" s="2">
        <v>71.215569363264848</v>
      </c>
      <c r="ER58" s="2">
        <v>64.245295202821524</v>
      </c>
      <c r="ES58" s="2">
        <v>60.284778389848654</v>
      </c>
      <c r="ET58" s="2">
        <v>56.985243710760301</v>
      </c>
      <c r="EU58" s="2">
        <v>48.61023091649276</v>
      </c>
      <c r="EV58" s="2">
        <v>46.233146500995012</v>
      </c>
      <c r="EW58" s="2">
        <v>46.635351477270177</v>
      </c>
      <c r="EX58" s="38">
        <v>3.240001418910734</v>
      </c>
      <c r="EY58" s="2">
        <v>2.8666102869953201</v>
      </c>
      <c r="EZ58" s="2">
        <v>2.3995921638490083</v>
      </c>
      <c r="FA58" s="2">
        <v>1.9621276785413102</v>
      </c>
      <c r="FB58" s="2">
        <v>1.7698165470318412</v>
      </c>
      <c r="FC58" s="2">
        <v>1.547854891529006</v>
      </c>
      <c r="FD58" s="2">
        <v>1.3668155793487948</v>
      </c>
      <c r="FE58" s="2">
        <v>1.206216466524477</v>
      </c>
      <c r="FF58" s="2">
        <v>1.0837457785473046</v>
      </c>
      <c r="FG58" s="2">
        <v>1.012554266131463</v>
      </c>
      <c r="FH58" s="2">
        <v>1.0246196748288645</v>
      </c>
      <c r="FI58" s="2">
        <v>0.98160794144571528</v>
      </c>
      <c r="FJ58" s="2">
        <v>0.90925070787383422</v>
      </c>
      <c r="FK58" s="2">
        <v>0.93397433665259944</v>
      </c>
      <c r="FL58" s="2">
        <v>0.95190579462234326</v>
      </c>
      <c r="FM58" s="38">
        <v>25.527535611401785</v>
      </c>
      <c r="FN58" s="2">
        <v>21.970502537397742</v>
      </c>
      <c r="FO58" s="2">
        <v>18.421260329508048</v>
      </c>
      <c r="FP58" s="2">
        <v>15.678729858737713</v>
      </c>
      <c r="FQ58" s="2">
        <v>11.040568667328674</v>
      </c>
      <c r="FR58" s="2">
        <v>9.8283322304415996</v>
      </c>
      <c r="FS58" s="2">
        <v>8.8993477543693551</v>
      </c>
      <c r="FT58" s="2">
        <v>7.7862076321001927</v>
      </c>
      <c r="FU58" s="2">
        <v>6.9612652088130718</v>
      </c>
      <c r="FV58" s="2">
        <v>6.1562865356757825</v>
      </c>
      <c r="FW58" s="2">
        <v>5.9630214106962782</v>
      </c>
      <c r="FX58" s="2">
        <v>5.6638728193431715</v>
      </c>
      <c r="FY58" s="2">
        <v>5.1426207933215782</v>
      </c>
      <c r="FZ58" s="2">
        <v>5.2985058711144148</v>
      </c>
      <c r="GA58" s="2">
        <v>5.4547041370292719</v>
      </c>
      <c r="GB58" s="38">
        <v>19.755834588860218</v>
      </c>
      <c r="GC58" s="2">
        <v>19.112602239260063</v>
      </c>
      <c r="GD58" s="2">
        <v>19.227199171392723</v>
      </c>
      <c r="GE58" s="2">
        <v>21.158915943330065</v>
      </c>
      <c r="GF58" s="2">
        <v>19.203570766031817</v>
      </c>
      <c r="GG58" s="2">
        <v>22.194384124233579</v>
      </c>
      <c r="GH58" s="2">
        <v>20.393091538395563</v>
      </c>
      <c r="GI58" s="2">
        <v>20.660625008074152</v>
      </c>
      <c r="GJ58" s="2">
        <v>20.594247231045713</v>
      </c>
      <c r="GK58" s="2">
        <v>20.401468803493373</v>
      </c>
      <c r="GL58" s="2">
        <v>20.943300017313977</v>
      </c>
      <c r="GM58" s="2">
        <v>20.049900973437733</v>
      </c>
      <c r="GN58" s="2">
        <v>18.279746762708417</v>
      </c>
      <c r="GO58" s="2">
        <v>16.849065625564425</v>
      </c>
      <c r="GP58" s="2">
        <v>17.757782809789354</v>
      </c>
      <c r="GQ58" s="38">
        <v>6.3265930185960766</v>
      </c>
      <c r="GR58" s="2">
        <v>5.8912980121834995</v>
      </c>
      <c r="GS58" s="2">
        <v>5.989921217019444</v>
      </c>
      <c r="GT58" s="2">
        <v>6.1457107071268595</v>
      </c>
      <c r="GU58" s="2">
        <v>5.4859818223290393</v>
      </c>
      <c r="GV58" s="2">
        <v>5.9252337404822084</v>
      </c>
      <c r="GW58" s="2">
        <v>5.4822791319926818</v>
      </c>
      <c r="GX58" s="2">
        <v>5.3594439286768694</v>
      </c>
      <c r="GY58" s="2">
        <v>5.1605905272026824</v>
      </c>
      <c r="GZ58" s="2">
        <v>4.9754916948325834</v>
      </c>
      <c r="HA58" s="2">
        <v>4.9540340114337456</v>
      </c>
      <c r="HB58" s="2">
        <v>4.6712972389231755</v>
      </c>
      <c r="HC58" s="2">
        <v>4.2007505319327452</v>
      </c>
      <c r="HD58" s="2">
        <v>3.8374326187238643</v>
      </c>
      <c r="HE58" s="2">
        <v>3.9865436471000706</v>
      </c>
      <c r="HF58" s="38">
        <v>35.637620477131307</v>
      </c>
      <c r="HG58" s="2">
        <v>34.746850970595652</v>
      </c>
      <c r="HH58" s="2">
        <v>34.852773644759424</v>
      </c>
      <c r="HI58" s="2">
        <v>39.01009527259027</v>
      </c>
      <c r="HJ58" s="2">
        <v>35.411956100411714</v>
      </c>
      <c r="HK58" s="2">
        <v>41.568228220492081</v>
      </c>
      <c r="HL58" s="2">
        <v>38.055610883694357</v>
      </c>
      <c r="HM58" s="2">
        <v>38.788293194092653</v>
      </c>
      <c r="HN58" s="2">
        <v>38.88331678314831</v>
      </c>
      <c r="HO58" s="2">
        <v>38.686725375535666</v>
      </c>
      <c r="HP58" s="2">
        <v>39.906594945300178</v>
      </c>
      <c r="HQ58" s="2">
        <v>38.28190042742424</v>
      </c>
      <c r="HR58" s="2">
        <v>34.978445803772217</v>
      </c>
      <c r="HS58" s="2">
        <v>32.272098240915227</v>
      </c>
      <c r="HT58" s="247">
        <v>34.082713824984246</v>
      </c>
    </row>
    <row r="59" spans="1:228" x14ac:dyDescent="0.25">
      <c r="A59" s="66">
        <v>54</v>
      </c>
      <c r="B59" s="49" t="s">
        <v>95</v>
      </c>
      <c r="C59" s="29" t="s">
        <v>156</v>
      </c>
      <c r="D59" s="38">
        <v>11424.602028796842</v>
      </c>
      <c r="E59" s="2">
        <v>11381.091319213068</v>
      </c>
      <c r="F59" s="2">
        <v>11172.944114600145</v>
      </c>
      <c r="G59" s="2">
        <v>10432.402401579478</v>
      </c>
      <c r="H59" s="2">
        <v>10040.549844236199</v>
      </c>
      <c r="I59" s="2">
        <v>9947.8142374711606</v>
      </c>
      <c r="J59" s="2">
        <v>9850.0967993558115</v>
      </c>
      <c r="K59" s="2">
        <v>9998.1798295113895</v>
      </c>
      <c r="L59" s="2">
        <v>9737.7052053383068</v>
      </c>
      <c r="M59" s="2">
        <v>9583.2842709537817</v>
      </c>
      <c r="N59" s="2">
        <v>9212.1567782404654</v>
      </c>
      <c r="O59" s="2">
        <v>8921.812097888027</v>
      </c>
      <c r="P59" s="2">
        <v>8328.7061248351438</v>
      </c>
      <c r="Q59" s="2">
        <v>8343.2587912668751</v>
      </c>
      <c r="R59" s="2">
        <v>7447.580948726757</v>
      </c>
      <c r="S59" s="38">
        <v>10900.568790723513</v>
      </c>
      <c r="T59" s="2">
        <v>10859.102262011873</v>
      </c>
      <c r="U59" s="2">
        <v>10671.55384504748</v>
      </c>
      <c r="V59" s="2">
        <v>9956.1798133737339</v>
      </c>
      <c r="W59" s="2">
        <v>9578.3527243003355</v>
      </c>
      <c r="X59" s="2">
        <v>9491.2806412409318</v>
      </c>
      <c r="Y59" s="2">
        <v>9403.4274464019654</v>
      </c>
      <c r="Z59" s="2">
        <v>9561.6141762609459</v>
      </c>
      <c r="AA59" s="2">
        <v>9302.7362123442417</v>
      </c>
      <c r="AB59" s="2">
        <v>9164.5330656091264</v>
      </c>
      <c r="AC59" s="2">
        <v>8820.8045517730498</v>
      </c>
      <c r="AD59" s="2">
        <v>8545.3390881754203</v>
      </c>
      <c r="AE59" s="2">
        <v>7969.9161656460301</v>
      </c>
      <c r="AF59" s="2">
        <v>7995.2923666237948</v>
      </c>
      <c r="AG59" s="2">
        <v>7112.9138853723853</v>
      </c>
      <c r="AH59" s="38">
        <v>4425.8886605643947</v>
      </c>
      <c r="AI59" s="2">
        <v>4444.1871136821464</v>
      </c>
      <c r="AJ59" s="2">
        <v>4287.9319645150072</v>
      </c>
      <c r="AK59" s="2">
        <v>4097.9583765527441</v>
      </c>
      <c r="AL59" s="2">
        <v>3686.7311411448277</v>
      </c>
      <c r="AM59" s="2">
        <v>3654.329676626221</v>
      </c>
      <c r="AN59" s="2">
        <v>3464.3910521886128</v>
      </c>
      <c r="AO59" s="2">
        <v>3302.0053395043042</v>
      </c>
      <c r="AP59" s="2">
        <v>3359.8459539657638</v>
      </c>
      <c r="AQ59" s="2">
        <v>3274.4610317612542</v>
      </c>
      <c r="AR59" s="2">
        <v>2893.8273197876888</v>
      </c>
      <c r="AS59" s="2">
        <v>2883.6817564377275</v>
      </c>
      <c r="AT59" s="2">
        <v>2736.4947252139827</v>
      </c>
      <c r="AU59" s="2">
        <v>2763.7205689722855</v>
      </c>
      <c r="AV59" s="2">
        <v>2680.8809060647063</v>
      </c>
      <c r="AW59" s="38">
        <v>333.13191827052356</v>
      </c>
      <c r="AX59" s="2">
        <v>338.08878178488681</v>
      </c>
      <c r="AY59" s="2">
        <v>331.1041910418063</v>
      </c>
      <c r="AZ59" s="2">
        <v>312.71398300110576</v>
      </c>
      <c r="BA59" s="2">
        <v>319.91779597160519</v>
      </c>
      <c r="BB59" s="2">
        <v>315.75592253478811</v>
      </c>
      <c r="BC59" s="2">
        <v>311.73577233794424</v>
      </c>
      <c r="BD59" s="2">
        <v>325.50172093509258</v>
      </c>
      <c r="BE59" s="2">
        <v>348.87670400045204</v>
      </c>
      <c r="BF59" s="2">
        <v>360.73539359664898</v>
      </c>
      <c r="BG59" s="2">
        <v>351.69195470617439</v>
      </c>
      <c r="BH59" s="2">
        <v>357.89625085180347</v>
      </c>
      <c r="BI59" s="2">
        <v>353.12927626143824</v>
      </c>
      <c r="BJ59" s="2">
        <v>364.87846579673362</v>
      </c>
      <c r="BK59" s="2">
        <v>358.91952441035102</v>
      </c>
      <c r="BL59" s="38">
        <v>311277.24472777301</v>
      </c>
      <c r="BM59" s="2">
        <v>307412.64986210602</v>
      </c>
      <c r="BN59" s="2">
        <v>293045.379347015</v>
      </c>
      <c r="BO59" s="2">
        <v>278075.76543954801</v>
      </c>
      <c r="BP59" s="2">
        <v>273660.997151185</v>
      </c>
      <c r="BQ59" s="2">
        <v>270012.905261832</v>
      </c>
      <c r="BR59" s="2">
        <v>266537.52467738203</v>
      </c>
      <c r="BS59" s="2">
        <v>257337.83754236301</v>
      </c>
      <c r="BT59" s="2">
        <v>247932.406670264</v>
      </c>
      <c r="BU59" s="2">
        <v>230967.92983010301</v>
      </c>
      <c r="BV59" s="2">
        <v>216628.24106733699</v>
      </c>
      <c r="BW59" s="2">
        <v>200393.94613221899</v>
      </c>
      <c r="BX59" s="2">
        <v>188121.99197828001</v>
      </c>
      <c r="BY59" s="2">
        <v>173448.94369669101</v>
      </c>
      <c r="BZ59" s="2">
        <v>164070.22648983801</v>
      </c>
      <c r="CA59" s="38">
        <v>0</v>
      </c>
      <c r="CB59" s="2">
        <v>0</v>
      </c>
      <c r="CC59" s="2">
        <v>0</v>
      </c>
      <c r="CD59" s="2">
        <v>0</v>
      </c>
      <c r="CE59" s="2">
        <v>0</v>
      </c>
      <c r="CF59" s="2">
        <v>0</v>
      </c>
      <c r="CG59" s="2">
        <v>0</v>
      </c>
      <c r="CH59" s="2">
        <v>0</v>
      </c>
      <c r="CI59" s="2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38">
        <v>551.15250806182496</v>
      </c>
      <c r="CQ59" s="2">
        <v>545.64098298120496</v>
      </c>
      <c r="CR59" s="2">
        <v>540.18457315139506</v>
      </c>
      <c r="CS59" s="2">
        <v>534.78272741987996</v>
      </c>
      <c r="CT59" s="2">
        <v>529.43490014567999</v>
      </c>
      <c r="CU59" s="2">
        <v>524.14055114422501</v>
      </c>
      <c r="CV59" s="2">
        <v>518.89914563278001</v>
      </c>
      <c r="CW59" s="2">
        <v>513.71015417645503</v>
      </c>
      <c r="CX59" s="2">
        <v>508.57305263468999</v>
      </c>
      <c r="CY59" s="2">
        <v>503.48732210834498</v>
      </c>
      <c r="CZ59" s="2">
        <v>498.45244888726</v>
      </c>
      <c r="DA59" s="2">
        <v>493.46792439838703</v>
      </c>
      <c r="DB59" s="2">
        <v>466.85669556244602</v>
      </c>
      <c r="DC59" s="2">
        <v>440.51157901486403</v>
      </c>
      <c r="DD59" s="2">
        <v>418.49752598602203</v>
      </c>
      <c r="DE59" s="38">
        <v>738.49791461432176</v>
      </c>
      <c r="DF59" s="2">
        <v>719.29316558394873</v>
      </c>
      <c r="DG59" s="2">
        <v>690.40723535405311</v>
      </c>
      <c r="DH59" s="2">
        <v>647.58409683633204</v>
      </c>
      <c r="DI59" s="2">
        <v>623.48207220431232</v>
      </c>
      <c r="DJ59" s="2">
        <v>610.81827879225364</v>
      </c>
      <c r="DK59" s="2">
        <v>572.55918853742548</v>
      </c>
      <c r="DL59" s="2">
        <v>552.878349190172</v>
      </c>
      <c r="DM59" s="2">
        <v>547.43273174396029</v>
      </c>
      <c r="DN59" s="2">
        <v>537.1734716314071</v>
      </c>
      <c r="DO59" s="2">
        <v>479.46769628103584</v>
      </c>
      <c r="DP59" s="2">
        <v>478.85718942513739</v>
      </c>
      <c r="DQ59" s="2">
        <v>465.57809888702917</v>
      </c>
      <c r="DR59" s="2">
        <v>478.69049343302657</v>
      </c>
      <c r="DS59" s="2">
        <v>479.5862589349166</v>
      </c>
      <c r="DT59" s="38">
        <v>27238.630364925986</v>
      </c>
      <c r="DU59" s="2">
        <v>26528.375327276932</v>
      </c>
      <c r="DV59" s="2">
        <v>26168.900877025779</v>
      </c>
      <c r="DW59" s="2">
        <v>24439.037516553661</v>
      </c>
      <c r="DX59" s="2">
        <v>25313.291272433751</v>
      </c>
      <c r="DY59" s="2">
        <v>25851.758370931886</v>
      </c>
      <c r="DZ59" s="2">
        <v>26558.787750557625</v>
      </c>
      <c r="EA59" s="2">
        <v>27080.33289409554</v>
      </c>
      <c r="EB59" s="2">
        <v>27637.612416100194</v>
      </c>
      <c r="EC59" s="2">
        <v>26914.178922704097</v>
      </c>
      <c r="ED59" s="2">
        <v>25636.422991156171</v>
      </c>
      <c r="EE59" s="2">
        <v>23695.342102784074</v>
      </c>
      <c r="EF59" s="2">
        <v>21629.001319825802</v>
      </c>
      <c r="EG59" s="2">
        <v>21033.355198494584</v>
      </c>
      <c r="EH59" s="2">
        <v>19982.624394651775</v>
      </c>
      <c r="EI59" s="38">
        <v>282658.07945583994</v>
      </c>
      <c r="EJ59" s="2">
        <v>277179.40184085595</v>
      </c>
      <c r="EK59" s="2">
        <v>265433.06588198181</v>
      </c>
      <c r="EL59" s="2">
        <v>249430.71188982588</v>
      </c>
      <c r="EM59" s="2">
        <v>227657.98009280072</v>
      </c>
      <c r="EN59" s="2">
        <v>223551.13791453469</v>
      </c>
      <c r="EO59" s="2">
        <v>214092.30968872039</v>
      </c>
      <c r="EP59" s="2">
        <v>204791.20763669198</v>
      </c>
      <c r="EQ59" s="2">
        <v>207155.23980672171</v>
      </c>
      <c r="ER59" s="2">
        <v>200307.01671397334</v>
      </c>
      <c r="ES59" s="2">
        <v>181938.88659347175</v>
      </c>
      <c r="ET59" s="2">
        <v>178009.01644788138</v>
      </c>
      <c r="EU59" s="2">
        <v>167179.4345309482</v>
      </c>
      <c r="EV59" s="2">
        <v>165561.45800675225</v>
      </c>
      <c r="EW59" s="2">
        <v>161475.54762399988</v>
      </c>
      <c r="EX59" s="38">
        <v>3609.87552930932</v>
      </c>
      <c r="EY59" s="2">
        <v>3438.3554394867015</v>
      </c>
      <c r="EZ59" s="2">
        <v>3231.2886585742499</v>
      </c>
      <c r="FA59" s="2">
        <v>2809.7612701613957</v>
      </c>
      <c r="FB59" s="2">
        <v>2754.343464753546</v>
      </c>
      <c r="FC59" s="2">
        <v>2560.877659794477</v>
      </c>
      <c r="FD59" s="2">
        <v>2395.0001626551534</v>
      </c>
      <c r="FE59" s="2">
        <v>2206.1348805895482</v>
      </c>
      <c r="FF59" s="2">
        <v>2098.8857972597498</v>
      </c>
      <c r="FG59" s="2">
        <v>1981.1560428998591</v>
      </c>
      <c r="FH59" s="2">
        <v>1826.8752397062437</v>
      </c>
      <c r="FI59" s="2">
        <v>1710.2465698144238</v>
      </c>
      <c r="FJ59" s="2">
        <v>1560.6791907247025</v>
      </c>
      <c r="FK59" s="2">
        <v>1513.941351325228</v>
      </c>
      <c r="FL59" s="2">
        <v>1473.3354568545192</v>
      </c>
      <c r="FM59" s="38">
        <v>70498.108758661328</v>
      </c>
      <c r="FN59" s="2">
        <v>68516.292155867879</v>
      </c>
      <c r="FO59" s="2">
        <v>66771.216208982776</v>
      </c>
      <c r="FP59" s="2">
        <v>64272.318998664676</v>
      </c>
      <c r="FQ59" s="2">
        <v>58738.880807464142</v>
      </c>
      <c r="FR59" s="2">
        <v>55574.408911034967</v>
      </c>
      <c r="FS59" s="2">
        <v>53265.139102522604</v>
      </c>
      <c r="FT59" s="2">
        <v>53047.037626562022</v>
      </c>
      <c r="FU59" s="2">
        <v>50577.208970456457</v>
      </c>
      <c r="FV59" s="2">
        <v>48154.990506603848</v>
      </c>
      <c r="FW59" s="2">
        <v>45895.267942222432</v>
      </c>
      <c r="FX59" s="2">
        <v>45260.188000006601</v>
      </c>
      <c r="FY59" s="2">
        <v>44818.091282817717</v>
      </c>
      <c r="FZ59" s="2">
        <v>41800.917289947443</v>
      </c>
      <c r="GA59" s="2">
        <v>40602.648279974957</v>
      </c>
      <c r="GB59" s="38">
        <v>18648.605135485574</v>
      </c>
      <c r="GC59" s="2">
        <v>18809.784757989233</v>
      </c>
      <c r="GD59" s="2">
        <v>18327.816429175589</v>
      </c>
      <c r="GE59" s="2">
        <v>19039.623487877183</v>
      </c>
      <c r="GF59" s="2">
        <v>17341.199335430349</v>
      </c>
      <c r="GG59" s="2">
        <v>18357.625398594475</v>
      </c>
      <c r="GH59" s="2">
        <v>16980.290005146602</v>
      </c>
      <c r="GI59" s="2">
        <v>16940.650320372053</v>
      </c>
      <c r="GJ59" s="2">
        <v>17215.142823642585</v>
      </c>
      <c r="GK59" s="2">
        <v>17239.696261230518</v>
      </c>
      <c r="GL59" s="2">
        <v>16369.604239849335</v>
      </c>
      <c r="GM59" s="2">
        <v>16080.568316011873</v>
      </c>
      <c r="GN59" s="2">
        <v>15383.633560640797</v>
      </c>
      <c r="GO59" s="2">
        <v>15668.508504750374</v>
      </c>
      <c r="GP59" s="2">
        <v>15448.549438296421</v>
      </c>
      <c r="GQ59" s="38">
        <v>11740.479843537441</v>
      </c>
      <c r="GR59" s="2">
        <v>11975.897627865106</v>
      </c>
      <c r="GS59" s="2">
        <v>11652.365574733938</v>
      </c>
      <c r="GT59" s="2">
        <v>11596.104408147035</v>
      </c>
      <c r="GU59" s="2">
        <v>10722.946810091667</v>
      </c>
      <c r="GV59" s="2">
        <v>10682.219390113143</v>
      </c>
      <c r="GW59" s="2">
        <v>9845.5665001645048</v>
      </c>
      <c r="GX59" s="2">
        <v>9602.8436672881253</v>
      </c>
      <c r="GY59" s="2">
        <v>9585.7855726488742</v>
      </c>
      <c r="GZ59" s="2">
        <v>9440.1581812385266</v>
      </c>
      <c r="HA59" s="2">
        <v>8478.2058077205256</v>
      </c>
      <c r="HB59" s="2">
        <v>8367.69391792237</v>
      </c>
      <c r="HC59" s="2">
        <v>7978.3527857027184</v>
      </c>
      <c r="HD59" s="2">
        <v>8147.7490247069745</v>
      </c>
      <c r="HE59" s="2">
        <v>7874.7387793504076</v>
      </c>
      <c r="HF59" s="38">
        <v>26376.262008979058</v>
      </c>
      <c r="HG59" s="2">
        <v>26452.376130811866</v>
      </c>
      <c r="HH59" s="2">
        <v>25773.725292477877</v>
      </c>
      <c r="HI59" s="2">
        <v>27463.709485052514</v>
      </c>
      <c r="HJ59" s="2">
        <v>24776.010341788598</v>
      </c>
      <c r="HK59" s="2">
        <v>27111.133179728655</v>
      </c>
      <c r="HL59" s="2">
        <v>25075.199955449076</v>
      </c>
      <c r="HM59" s="2">
        <v>25297.881131325306</v>
      </c>
      <c r="HN59" s="2">
        <v>25925.275518377952</v>
      </c>
      <c r="HO59" s="2">
        <v>26164.221679357026</v>
      </c>
      <c r="HP59" s="2">
        <v>25455.310456958843</v>
      </c>
      <c r="HQ59" s="2">
        <v>24954.742257901926</v>
      </c>
      <c r="HR59" s="2">
        <v>23923.909064444677</v>
      </c>
      <c r="HS59" s="2">
        <v>24346.075168824918</v>
      </c>
      <c r="HT59" s="247">
        <v>24163.296530562286</v>
      </c>
    </row>
    <row r="60" spans="1:228" x14ac:dyDescent="0.25">
      <c r="A60" s="129"/>
      <c r="B60" s="50" t="s">
        <v>96</v>
      </c>
      <c r="C60" s="61" t="s">
        <v>96</v>
      </c>
      <c r="D60" s="40">
        <v>67717.391272084729</v>
      </c>
      <c r="E60" s="41">
        <v>62277.44089193012</v>
      </c>
      <c r="F60" s="41">
        <v>68399.515908096349</v>
      </c>
      <c r="G60" s="41">
        <v>63038.315623160503</v>
      </c>
      <c r="H60" s="41">
        <v>59484.612598078238</v>
      </c>
      <c r="I60" s="41">
        <v>58076.111754123856</v>
      </c>
      <c r="J60" s="41">
        <v>56563.955117091806</v>
      </c>
      <c r="K60" s="41">
        <v>57086.71627153975</v>
      </c>
      <c r="L60" s="41">
        <v>58024.947486807599</v>
      </c>
      <c r="M60" s="41">
        <v>56508.015557691862</v>
      </c>
      <c r="N60" s="41">
        <v>55635.150551618048</v>
      </c>
      <c r="O60" s="41">
        <v>54183.589195577457</v>
      </c>
      <c r="P60" s="41">
        <v>48613.09033345979</v>
      </c>
      <c r="Q60" s="41">
        <v>50746.846991191051</v>
      </c>
      <c r="R60" s="41">
        <v>49273.923269478895</v>
      </c>
      <c r="S60" s="40">
        <v>56109.174833301018</v>
      </c>
      <c r="T60" s="41">
        <v>51293.72820258158</v>
      </c>
      <c r="U60" s="41">
        <v>57304.061782603858</v>
      </c>
      <c r="V60" s="41">
        <v>52402.728385188864</v>
      </c>
      <c r="W60" s="41">
        <v>49251.707975523008</v>
      </c>
      <c r="X60" s="41">
        <v>47965.809298584871</v>
      </c>
      <c r="Y60" s="41">
        <v>46465.641681015382</v>
      </c>
      <c r="Z60" s="41">
        <v>47105.660041512143</v>
      </c>
      <c r="AA60" s="41">
        <v>48131.276772036923</v>
      </c>
      <c r="AB60" s="41">
        <v>46573.975039394929</v>
      </c>
      <c r="AC60" s="41">
        <v>46078.473022154496</v>
      </c>
      <c r="AD60" s="41">
        <v>44767.376723063979</v>
      </c>
      <c r="AE60" s="41">
        <v>39289.443119341668</v>
      </c>
      <c r="AF60" s="41">
        <v>41630.144879684616</v>
      </c>
      <c r="AG60" s="41">
        <v>40191.441586355089</v>
      </c>
      <c r="AH60" s="40">
        <v>219661.12772230338</v>
      </c>
      <c r="AI60" s="41">
        <v>213320.79418497928</v>
      </c>
      <c r="AJ60" s="41">
        <v>208873.77693192934</v>
      </c>
      <c r="AK60" s="41">
        <v>202791.34981183222</v>
      </c>
      <c r="AL60" s="41">
        <v>195562.4086805202</v>
      </c>
      <c r="AM60" s="41">
        <v>191805.39818280056</v>
      </c>
      <c r="AN60" s="41">
        <v>185957.20468303608</v>
      </c>
      <c r="AO60" s="41">
        <v>181169.39612888935</v>
      </c>
      <c r="AP60" s="41">
        <v>177950.83745764761</v>
      </c>
      <c r="AQ60" s="41">
        <v>176563.766496041</v>
      </c>
      <c r="AR60" s="41">
        <v>172590.37093382096</v>
      </c>
      <c r="AS60" s="41">
        <v>167281.13426574101</v>
      </c>
      <c r="AT60" s="41">
        <v>163913.65283812699</v>
      </c>
      <c r="AU60" s="41">
        <v>161766.09194671642</v>
      </c>
      <c r="AV60" s="41">
        <v>160287.88225298986</v>
      </c>
      <c r="AW60" s="40">
        <v>15014.927416967546</v>
      </c>
      <c r="AX60" s="41">
        <v>14376.304668249006</v>
      </c>
      <c r="AY60" s="41">
        <v>14900.384703504069</v>
      </c>
      <c r="AZ60" s="41">
        <v>13840.420584141682</v>
      </c>
      <c r="BA60" s="41">
        <v>13617.536508893189</v>
      </c>
      <c r="BB60" s="41">
        <v>13722.188884523724</v>
      </c>
      <c r="BC60" s="41">
        <v>14080.047700533045</v>
      </c>
      <c r="BD60" s="41">
        <v>14201.63729130353</v>
      </c>
      <c r="BE60" s="41">
        <v>14140.934131713078</v>
      </c>
      <c r="BF60" s="41">
        <v>14599.292813881762</v>
      </c>
      <c r="BG60" s="41">
        <v>13766.920443376921</v>
      </c>
      <c r="BH60" s="41">
        <v>14021.122111423965</v>
      </c>
      <c r="BI60" s="41">
        <v>14145.769449206473</v>
      </c>
      <c r="BJ60" s="41">
        <v>13786.373472377476</v>
      </c>
      <c r="BK60" s="41">
        <v>13999.765352993029</v>
      </c>
      <c r="BL60" s="40">
        <v>1087453.3018110218</v>
      </c>
      <c r="BM60" s="41">
        <v>1084068.5075665691</v>
      </c>
      <c r="BN60" s="41">
        <v>1063738.0106359383</v>
      </c>
      <c r="BO60" s="41">
        <v>1038909.9064939134</v>
      </c>
      <c r="BP60" s="41">
        <v>1022805.0832864557</v>
      </c>
      <c r="BQ60" s="41">
        <v>1013805.5957373221</v>
      </c>
      <c r="BR60" s="41">
        <v>1039126.7435921938</v>
      </c>
      <c r="BS60" s="41">
        <v>1058418.2270495575</v>
      </c>
      <c r="BT60" s="41">
        <v>1076357.3234191174</v>
      </c>
      <c r="BU60" s="41">
        <v>1041275.602955817</v>
      </c>
      <c r="BV60" s="41">
        <v>986246.86308149609</v>
      </c>
      <c r="BW60" s="41">
        <v>937002.24179049069</v>
      </c>
      <c r="BX60" s="41">
        <v>888569.98582940863</v>
      </c>
      <c r="BY60" s="41">
        <v>849500.72502154019</v>
      </c>
      <c r="BZ60" s="41">
        <v>811515.77087528387</v>
      </c>
      <c r="CA60" s="40">
        <v>316205.71912456694</v>
      </c>
      <c r="CB60" s="41">
        <v>44780.057558626962</v>
      </c>
      <c r="CC60" s="41">
        <v>169244.38117181198</v>
      </c>
      <c r="CD60" s="41">
        <v>193666.62294370998</v>
      </c>
      <c r="CE60" s="41">
        <v>70942.200679742993</v>
      </c>
      <c r="CF60" s="41">
        <v>46216.017452384993</v>
      </c>
      <c r="CG60" s="41">
        <v>73885.169665593014</v>
      </c>
      <c r="CH60" s="41">
        <v>31693.523564079002</v>
      </c>
      <c r="CI60" s="41">
        <v>28114.9169565339</v>
      </c>
      <c r="CJ60" s="41">
        <v>32949.489675684999</v>
      </c>
      <c r="CK60" s="41">
        <v>55671.161103820203</v>
      </c>
      <c r="CL60" s="41">
        <v>44425.9480307505</v>
      </c>
      <c r="CM60" s="41">
        <v>58653.468247828103</v>
      </c>
      <c r="CN60" s="41">
        <v>44749.4939952239</v>
      </c>
      <c r="CO60" s="41">
        <v>34433.1778374844</v>
      </c>
      <c r="CP60" s="40">
        <v>75090.076127127657</v>
      </c>
      <c r="CQ60" s="41">
        <v>72161.149957983609</v>
      </c>
      <c r="CR60" s="41">
        <v>65404.033162078595</v>
      </c>
      <c r="CS60" s="41">
        <v>57141.459005092263</v>
      </c>
      <c r="CT60" s="41">
        <v>54762.72067783276</v>
      </c>
      <c r="CU60" s="41">
        <v>43349.638832150253</v>
      </c>
      <c r="CV60" s="41">
        <v>47287.151052171954</v>
      </c>
      <c r="CW60" s="41">
        <v>54767.505609685017</v>
      </c>
      <c r="CX60" s="41">
        <v>59227.48067693448</v>
      </c>
      <c r="CY60" s="41">
        <v>47217.368097650091</v>
      </c>
      <c r="CZ60" s="41">
        <v>33995.20163634522</v>
      </c>
      <c r="DA60" s="41">
        <v>35315.163724245671</v>
      </c>
      <c r="DB60" s="41">
        <v>38212.576533608692</v>
      </c>
      <c r="DC60" s="41">
        <v>39612.347801687625</v>
      </c>
      <c r="DD60" s="41">
        <v>38534.212784005045</v>
      </c>
      <c r="DE60" s="40">
        <v>57353.864679688231</v>
      </c>
      <c r="DF60" s="41">
        <v>50951.371624470434</v>
      </c>
      <c r="DG60" s="41">
        <v>46984.386690045918</v>
      </c>
      <c r="DH60" s="41">
        <v>35041.686790249914</v>
      </c>
      <c r="DI60" s="41">
        <v>31427.591483110838</v>
      </c>
      <c r="DJ60" s="41">
        <v>36261.566759486275</v>
      </c>
      <c r="DK60" s="41">
        <v>34324.744213599282</v>
      </c>
      <c r="DL60" s="41">
        <v>32028.435979342343</v>
      </c>
      <c r="DM60" s="41">
        <v>43733.861649793675</v>
      </c>
      <c r="DN60" s="41">
        <v>41867.852517955165</v>
      </c>
      <c r="DO60" s="41">
        <v>34748.060636793234</v>
      </c>
      <c r="DP60" s="41">
        <v>35011.789831049937</v>
      </c>
      <c r="DQ60" s="41">
        <v>20754.041886137387</v>
      </c>
      <c r="DR60" s="41">
        <v>20700.850774647057</v>
      </c>
      <c r="DS60" s="41">
        <v>20310.029086707425</v>
      </c>
      <c r="DT60" s="40">
        <v>260667.83686913043</v>
      </c>
      <c r="DU60" s="41">
        <v>234510.6924176972</v>
      </c>
      <c r="DV60" s="41">
        <v>237316.35824724694</v>
      </c>
      <c r="DW60" s="41">
        <v>206592.69164049649</v>
      </c>
      <c r="DX60" s="41">
        <v>186584.37448040265</v>
      </c>
      <c r="DY60" s="41">
        <v>189768.18502169705</v>
      </c>
      <c r="DZ60" s="41">
        <v>189119.87786042242</v>
      </c>
      <c r="EA60" s="41">
        <v>189909.32613651198</v>
      </c>
      <c r="EB60" s="41">
        <v>199601.12945370612</v>
      </c>
      <c r="EC60" s="41">
        <v>187757.3192015141</v>
      </c>
      <c r="ED60" s="41">
        <v>185175.48966669824</v>
      </c>
      <c r="EE60" s="41">
        <v>176885.63768730403</v>
      </c>
      <c r="EF60" s="41">
        <v>154924.79540077527</v>
      </c>
      <c r="EG60" s="41">
        <v>149195.89656274393</v>
      </c>
      <c r="EH60" s="41">
        <v>150012.13160253764</v>
      </c>
      <c r="EI60" s="40">
        <v>441248.24728416023</v>
      </c>
      <c r="EJ60" s="41">
        <v>423860.41177768569</v>
      </c>
      <c r="EK60" s="41">
        <v>414124.66639299865</v>
      </c>
      <c r="EL60" s="41">
        <v>394975.00973976194</v>
      </c>
      <c r="EM60" s="41">
        <v>368957.79404327495</v>
      </c>
      <c r="EN60" s="41">
        <v>363390.6896100592</v>
      </c>
      <c r="EO60" s="41">
        <v>352984.90137955017</v>
      </c>
      <c r="EP60" s="41">
        <v>340984.28835447627</v>
      </c>
      <c r="EQ60" s="41">
        <v>345751.82306468149</v>
      </c>
      <c r="ER60" s="41">
        <v>338606.23723754217</v>
      </c>
      <c r="ES60" s="41">
        <v>318127.00280236942</v>
      </c>
      <c r="ET60" s="41">
        <v>310873.45687337546</v>
      </c>
      <c r="EU60" s="41">
        <v>290502.60437032435</v>
      </c>
      <c r="EV60" s="41">
        <v>285919.31821446662</v>
      </c>
      <c r="EW60" s="41">
        <v>283606.4728836146</v>
      </c>
      <c r="EX60" s="40">
        <v>56631.274655914101</v>
      </c>
      <c r="EY60" s="41">
        <v>53798.03469567556</v>
      </c>
      <c r="EZ60" s="41">
        <v>54358.603134933554</v>
      </c>
      <c r="FA60" s="41">
        <v>53994.591119854478</v>
      </c>
      <c r="FB60" s="41">
        <v>52863.000948866167</v>
      </c>
      <c r="FC60" s="41">
        <v>53781.319351303027</v>
      </c>
      <c r="FD60" s="41">
        <v>53717.194935422216</v>
      </c>
      <c r="FE60" s="41">
        <v>53783.261518722364</v>
      </c>
      <c r="FF60" s="41">
        <v>52512.501718062173</v>
      </c>
      <c r="FG60" s="41">
        <v>52713.724060088847</v>
      </c>
      <c r="FH60" s="41">
        <v>52531.466921636369</v>
      </c>
      <c r="FI60" s="41">
        <v>51920.39313361884</v>
      </c>
      <c r="FJ60" s="41">
        <v>52137.620525583079</v>
      </c>
      <c r="FK60" s="41">
        <v>51164.100025517044</v>
      </c>
      <c r="FL60" s="41">
        <v>51240.076009836062</v>
      </c>
      <c r="FM60" s="40">
        <v>197037.4108090818</v>
      </c>
      <c r="FN60" s="41">
        <v>181440.71547412765</v>
      </c>
      <c r="FO60" s="41">
        <v>178104.58811907063</v>
      </c>
      <c r="FP60" s="41">
        <v>175659.48099225637</v>
      </c>
      <c r="FQ60" s="41">
        <v>167834.45090263637</v>
      </c>
      <c r="FR60" s="41">
        <v>160510.27528161497</v>
      </c>
      <c r="FS60" s="41">
        <v>156905.91000412623</v>
      </c>
      <c r="FT60" s="41">
        <v>158352.97712833955</v>
      </c>
      <c r="FU60" s="41">
        <v>151725.33980562189</v>
      </c>
      <c r="FV60" s="41">
        <v>144166.09499693743</v>
      </c>
      <c r="FW60" s="41">
        <v>139839.93669380993</v>
      </c>
      <c r="FX60" s="41">
        <v>140356.59294724101</v>
      </c>
      <c r="FY60" s="41">
        <v>138782.52396759327</v>
      </c>
      <c r="FZ60" s="41">
        <v>134762.55652132162</v>
      </c>
      <c r="GA60" s="41">
        <v>133398.37879152375</v>
      </c>
      <c r="GB60" s="40">
        <v>79385.444218782082</v>
      </c>
      <c r="GC60" s="41">
        <v>75832.529500071716</v>
      </c>
      <c r="GD60" s="41">
        <v>74237.109150922246</v>
      </c>
      <c r="GE60" s="41">
        <v>73054.954149989411</v>
      </c>
      <c r="GF60" s="41">
        <v>68478.335062663886</v>
      </c>
      <c r="GG60" s="41">
        <v>70737.478165412787</v>
      </c>
      <c r="GH60" s="41">
        <v>66605.372949652621</v>
      </c>
      <c r="GI60" s="41">
        <v>48561.290341721178</v>
      </c>
      <c r="GJ60" s="41">
        <v>50842.929359696507</v>
      </c>
      <c r="GK60" s="41">
        <v>51182.256128239802</v>
      </c>
      <c r="GL60" s="41">
        <v>50473.097187119143</v>
      </c>
      <c r="GM60" s="41">
        <v>48758.114898438478</v>
      </c>
      <c r="GN60" s="41">
        <v>45630.102512645906</v>
      </c>
      <c r="GO60" s="41">
        <v>44954.332291789884</v>
      </c>
      <c r="GP60" s="41">
        <v>45107.849628877921</v>
      </c>
      <c r="GQ60" s="40">
        <v>36245.981354434443</v>
      </c>
      <c r="GR60" s="41">
        <v>33794.083726474011</v>
      </c>
      <c r="GS60" s="41">
        <v>33288.807468469007</v>
      </c>
      <c r="GT60" s="41">
        <v>30664.37738637091</v>
      </c>
      <c r="GU60" s="41">
        <v>28315.297211024601</v>
      </c>
      <c r="GV60" s="41">
        <v>28563.896600133085</v>
      </c>
      <c r="GW60" s="41">
        <v>25588.944765602417</v>
      </c>
      <c r="GX60" s="41">
        <v>22809.981834888647</v>
      </c>
      <c r="GY60" s="41">
        <v>24378.628318064977</v>
      </c>
      <c r="GZ60" s="41">
        <v>24297.884009472247</v>
      </c>
      <c r="HA60" s="41">
        <v>23482.914146776344</v>
      </c>
      <c r="HB60" s="41">
        <v>22129.541414553682</v>
      </c>
      <c r="HC60" s="41">
        <v>19896.941766941858</v>
      </c>
      <c r="HD60" s="41">
        <v>18830.910753562075</v>
      </c>
      <c r="HE60" s="41">
        <v>18882.424996221416</v>
      </c>
      <c r="HF60" s="40">
        <v>162242.91820309687</v>
      </c>
      <c r="HG60" s="41">
        <v>157070.13862714858</v>
      </c>
      <c r="HH60" s="41">
        <v>152543.19740254598</v>
      </c>
      <c r="HI60" s="41">
        <v>154210.57017811146</v>
      </c>
      <c r="HJ60" s="41">
        <v>146740.80067918662</v>
      </c>
      <c r="HK60" s="41">
        <v>151534.74880025632</v>
      </c>
      <c r="HL60" s="41">
        <v>146084.85756825289</v>
      </c>
      <c r="HM60" s="41">
        <v>88136.346522975015</v>
      </c>
      <c r="HN60" s="41">
        <v>91577.151830826217</v>
      </c>
      <c r="HO60" s="41">
        <v>92675.01002230552</v>
      </c>
      <c r="HP60" s="41">
        <v>91961.630965533113</v>
      </c>
      <c r="HQ60" s="41">
        <v>89891.741568171594</v>
      </c>
      <c r="HR60" s="41">
        <v>85987.428851738587</v>
      </c>
      <c r="HS60" s="87">
        <v>86207.53656700498</v>
      </c>
      <c r="HT60" s="247">
        <v>86371.044017549488</v>
      </c>
    </row>
    <row r="61" spans="1:228" x14ac:dyDescent="0.25">
      <c r="A61" s="3"/>
      <c r="B61" s="21"/>
      <c r="C61" s="27"/>
      <c r="D61" s="2"/>
      <c r="E61" s="2"/>
      <c r="F61" s="2"/>
      <c r="G61" s="2"/>
      <c r="H61" s="2"/>
      <c r="I61" s="2"/>
      <c r="J61" s="86"/>
      <c r="K61" s="86"/>
      <c r="L61" s="86"/>
      <c r="M61" s="86"/>
      <c r="N61" s="86"/>
      <c r="O61" s="86"/>
      <c r="P61" s="86"/>
      <c r="Q61" s="2"/>
      <c r="R61" s="2"/>
      <c r="S61" s="2"/>
      <c r="T61" s="2"/>
      <c r="U61" s="2"/>
      <c r="V61" s="2"/>
      <c r="W61" s="2"/>
      <c r="X61" s="2"/>
      <c r="Y61" s="2"/>
      <c r="Z61" s="2"/>
      <c r="AA61" s="86"/>
      <c r="AB61" s="86"/>
      <c r="AC61" s="86"/>
      <c r="AD61" s="86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86"/>
      <c r="AP61" s="86"/>
      <c r="AQ61" s="86"/>
      <c r="AR61" s="86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86"/>
      <c r="BD61" s="86"/>
      <c r="BE61" s="86"/>
      <c r="BF61" s="86"/>
      <c r="BG61" s="86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86"/>
      <c r="BS61" s="86"/>
      <c r="BT61" s="86"/>
      <c r="BU61" s="86"/>
      <c r="BV61" s="86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86"/>
      <c r="CH61" s="86"/>
      <c r="CI61" s="86"/>
      <c r="CJ61" s="86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86"/>
      <c r="CV61" s="86"/>
      <c r="CW61" s="86"/>
      <c r="CX61" s="86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86"/>
      <c r="DJ61" s="86"/>
      <c r="DK61" s="86"/>
      <c r="DL61" s="86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86"/>
      <c r="DX61" s="86"/>
      <c r="DY61" s="86"/>
      <c r="DZ61" s="86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86"/>
      <c r="EL61" s="86"/>
      <c r="EM61" s="86"/>
      <c r="EN61" s="86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86"/>
      <c r="EZ61" s="86"/>
      <c r="FA61" s="86"/>
      <c r="FB61" s="86"/>
      <c r="FC61" s="2"/>
      <c r="FD61" s="2"/>
      <c r="FE61" s="2"/>
      <c r="FF61" s="2"/>
      <c r="FG61" s="2"/>
      <c r="FH61" s="2"/>
      <c r="FI61" s="2"/>
      <c r="FJ61" s="2"/>
      <c r="FK61" s="86"/>
      <c r="FL61" s="86"/>
      <c r="FM61" s="86"/>
      <c r="FN61" s="86"/>
      <c r="FO61" s="86"/>
      <c r="FP61" s="86"/>
      <c r="FQ61" s="2"/>
      <c r="FR61" s="2"/>
      <c r="FS61" s="2"/>
      <c r="FT61" s="2"/>
      <c r="FU61" s="2"/>
      <c r="FV61" s="2"/>
      <c r="FW61" s="2"/>
      <c r="FX61" s="2"/>
      <c r="FY61" s="86"/>
      <c r="FZ61" s="86"/>
      <c r="GA61" s="86"/>
      <c r="GB61" s="86"/>
      <c r="GC61" s="86"/>
      <c r="GD61" s="86"/>
      <c r="GE61" s="2"/>
      <c r="GF61" s="2"/>
      <c r="GG61" s="2"/>
      <c r="GH61" s="2"/>
      <c r="GI61" s="2"/>
      <c r="GJ61" s="2"/>
      <c r="GK61" s="2"/>
      <c r="GL61" s="2"/>
      <c r="GM61" s="86"/>
      <c r="GN61" s="86"/>
      <c r="GO61" s="86"/>
      <c r="GP61" s="86"/>
      <c r="GQ61" s="86"/>
      <c r="GR61" s="86"/>
      <c r="GS61" s="2"/>
      <c r="GT61" s="2"/>
      <c r="GU61" s="2"/>
      <c r="GV61" s="2"/>
      <c r="GW61" s="2"/>
      <c r="GX61" s="2"/>
      <c r="GY61" s="2"/>
      <c r="GZ61" s="2"/>
      <c r="HA61" s="86"/>
      <c r="HB61" s="86"/>
      <c r="HC61" s="86"/>
      <c r="HD61" s="86"/>
      <c r="HE61" s="86"/>
      <c r="HR61" s="3"/>
      <c r="HS61" s="174"/>
      <c r="HT61" s="174"/>
    </row>
    <row r="62" spans="1:228" x14ac:dyDescent="0.25">
      <c r="A62" s="3"/>
      <c r="B62" s="21"/>
      <c r="C62" s="27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R62" s="3"/>
      <c r="HT62"/>
    </row>
    <row r="63" spans="1:228" ht="18" x14ac:dyDescent="0.35">
      <c r="A63" s="17"/>
      <c r="B63" s="64"/>
      <c r="C63" s="64"/>
      <c r="D63" s="213" t="s">
        <v>215</v>
      </c>
      <c r="E63" s="214"/>
      <c r="F63" s="214"/>
      <c r="G63" s="214"/>
      <c r="H63" s="214"/>
      <c r="I63" s="214"/>
      <c r="J63" s="214"/>
      <c r="K63" s="214"/>
      <c r="L63" s="214"/>
      <c r="M63" s="214"/>
      <c r="N63" s="214"/>
      <c r="O63" s="214"/>
      <c r="P63" s="214"/>
      <c r="Q63" s="144"/>
      <c r="R63" s="174"/>
      <c r="S63" s="213" t="s">
        <v>257</v>
      </c>
      <c r="T63" s="214"/>
      <c r="U63" s="214"/>
      <c r="V63" s="214"/>
      <c r="W63" s="214"/>
      <c r="X63" s="214"/>
      <c r="Y63" s="214"/>
      <c r="Z63" s="214"/>
      <c r="AA63" s="214"/>
      <c r="AB63" s="214"/>
      <c r="AC63" s="214"/>
      <c r="AD63" s="214"/>
      <c r="AE63" s="174"/>
      <c r="AF63" s="214"/>
      <c r="AG63" s="214"/>
      <c r="AH63" s="213" t="s">
        <v>256</v>
      </c>
      <c r="AI63" s="214"/>
      <c r="AJ63" s="214"/>
      <c r="AK63" s="214"/>
      <c r="AL63" s="214"/>
      <c r="AM63" s="214"/>
      <c r="AN63" s="214"/>
      <c r="AO63" s="214"/>
      <c r="AP63" s="214"/>
      <c r="AQ63" s="214"/>
      <c r="AR63" s="214"/>
      <c r="AS63" s="174"/>
      <c r="AT63" s="214"/>
      <c r="AU63" s="214"/>
      <c r="AV63" s="214"/>
      <c r="AW63" s="213" t="s">
        <v>258</v>
      </c>
      <c r="AX63" s="214"/>
      <c r="AY63" s="214"/>
      <c r="AZ63" s="214"/>
      <c r="BA63" s="214"/>
      <c r="BB63" s="214"/>
      <c r="BC63" s="214"/>
      <c r="BD63" s="214"/>
      <c r="BE63" s="214"/>
      <c r="BF63" s="214"/>
      <c r="BG63" s="214"/>
      <c r="BH63" s="174"/>
      <c r="BI63" s="214"/>
      <c r="BJ63" s="214"/>
      <c r="BK63" s="214"/>
      <c r="BL63" s="213" t="s">
        <v>177</v>
      </c>
      <c r="BM63" s="214"/>
      <c r="BN63" s="214"/>
      <c r="BO63" s="214"/>
      <c r="BP63" s="214"/>
      <c r="BQ63" s="214"/>
      <c r="BR63" s="214"/>
      <c r="BS63" s="214"/>
      <c r="BT63" s="214"/>
      <c r="BU63" s="214"/>
      <c r="BV63" s="214"/>
      <c r="BW63" s="174"/>
      <c r="BX63" s="214"/>
      <c r="BY63" s="214"/>
      <c r="BZ63" s="214"/>
      <c r="CA63" s="213" t="s">
        <v>179</v>
      </c>
      <c r="CB63" s="214"/>
      <c r="CC63" s="214"/>
      <c r="CD63" s="214"/>
      <c r="CE63" s="214"/>
      <c r="CF63" s="214"/>
      <c r="CG63" s="214"/>
      <c r="CH63" s="214"/>
      <c r="CI63" s="214"/>
      <c r="CJ63" s="214"/>
      <c r="CK63" s="174"/>
      <c r="CL63" s="214"/>
      <c r="CM63" s="214"/>
      <c r="CN63" s="214"/>
      <c r="CO63" s="214"/>
      <c r="CP63" s="213" t="s">
        <v>262</v>
      </c>
      <c r="CQ63" s="214"/>
      <c r="CR63" s="214"/>
      <c r="CS63" s="214"/>
      <c r="CT63" s="214"/>
      <c r="CU63" s="214"/>
      <c r="CV63" s="214"/>
      <c r="CW63" s="214"/>
      <c r="CX63" s="214"/>
      <c r="CY63" s="174"/>
      <c r="CZ63" s="214"/>
      <c r="DA63" s="214"/>
      <c r="DB63" s="214"/>
      <c r="DC63" s="214"/>
      <c r="DD63" s="214"/>
      <c r="DE63" s="213" t="s">
        <v>259</v>
      </c>
      <c r="DF63" s="214"/>
      <c r="DG63" s="214"/>
      <c r="DH63" s="214"/>
      <c r="DI63" s="214"/>
      <c r="DJ63" s="214"/>
      <c r="DK63" s="214"/>
      <c r="DL63" s="214"/>
      <c r="DM63" s="174"/>
      <c r="DN63" s="214"/>
      <c r="DO63" s="214"/>
      <c r="DP63" s="214"/>
      <c r="DQ63" s="214"/>
      <c r="DR63" s="214"/>
      <c r="DS63" s="214"/>
      <c r="DT63" s="213" t="s">
        <v>260</v>
      </c>
      <c r="DU63" s="214"/>
      <c r="DV63" s="214"/>
      <c r="DW63" s="214"/>
      <c r="DX63" s="214"/>
      <c r="DY63" s="214"/>
      <c r="DZ63" s="214"/>
      <c r="EA63" s="174"/>
      <c r="EB63" s="214"/>
      <c r="EC63" s="214"/>
      <c r="ED63" s="214"/>
      <c r="EE63" s="214"/>
      <c r="EF63" s="214"/>
      <c r="EG63" s="214"/>
      <c r="EH63" s="214"/>
      <c r="EI63" s="213" t="s">
        <v>174</v>
      </c>
      <c r="EJ63" s="214"/>
      <c r="EK63" s="214"/>
      <c r="EL63" s="214"/>
      <c r="EM63" s="214"/>
      <c r="EN63" s="214"/>
      <c r="EO63" s="174"/>
      <c r="EP63" s="214"/>
      <c r="EQ63" s="214"/>
      <c r="ER63" s="214"/>
      <c r="ES63" s="214"/>
      <c r="ET63" s="214"/>
      <c r="EU63" s="214"/>
      <c r="EV63" s="214"/>
      <c r="EW63" s="214"/>
      <c r="EX63" s="213" t="s">
        <v>261</v>
      </c>
      <c r="EY63" s="214"/>
      <c r="EZ63" s="214"/>
      <c r="FA63" s="214"/>
      <c r="FB63" s="214"/>
      <c r="FC63" s="174"/>
      <c r="FD63" s="214"/>
      <c r="FE63" s="214"/>
      <c r="FF63" s="214"/>
      <c r="FG63" s="214"/>
      <c r="FH63" s="214"/>
      <c r="FI63" s="214"/>
      <c r="FJ63" s="214"/>
      <c r="FK63" s="214"/>
      <c r="FL63" s="214"/>
      <c r="FM63" s="213" t="s">
        <v>175</v>
      </c>
      <c r="FN63" s="214"/>
      <c r="FO63" s="214"/>
      <c r="FP63" s="214"/>
      <c r="FQ63" s="174"/>
      <c r="FR63" s="214"/>
      <c r="FS63" s="214"/>
      <c r="FT63" s="214"/>
      <c r="FU63" s="214"/>
      <c r="FV63" s="214"/>
      <c r="FW63" s="214"/>
      <c r="FX63" s="214"/>
      <c r="FY63" s="214"/>
      <c r="FZ63" s="214"/>
      <c r="GA63" s="214"/>
      <c r="GB63" s="213" t="s">
        <v>223</v>
      </c>
      <c r="GC63" s="214"/>
      <c r="GD63" s="214"/>
      <c r="GE63" s="174"/>
      <c r="GF63" s="214"/>
      <c r="GG63" s="214"/>
      <c r="GH63" s="214"/>
      <c r="GI63" s="214"/>
      <c r="GJ63" s="214"/>
      <c r="GK63" s="214"/>
      <c r="GL63" s="214"/>
      <c r="GM63" s="214"/>
      <c r="GN63" s="214"/>
      <c r="GO63" s="214"/>
      <c r="GP63" s="214"/>
      <c r="GQ63" s="213" t="s">
        <v>224</v>
      </c>
      <c r="GR63" s="140"/>
      <c r="GS63" s="174"/>
      <c r="GT63" s="214"/>
      <c r="GU63" s="214"/>
      <c r="GV63" s="214"/>
      <c r="GW63" s="214"/>
      <c r="GX63" s="214"/>
      <c r="GY63" s="214"/>
      <c r="GZ63" s="214"/>
      <c r="HA63" s="214"/>
      <c r="HB63" s="214"/>
      <c r="HC63" s="214"/>
      <c r="HD63" s="214"/>
      <c r="HE63" s="214"/>
      <c r="HF63" s="213" t="s">
        <v>176</v>
      </c>
      <c r="HG63" s="174"/>
      <c r="HH63" s="174"/>
      <c r="HI63" s="174"/>
      <c r="HJ63" s="174"/>
      <c r="HK63" s="174"/>
      <c r="HL63" s="174"/>
      <c r="HM63" s="174"/>
      <c r="HN63" s="174"/>
      <c r="HO63" s="174"/>
      <c r="HP63" s="174"/>
      <c r="HQ63" s="174"/>
      <c r="HR63" s="220"/>
      <c r="HS63" s="174"/>
      <c r="HT63" s="144"/>
    </row>
    <row r="64" spans="1:228" x14ac:dyDescent="0.25">
      <c r="A64" s="17"/>
      <c r="B64" s="64"/>
      <c r="C64" s="17"/>
      <c r="D64" s="218" t="s">
        <v>99</v>
      </c>
      <c r="E64" s="217"/>
      <c r="F64" s="217"/>
      <c r="G64" s="217"/>
      <c r="H64" s="217"/>
      <c r="I64" s="217"/>
      <c r="J64" s="217"/>
      <c r="K64" s="217"/>
      <c r="L64" s="217"/>
      <c r="M64" s="216"/>
      <c r="N64" s="216"/>
      <c r="O64" s="216"/>
      <c r="P64" s="216"/>
      <c r="Q64" s="175"/>
      <c r="R64" s="28"/>
      <c r="S64" s="218" t="s">
        <v>100</v>
      </c>
      <c r="T64" s="217"/>
      <c r="U64" s="217"/>
      <c r="V64" s="217"/>
      <c r="W64" s="217"/>
      <c r="X64" s="217"/>
      <c r="Y64" s="217"/>
      <c r="Z64" s="217"/>
      <c r="AA64" s="217"/>
      <c r="AB64" s="216"/>
      <c r="AC64" s="216"/>
      <c r="AD64" s="216"/>
      <c r="AE64" s="212"/>
      <c r="AF64" s="217"/>
      <c r="AG64" s="233"/>
      <c r="AH64" s="218" t="s">
        <v>173</v>
      </c>
      <c r="AI64" s="217"/>
      <c r="AJ64" s="217"/>
      <c r="AK64" s="217"/>
      <c r="AL64" s="217"/>
      <c r="AM64" s="217"/>
      <c r="AN64" s="217"/>
      <c r="AO64" s="217"/>
      <c r="AP64" s="216"/>
      <c r="AQ64" s="216"/>
      <c r="AR64" s="216"/>
      <c r="AS64" s="212"/>
      <c r="AT64" s="217"/>
      <c r="AU64" s="217"/>
      <c r="AV64" s="233"/>
      <c r="AW64" s="218" t="s">
        <v>173</v>
      </c>
      <c r="AX64" s="217"/>
      <c r="AY64" s="217"/>
      <c r="AZ64" s="217"/>
      <c r="BA64" s="217"/>
      <c r="BB64" s="217"/>
      <c r="BC64" s="217"/>
      <c r="BD64" s="216"/>
      <c r="BE64" s="216"/>
      <c r="BF64" s="216"/>
      <c r="BG64" s="216"/>
      <c r="BH64" s="212"/>
      <c r="BI64" s="217"/>
      <c r="BJ64" s="217"/>
      <c r="BK64" s="233"/>
      <c r="BL64" s="218" t="s">
        <v>178</v>
      </c>
      <c r="BM64" s="217"/>
      <c r="BN64" s="217"/>
      <c r="BO64" s="217"/>
      <c r="BP64" s="217"/>
      <c r="BQ64" s="217"/>
      <c r="BR64" s="217"/>
      <c r="BS64" s="216"/>
      <c r="BT64" s="216"/>
      <c r="BU64" s="216"/>
      <c r="BV64" s="216"/>
      <c r="BW64" s="212"/>
      <c r="BX64" s="217"/>
      <c r="BY64" s="217"/>
      <c r="BZ64" s="233"/>
      <c r="CA64" s="218" t="s">
        <v>178</v>
      </c>
      <c r="CB64" s="217"/>
      <c r="CC64" s="217"/>
      <c r="CD64" s="217"/>
      <c r="CE64" s="217"/>
      <c r="CF64" s="217"/>
      <c r="CG64" s="217"/>
      <c r="CH64" s="216"/>
      <c r="CI64" s="216"/>
      <c r="CJ64" s="216"/>
      <c r="CK64" s="212"/>
      <c r="CL64" s="217"/>
      <c r="CM64" s="217"/>
      <c r="CN64" s="217"/>
      <c r="CO64" s="233"/>
      <c r="CP64" s="218" t="s">
        <v>178</v>
      </c>
      <c r="CQ64" s="217"/>
      <c r="CR64" s="217"/>
      <c r="CS64" s="217"/>
      <c r="CT64" s="217"/>
      <c r="CU64" s="217"/>
      <c r="CV64" s="216"/>
      <c r="CW64" s="216"/>
      <c r="CX64" s="216"/>
      <c r="CY64" s="212"/>
      <c r="CZ64" s="217"/>
      <c r="DA64" s="217"/>
      <c r="DB64" s="217"/>
      <c r="DC64" s="217"/>
      <c r="DD64" s="233"/>
      <c r="DE64" s="218" t="s">
        <v>173</v>
      </c>
      <c r="DF64" s="217"/>
      <c r="DG64" s="217"/>
      <c r="DH64" s="217"/>
      <c r="DI64" s="217"/>
      <c r="DJ64" s="216"/>
      <c r="DK64" s="216"/>
      <c r="DL64" s="216"/>
      <c r="DM64" s="212"/>
      <c r="DN64" s="217"/>
      <c r="DO64" s="217"/>
      <c r="DP64" s="217"/>
      <c r="DQ64" s="217"/>
      <c r="DR64" s="217"/>
      <c r="DS64" s="233"/>
      <c r="DT64" s="218" t="s">
        <v>173</v>
      </c>
      <c r="DU64" s="217"/>
      <c r="DV64" s="217"/>
      <c r="DW64" s="217"/>
      <c r="DX64" s="216"/>
      <c r="DY64" s="216"/>
      <c r="DZ64" s="216"/>
      <c r="EA64" s="212"/>
      <c r="EB64" s="217"/>
      <c r="EC64" s="217"/>
      <c r="ED64" s="217"/>
      <c r="EE64" s="217"/>
      <c r="EF64" s="217"/>
      <c r="EG64" s="217"/>
      <c r="EH64" s="233"/>
      <c r="EI64" s="218" t="s">
        <v>173</v>
      </c>
      <c r="EJ64" s="217"/>
      <c r="EK64" s="217"/>
      <c r="EL64" s="216"/>
      <c r="EM64" s="216"/>
      <c r="EN64" s="216"/>
      <c r="EO64" s="212"/>
      <c r="EP64" s="217"/>
      <c r="EQ64" s="217"/>
      <c r="ER64" s="217"/>
      <c r="ES64" s="217"/>
      <c r="ET64" s="217"/>
      <c r="EU64" s="217"/>
      <c r="EV64" s="217"/>
      <c r="EW64" s="233"/>
      <c r="EX64" s="218" t="s">
        <v>173</v>
      </c>
      <c r="EY64" s="217"/>
      <c r="EZ64" s="216"/>
      <c r="FA64" s="216"/>
      <c r="FB64" s="216"/>
      <c r="FC64" s="212"/>
      <c r="FD64" s="217"/>
      <c r="FE64" s="217"/>
      <c r="FF64" s="217"/>
      <c r="FG64" s="217"/>
      <c r="FH64" s="217"/>
      <c r="FI64" s="217"/>
      <c r="FJ64" s="217"/>
      <c r="FK64" s="217"/>
      <c r="FL64" s="233"/>
      <c r="FM64" s="218" t="s">
        <v>173</v>
      </c>
      <c r="FN64" s="216"/>
      <c r="FO64" s="216"/>
      <c r="FP64" s="216"/>
      <c r="FQ64" s="212"/>
      <c r="FR64" s="217"/>
      <c r="FS64" s="217"/>
      <c r="FT64" s="217"/>
      <c r="FU64" s="217"/>
      <c r="FV64" s="217"/>
      <c r="FW64" s="217"/>
      <c r="FX64" s="217"/>
      <c r="FY64" s="217"/>
      <c r="FZ64" s="217"/>
      <c r="GA64" s="233"/>
      <c r="GB64" s="218" t="s">
        <v>173</v>
      </c>
      <c r="GC64" s="216"/>
      <c r="GD64" s="216"/>
      <c r="GE64" s="212"/>
      <c r="GF64" s="217"/>
      <c r="GG64" s="217"/>
      <c r="GH64" s="217"/>
      <c r="GI64" s="217"/>
      <c r="GJ64" s="217"/>
      <c r="GK64" s="217"/>
      <c r="GL64" s="217"/>
      <c r="GM64" s="217"/>
      <c r="GN64" s="216"/>
      <c r="GO64" s="216"/>
      <c r="GP64" s="233"/>
      <c r="GQ64" s="218" t="s">
        <v>173</v>
      </c>
      <c r="GR64" s="216"/>
      <c r="GS64" s="212"/>
      <c r="GT64" s="217"/>
      <c r="GU64" s="217"/>
      <c r="GV64" s="217"/>
      <c r="GW64" s="217"/>
      <c r="GX64" s="217"/>
      <c r="GY64" s="217"/>
      <c r="GZ64" s="217"/>
      <c r="HA64" s="217"/>
      <c r="HB64" s="216"/>
      <c r="HC64" s="216"/>
      <c r="HD64" s="243"/>
      <c r="HE64" s="243"/>
      <c r="HF64" s="215" t="s">
        <v>173</v>
      </c>
      <c r="HG64" s="212"/>
      <c r="HH64" s="212"/>
      <c r="HI64" s="212"/>
      <c r="HJ64" s="212"/>
      <c r="HK64" s="212"/>
      <c r="HL64" s="212"/>
      <c r="HM64" s="212"/>
      <c r="HN64" s="212"/>
      <c r="HO64" s="212"/>
      <c r="HP64" s="212"/>
      <c r="HQ64" s="212"/>
      <c r="HR64" s="221"/>
      <c r="HS64" s="212"/>
      <c r="HT64" s="175"/>
    </row>
    <row r="65" spans="1:228" x14ac:dyDescent="0.25">
      <c r="A65" s="17"/>
      <c r="B65" s="64"/>
      <c r="C65" s="59" t="s">
        <v>213</v>
      </c>
      <c r="D65" s="37" t="s">
        <v>60</v>
      </c>
      <c r="E65" s="37" t="s">
        <v>61</v>
      </c>
      <c r="F65" s="37" t="s">
        <v>62</v>
      </c>
      <c r="G65" s="37" t="s">
        <v>63</v>
      </c>
      <c r="H65" s="37" t="s">
        <v>64</v>
      </c>
      <c r="I65" s="37" t="s">
        <v>65</v>
      </c>
      <c r="J65" s="37" t="s">
        <v>163</v>
      </c>
      <c r="K65" s="37" t="s">
        <v>221</v>
      </c>
      <c r="L65" s="37" t="s">
        <v>222</v>
      </c>
      <c r="M65" s="37" t="s">
        <v>242</v>
      </c>
      <c r="N65" s="37" t="s">
        <v>247</v>
      </c>
      <c r="O65" s="37" t="s">
        <v>248</v>
      </c>
      <c r="P65" s="37" t="s">
        <v>250</v>
      </c>
      <c r="Q65" s="187" t="s">
        <v>255</v>
      </c>
      <c r="R65" s="37" t="s">
        <v>282</v>
      </c>
      <c r="S65" s="37" t="s">
        <v>60</v>
      </c>
      <c r="T65" s="37" t="s">
        <v>61</v>
      </c>
      <c r="U65" s="37" t="s">
        <v>62</v>
      </c>
      <c r="V65" s="37" t="s">
        <v>63</v>
      </c>
      <c r="W65" s="37" t="s">
        <v>64</v>
      </c>
      <c r="X65" s="37" t="s">
        <v>65</v>
      </c>
      <c r="Y65" s="37" t="s">
        <v>163</v>
      </c>
      <c r="Z65" s="37" t="s">
        <v>221</v>
      </c>
      <c r="AA65" s="37" t="s">
        <v>222</v>
      </c>
      <c r="AB65" s="37" t="s">
        <v>242</v>
      </c>
      <c r="AC65" s="37" t="s">
        <v>247</v>
      </c>
      <c r="AD65" s="37" t="s">
        <v>248</v>
      </c>
      <c r="AE65" s="37" t="s">
        <v>250</v>
      </c>
      <c r="AF65" s="187" t="s">
        <v>255</v>
      </c>
      <c r="AG65" s="37" t="s">
        <v>282</v>
      </c>
      <c r="AH65" s="37" t="s">
        <v>60</v>
      </c>
      <c r="AI65" s="37" t="s">
        <v>61</v>
      </c>
      <c r="AJ65" s="37" t="s">
        <v>62</v>
      </c>
      <c r="AK65" s="37" t="s">
        <v>63</v>
      </c>
      <c r="AL65" s="37" t="s">
        <v>64</v>
      </c>
      <c r="AM65" s="37" t="s">
        <v>65</v>
      </c>
      <c r="AN65" s="37" t="s">
        <v>163</v>
      </c>
      <c r="AO65" s="37" t="s">
        <v>221</v>
      </c>
      <c r="AP65" s="37" t="s">
        <v>222</v>
      </c>
      <c r="AQ65" s="37" t="s">
        <v>242</v>
      </c>
      <c r="AR65" s="37" t="s">
        <v>247</v>
      </c>
      <c r="AS65" s="37" t="s">
        <v>248</v>
      </c>
      <c r="AT65" s="37" t="s">
        <v>250</v>
      </c>
      <c r="AU65" s="37" t="s">
        <v>255</v>
      </c>
      <c r="AV65" s="187" t="s">
        <v>282</v>
      </c>
      <c r="AW65" s="37" t="s">
        <v>60</v>
      </c>
      <c r="AX65" s="37" t="s">
        <v>61</v>
      </c>
      <c r="AY65" s="37" t="s">
        <v>62</v>
      </c>
      <c r="AZ65" s="37" t="s">
        <v>63</v>
      </c>
      <c r="BA65" s="37" t="s">
        <v>64</v>
      </c>
      <c r="BB65" s="37" t="s">
        <v>65</v>
      </c>
      <c r="BC65" s="37" t="s">
        <v>163</v>
      </c>
      <c r="BD65" s="37" t="s">
        <v>221</v>
      </c>
      <c r="BE65" s="37" t="s">
        <v>222</v>
      </c>
      <c r="BF65" s="37" t="s">
        <v>242</v>
      </c>
      <c r="BG65" s="37" t="s">
        <v>247</v>
      </c>
      <c r="BH65" s="37" t="s">
        <v>248</v>
      </c>
      <c r="BI65" s="37" t="s">
        <v>250</v>
      </c>
      <c r="BJ65" s="37" t="s">
        <v>255</v>
      </c>
      <c r="BK65" s="37" t="s">
        <v>282</v>
      </c>
      <c r="BL65" s="211" t="s">
        <v>60</v>
      </c>
      <c r="BM65" s="37" t="s">
        <v>61</v>
      </c>
      <c r="BN65" s="37" t="s">
        <v>62</v>
      </c>
      <c r="BO65" s="37" t="s">
        <v>63</v>
      </c>
      <c r="BP65" s="37" t="s">
        <v>64</v>
      </c>
      <c r="BQ65" s="37" t="s">
        <v>65</v>
      </c>
      <c r="BR65" s="37" t="s">
        <v>163</v>
      </c>
      <c r="BS65" s="37" t="s">
        <v>221</v>
      </c>
      <c r="BT65" s="37" t="s">
        <v>222</v>
      </c>
      <c r="BU65" s="37" t="s">
        <v>242</v>
      </c>
      <c r="BV65" s="37" t="s">
        <v>247</v>
      </c>
      <c r="BW65" s="37" t="s">
        <v>248</v>
      </c>
      <c r="BX65" s="37" t="s">
        <v>250</v>
      </c>
      <c r="BY65" s="37" t="s">
        <v>255</v>
      </c>
      <c r="BZ65" s="37" t="s">
        <v>282</v>
      </c>
      <c r="CA65" s="211" t="s">
        <v>60</v>
      </c>
      <c r="CB65" s="37" t="s">
        <v>61</v>
      </c>
      <c r="CC65" s="37" t="s">
        <v>62</v>
      </c>
      <c r="CD65" s="37" t="s">
        <v>63</v>
      </c>
      <c r="CE65" s="37" t="s">
        <v>64</v>
      </c>
      <c r="CF65" s="37" t="s">
        <v>65</v>
      </c>
      <c r="CG65" s="37" t="s">
        <v>163</v>
      </c>
      <c r="CH65" s="37" t="s">
        <v>221</v>
      </c>
      <c r="CI65" s="37" t="s">
        <v>222</v>
      </c>
      <c r="CJ65" s="37" t="s">
        <v>242</v>
      </c>
      <c r="CK65" s="37" t="s">
        <v>247</v>
      </c>
      <c r="CL65" s="37" t="s">
        <v>248</v>
      </c>
      <c r="CM65" s="37" t="s">
        <v>250</v>
      </c>
      <c r="CN65" s="37" t="s">
        <v>255</v>
      </c>
      <c r="CO65" s="37" t="s">
        <v>282</v>
      </c>
      <c r="CP65" s="211" t="s">
        <v>60</v>
      </c>
      <c r="CQ65" s="37" t="s">
        <v>61</v>
      </c>
      <c r="CR65" s="37" t="s">
        <v>62</v>
      </c>
      <c r="CS65" s="37" t="s">
        <v>63</v>
      </c>
      <c r="CT65" s="37" t="s">
        <v>64</v>
      </c>
      <c r="CU65" s="37" t="s">
        <v>65</v>
      </c>
      <c r="CV65" s="37" t="s">
        <v>163</v>
      </c>
      <c r="CW65" s="37" t="s">
        <v>221</v>
      </c>
      <c r="CX65" s="37" t="s">
        <v>222</v>
      </c>
      <c r="CY65" s="37" t="s">
        <v>242</v>
      </c>
      <c r="CZ65" s="37" t="s">
        <v>247</v>
      </c>
      <c r="DA65" s="37" t="s">
        <v>248</v>
      </c>
      <c r="DB65" s="37" t="s">
        <v>250</v>
      </c>
      <c r="DC65" s="37" t="s">
        <v>255</v>
      </c>
      <c r="DD65" s="37" t="s">
        <v>282</v>
      </c>
      <c r="DE65" s="211" t="s">
        <v>60</v>
      </c>
      <c r="DF65" s="37" t="s">
        <v>61</v>
      </c>
      <c r="DG65" s="37" t="s">
        <v>62</v>
      </c>
      <c r="DH65" s="37" t="s">
        <v>63</v>
      </c>
      <c r="DI65" s="37" t="s">
        <v>64</v>
      </c>
      <c r="DJ65" s="37" t="s">
        <v>65</v>
      </c>
      <c r="DK65" s="37" t="s">
        <v>163</v>
      </c>
      <c r="DL65" s="37" t="s">
        <v>221</v>
      </c>
      <c r="DM65" s="37" t="s">
        <v>222</v>
      </c>
      <c r="DN65" s="37" t="s">
        <v>242</v>
      </c>
      <c r="DO65" s="37" t="s">
        <v>247</v>
      </c>
      <c r="DP65" s="37" t="s">
        <v>248</v>
      </c>
      <c r="DQ65" s="37" t="s">
        <v>250</v>
      </c>
      <c r="DR65" s="37" t="s">
        <v>255</v>
      </c>
      <c r="DS65" s="37" t="s">
        <v>282</v>
      </c>
      <c r="DT65" s="211" t="s">
        <v>60</v>
      </c>
      <c r="DU65" s="37" t="s">
        <v>61</v>
      </c>
      <c r="DV65" s="37" t="s">
        <v>62</v>
      </c>
      <c r="DW65" s="37" t="s">
        <v>63</v>
      </c>
      <c r="DX65" s="37" t="s">
        <v>64</v>
      </c>
      <c r="DY65" s="37" t="s">
        <v>65</v>
      </c>
      <c r="DZ65" s="37" t="s">
        <v>163</v>
      </c>
      <c r="EA65" s="37" t="s">
        <v>221</v>
      </c>
      <c r="EB65" s="37" t="s">
        <v>222</v>
      </c>
      <c r="EC65" s="37" t="s">
        <v>242</v>
      </c>
      <c r="ED65" s="37" t="s">
        <v>247</v>
      </c>
      <c r="EE65" s="37" t="s">
        <v>248</v>
      </c>
      <c r="EF65" s="37" t="s">
        <v>250</v>
      </c>
      <c r="EG65" s="37" t="s">
        <v>255</v>
      </c>
      <c r="EH65" s="37" t="s">
        <v>282</v>
      </c>
      <c r="EI65" s="211" t="s">
        <v>60</v>
      </c>
      <c r="EJ65" s="37" t="s">
        <v>61</v>
      </c>
      <c r="EK65" s="37" t="s">
        <v>62</v>
      </c>
      <c r="EL65" s="37" t="s">
        <v>63</v>
      </c>
      <c r="EM65" s="37" t="s">
        <v>64</v>
      </c>
      <c r="EN65" s="37" t="s">
        <v>65</v>
      </c>
      <c r="EO65" s="37" t="s">
        <v>163</v>
      </c>
      <c r="EP65" s="37" t="s">
        <v>221</v>
      </c>
      <c r="EQ65" s="37" t="s">
        <v>222</v>
      </c>
      <c r="ER65" s="37" t="s">
        <v>242</v>
      </c>
      <c r="ES65" s="37" t="s">
        <v>247</v>
      </c>
      <c r="ET65" s="37" t="s">
        <v>248</v>
      </c>
      <c r="EU65" s="37" t="s">
        <v>250</v>
      </c>
      <c r="EV65" s="37" t="s">
        <v>255</v>
      </c>
      <c r="EW65" s="37" t="s">
        <v>282</v>
      </c>
      <c r="EX65" s="211" t="s">
        <v>60</v>
      </c>
      <c r="EY65" s="37" t="s">
        <v>61</v>
      </c>
      <c r="EZ65" s="37" t="s">
        <v>62</v>
      </c>
      <c r="FA65" s="37" t="s">
        <v>63</v>
      </c>
      <c r="FB65" s="37" t="s">
        <v>64</v>
      </c>
      <c r="FC65" s="37" t="s">
        <v>65</v>
      </c>
      <c r="FD65" s="37" t="s">
        <v>163</v>
      </c>
      <c r="FE65" s="37" t="s">
        <v>221</v>
      </c>
      <c r="FF65" s="37" t="s">
        <v>222</v>
      </c>
      <c r="FG65" s="37" t="s">
        <v>242</v>
      </c>
      <c r="FH65" s="37" t="s">
        <v>247</v>
      </c>
      <c r="FI65" s="37" t="s">
        <v>248</v>
      </c>
      <c r="FJ65" s="37" t="s">
        <v>250</v>
      </c>
      <c r="FK65" s="37" t="s">
        <v>255</v>
      </c>
      <c r="FL65" s="37" t="s">
        <v>282</v>
      </c>
      <c r="FM65" s="211" t="s">
        <v>60</v>
      </c>
      <c r="FN65" s="37" t="s">
        <v>61</v>
      </c>
      <c r="FO65" s="37" t="s">
        <v>62</v>
      </c>
      <c r="FP65" s="37" t="s">
        <v>63</v>
      </c>
      <c r="FQ65" s="37" t="s">
        <v>64</v>
      </c>
      <c r="FR65" s="37" t="s">
        <v>65</v>
      </c>
      <c r="FS65" s="37" t="s">
        <v>163</v>
      </c>
      <c r="FT65" s="37" t="s">
        <v>221</v>
      </c>
      <c r="FU65" s="37" t="s">
        <v>222</v>
      </c>
      <c r="FV65" s="37" t="s">
        <v>242</v>
      </c>
      <c r="FW65" s="37" t="s">
        <v>247</v>
      </c>
      <c r="FX65" s="37" t="s">
        <v>248</v>
      </c>
      <c r="FY65" s="37" t="s">
        <v>250</v>
      </c>
      <c r="FZ65" s="37" t="s">
        <v>255</v>
      </c>
      <c r="GA65" s="37" t="s">
        <v>282</v>
      </c>
      <c r="GB65" s="211" t="s">
        <v>60</v>
      </c>
      <c r="GC65" s="37" t="s">
        <v>61</v>
      </c>
      <c r="GD65" s="37" t="s">
        <v>62</v>
      </c>
      <c r="GE65" s="37" t="s">
        <v>63</v>
      </c>
      <c r="GF65" s="37" t="s">
        <v>64</v>
      </c>
      <c r="GG65" s="37" t="s">
        <v>65</v>
      </c>
      <c r="GH65" s="37" t="s">
        <v>163</v>
      </c>
      <c r="GI65" s="37" t="s">
        <v>221</v>
      </c>
      <c r="GJ65" s="37" t="s">
        <v>222</v>
      </c>
      <c r="GK65" s="37" t="s">
        <v>242</v>
      </c>
      <c r="GL65" s="37" t="s">
        <v>247</v>
      </c>
      <c r="GM65" s="37" t="s">
        <v>248</v>
      </c>
      <c r="GN65" s="37" t="s">
        <v>250</v>
      </c>
      <c r="GO65" s="37" t="s">
        <v>255</v>
      </c>
      <c r="GP65" s="37" t="s">
        <v>282</v>
      </c>
      <c r="GQ65" s="211" t="s">
        <v>60</v>
      </c>
      <c r="GR65" s="37" t="s">
        <v>61</v>
      </c>
      <c r="GS65" s="37" t="s">
        <v>62</v>
      </c>
      <c r="GT65" s="37" t="s">
        <v>63</v>
      </c>
      <c r="GU65" s="37" t="s">
        <v>64</v>
      </c>
      <c r="GV65" s="37" t="s">
        <v>65</v>
      </c>
      <c r="GW65" s="37" t="s">
        <v>163</v>
      </c>
      <c r="GX65" s="37" t="s">
        <v>221</v>
      </c>
      <c r="GY65" s="37" t="s">
        <v>222</v>
      </c>
      <c r="GZ65" s="37" t="s">
        <v>242</v>
      </c>
      <c r="HA65" s="37" t="s">
        <v>247</v>
      </c>
      <c r="HB65" s="37" t="s">
        <v>248</v>
      </c>
      <c r="HC65" s="37" t="s">
        <v>250</v>
      </c>
      <c r="HD65" s="37" t="s">
        <v>255</v>
      </c>
      <c r="HE65" s="37" t="s">
        <v>282</v>
      </c>
      <c r="HF65" s="211" t="s">
        <v>60</v>
      </c>
      <c r="HG65" s="37" t="s">
        <v>61</v>
      </c>
      <c r="HH65" s="37" t="s">
        <v>62</v>
      </c>
      <c r="HI65" s="37" t="s">
        <v>63</v>
      </c>
      <c r="HJ65" s="37" t="s">
        <v>64</v>
      </c>
      <c r="HK65" s="37" t="s">
        <v>65</v>
      </c>
      <c r="HL65" s="37" t="s">
        <v>163</v>
      </c>
      <c r="HM65" s="37" t="s">
        <v>221</v>
      </c>
      <c r="HN65" s="37" t="s">
        <v>222</v>
      </c>
      <c r="HO65" s="37" t="s">
        <v>242</v>
      </c>
      <c r="HP65" s="37" t="s">
        <v>247</v>
      </c>
      <c r="HQ65" s="37" t="s">
        <v>248</v>
      </c>
      <c r="HR65" s="37" t="s">
        <v>250</v>
      </c>
      <c r="HS65" s="37" t="s">
        <v>255</v>
      </c>
      <c r="HT65" s="187" t="s">
        <v>282</v>
      </c>
    </row>
    <row r="66" spans="1:228" x14ac:dyDescent="0.25">
      <c r="A66" s="17"/>
      <c r="B66" s="64"/>
      <c r="C66" s="62" t="s">
        <v>4</v>
      </c>
      <c r="D66" s="190">
        <f t="shared" ref="D66:BS66" si="0">D6+D7+D8</f>
        <v>9124.0319633199633</v>
      </c>
      <c r="E66" s="178">
        <f t="shared" si="0"/>
        <v>8801.6277087924118</v>
      </c>
      <c r="F66" s="178">
        <f t="shared" si="0"/>
        <v>9030.6101440852908</v>
      </c>
      <c r="G66" s="178">
        <f t="shared" si="0"/>
        <v>9017.8156599354315</v>
      </c>
      <c r="H66" s="178">
        <f t="shared" si="0"/>
        <v>8849.9706851308201</v>
      </c>
      <c r="I66" s="178">
        <f t="shared" si="0"/>
        <v>8814.47836053418</v>
      </c>
      <c r="J66" s="178">
        <f t="shared" si="0"/>
        <v>8793.8819203929088</v>
      </c>
      <c r="K66" s="178">
        <f t="shared" si="0"/>
        <v>8770.3054643190153</v>
      </c>
      <c r="L66" s="178">
        <f t="shared" si="0"/>
        <v>8606.826238669586</v>
      </c>
      <c r="M66" s="178">
        <f t="shared" si="0"/>
        <v>8658.0381820532421</v>
      </c>
      <c r="N66" s="178">
        <f t="shared" si="0"/>
        <v>8278.2241746054788</v>
      </c>
      <c r="O66" s="178">
        <f t="shared" si="0"/>
        <v>8336.0665098744703</v>
      </c>
      <c r="P66" s="178">
        <f t="shared" si="0"/>
        <v>8349.6691923058115</v>
      </c>
      <c r="Q66" s="178">
        <f t="shared" si="0"/>
        <v>8224.4716665708238</v>
      </c>
      <c r="R66" s="178">
        <f t="shared" ref="R66" si="1">R6+R7+R8</f>
        <v>8062.47456986016</v>
      </c>
      <c r="S66" s="190">
        <f t="shared" si="0"/>
        <v>2517.478848361397</v>
      </c>
      <c r="T66" s="178">
        <f t="shared" si="0"/>
        <v>2433.5980685855334</v>
      </c>
      <c r="U66" s="178">
        <f t="shared" si="0"/>
        <v>2582.559245064996</v>
      </c>
      <c r="V66" s="178">
        <f t="shared" si="0"/>
        <v>2591.8529601357891</v>
      </c>
      <c r="W66" s="178">
        <f t="shared" si="0"/>
        <v>2535.9366262618701</v>
      </c>
      <c r="X66" s="178">
        <f t="shared" si="0"/>
        <v>2438.1771476154854</v>
      </c>
      <c r="Y66" s="178">
        <f t="shared" si="0"/>
        <v>2323.6928118797809</v>
      </c>
      <c r="Z66" s="178">
        <f t="shared" si="0"/>
        <v>2293.6453875105426</v>
      </c>
      <c r="AA66" s="178">
        <f t="shared" si="0"/>
        <v>2168.2221233055111</v>
      </c>
      <c r="AB66" s="178">
        <f t="shared" si="0"/>
        <v>2104.3621427891439</v>
      </c>
      <c r="AC66" s="178">
        <f t="shared" si="0"/>
        <v>1913.5022969411339</v>
      </c>
      <c r="AD66" s="178">
        <f t="shared" si="0"/>
        <v>1943.9512122927242</v>
      </c>
      <c r="AE66" s="2">
        <f t="shared" si="0"/>
        <v>1864.9467200215311</v>
      </c>
      <c r="AF66" s="178">
        <f t="shared" si="0"/>
        <v>1858.7395037772362</v>
      </c>
      <c r="AG66" s="2">
        <f t="shared" ref="AG66" si="2">AG6+AG7+AG8</f>
        <v>1636.0506815032452</v>
      </c>
      <c r="AH66" s="190">
        <f t="shared" si="0"/>
        <v>135581.2204904434</v>
      </c>
      <c r="AI66" s="178">
        <f t="shared" si="0"/>
        <v>133602.59526349325</v>
      </c>
      <c r="AJ66" s="178">
        <f t="shared" si="0"/>
        <v>133673.58757678879</v>
      </c>
      <c r="AK66" s="178">
        <f t="shared" si="0"/>
        <v>132548.99809876268</v>
      </c>
      <c r="AL66" s="178">
        <f t="shared" si="0"/>
        <v>131089.70410900249</v>
      </c>
      <c r="AM66" s="178">
        <f t="shared" si="0"/>
        <v>131793.08988884359</v>
      </c>
      <c r="AN66" s="178">
        <f t="shared" si="0"/>
        <v>131651.01659583091</v>
      </c>
      <c r="AO66" s="178">
        <f t="shared" si="0"/>
        <v>131151.41656013817</v>
      </c>
      <c r="AP66" s="178">
        <f t="shared" si="0"/>
        <v>131033.78456188474</v>
      </c>
      <c r="AQ66" s="178">
        <f t="shared" si="0"/>
        <v>132325.33759379541</v>
      </c>
      <c r="AR66" s="178">
        <f t="shared" si="0"/>
        <v>131795.6931305266</v>
      </c>
      <c r="AS66" s="178">
        <f t="shared" ref="AS66:AV66" si="3">AS6+AS7+AS8</f>
        <v>129854.42001063771</v>
      </c>
      <c r="AT66" s="178">
        <f t="shared" si="3"/>
        <v>128945.29720070577</v>
      </c>
      <c r="AU66" s="178">
        <f t="shared" si="3"/>
        <v>129386.96113505983</v>
      </c>
      <c r="AV66" s="191">
        <f t="shared" si="3"/>
        <v>129656.05599953975</v>
      </c>
      <c r="AW66" s="178">
        <f t="shared" si="0"/>
        <v>10520.441132210994</v>
      </c>
      <c r="AX66" s="178">
        <f t="shared" si="0"/>
        <v>9830.7239364702746</v>
      </c>
      <c r="AY66" s="178">
        <f t="shared" si="0"/>
        <v>10131.785583866373</v>
      </c>
      <c r="AZ66" s="178">
        <f t="shared" si="0"/>
        <v>10166.081183739463</v>
      </c>
      <c r="BA66" s="178">
        <f t="shared" si="0"/>
        <v>9900.5899961410814</v>
      </c>
      <c r="BB66" s="178">
        <f t="shared" si="0"/>
        <v>10067.849796694869</v>
      </c>
      <c r="BC66" s="178">
        <f t="shared" si="0"/>
        <v>10440.611639698043</v>
      </c>
      <c r="BD66" s="178">
        <f t="shared" si="0"/>
        <v>10525.024327233217</v>
      </c>
      <c r="BE66" s="178">
        <f t="shared" si="0"/>
        <v>10400.868082915733</v>
      </c>
      <c r="BF66" s="178">
        <f t="shared" si="0"/>
        <v>10707.409734504819</v>
      </c>
      <c r="BG66" s="178">
        <f t="shared" si="0"/>
        <v>10057.882188930795</v>
      </c>
      <c r="BH66" s="178">
        <f t="shared" si="0"/>
        <v>10371.738862658396</v>
      </c>
      <c r="BI66" s="178">
        <f t="shared" si="0"/>
        <v>10821.421195060642</v>
      </c>
      <c r="BJ66" s="178">
        <f t="shared" si="0"/>
        <v>10329.886545926645</v>
      </c>
      <c r="BK66" s="178">
        <f t="shared" ref="BK66" si="4">BK6+BK7+BK8</f>
        <v>10533.277770004135</v>
      </c>
      <c r="BL66" s="190">
        <f t="shared" si="0"/>
        <v>22362.041190259286</v>
      </c>
      <c r="BM66" s="178">
        <f t="shared" si="0"/>
        <v>22015.129664452888</v>
      </c>
      <c r="BN66" s="178">
        <f t="shared" si="0"/>
        <v>20267.267145625272</v>
      </c>
      <c r="BO66" s="178">
        <f t="shared" si="0"/>
        <v>20579.23934332317</v>
      </c>
      <c r="BP66" s="178">
        <f t="shared" si="0"/>
        <v>19865.99483948269</v>
      </c>
      <c r="BQ66" s="178">
        <f t="shared" si="0"/>
        <v>18114.499906947465</v>
      </c>
      <c r="BR66" s="178">
        <f t="shared" si="0"/>
        <v>17198.559309857064</v>
      </c>
      <c r="BS66" s="178">
        <f t="shared" si="0"/>
        <v>15288.966407817128</v>
      </c>
      <c r="BT66" s="178">
        <f t="shared" ref="BT66:EN66" si="5">BT6+BT7+BT8</f>
        <v>13428.105658652185</v>
      </c>
      <c r="BU66" s="178">
        <f t="shared" si="5"/>
        <v>11103.006994040723</v>
      </c>
      <c r="BV66" s="178">
        <f t="shared" si="5"/>
        <v>9103.6899429495061</v>
      </c>
      <c r="BW66" s="178">
        <f t="shared" si="5"/>
        <v>7680.7386793985206</v>
      </c>
      <c r="BX66" s="2">
        <f t="shared" si="5"/>
        <v>6577.5339734600511</v>
      </c>
      <c r="BY66" s="178">
        <f t="shared" ref="BY66:BZ66" si="6">BY6+BY7+BY8</f>
        <v>5477.3163413559269</v>
      </c>
      <c r="BZ66" s="2">
        <f t="shared" si="6"/>
        <v>4735.7113186985061</v>
      </c>
      <c r="CA66" s="190">
        <f t="shared" si="5"/>
        <v>0</v>
      </c>
      <c r="CB66" s="178">
        <f t="shared" si="5"/>
        <v>0</v>
      </c>
      <c r="CC66" s="178">
        <f t="shared" si="5"/>
        <v>0</v>
      </c>
      <c r="CD66" s="178">
        <f t="shared" si="5"/>
        <v>0</v>
      </c>
      <c r="CE66" s="178">
        <f t="shared" si="5"/>
        <v>0</v>
      </c>
      <c r="CF66" s="178">
        <f t="shared" si="5"/>
        <v>0</v>
      </c>
      <c r="CG66" s="178">
        <f t="shared" si="5"/>
        <v>0</v>
      </c>
      <c r="CH66" s="178">
        <f t="shared" si="5"/>
        <v>0</v>
      </c>
      <c r="CI66" s="178">
        <f t="shared" si="5"/>
        <v>0</v>
      </c>
      <c r="CJ66" s="178">
        <f t="shared" si="5"/>
        <v>0</v>
      </c>
      <c r="CK66" s="178">
        <f t="shared" si="5"/>
        <v>0</v>
      </c>
      <c r="CL66" s="178">
        <f t="shared" si="5"/>
        <v>0</v>
      </c>
      <c r="CM66" s="178">
        <f t="shared" si="5"/>
        <v>0</v>
      </c>
      <c r="CN66" s="178">
        <f t="shared" si="5"/>
        <v>0</v>
      </c>
      <c r="CO66" s="178">
        <f t="shared" ref="CO66" si="7">CO6+CO7+CO8</f>
        <v>0</v>
      </c>
      <c r="CP66" s="190">
        <f t="shared" si="5"/>
        <v>0</v>
      </c>
      <c r="CQ66" s="178">
        <f t="shared" si="5"/>
        <v>0</v>
      </c>
      <c r="CR66" s="178">
        <f t="shared" si="5"/>
        <v>0</v>
      </c>
      <c r="CS66" s="178">
        <f t="shared" si="5"/>
        <v>0</v>
      </c>
      <c r="CT66" s="178">
        <f t="shared" si="5"/>
        <v>0</v>
      </c>
      <c r="CU66" s="178">
        <f t="shared" si="5"/>
        <v>0</v>
      </c>
      <c r="CV66" s="178">
        <f t="shared" si="5"/>
        <v>0</v>
      </c>
      <c r="CW66" s="178">
        <f t="shared" si="5"/>
        <v>0</v>
      </c>
      <c r="CX66" s="178">
        <f t="shared" si="5"/>
        <v>0</v>
      </c>
      <c r="CY66" s="178">
        <f t="shared" si="5"/>
        <v>0</v>
      </c>
      <c r="CZ66" s="178">
        <f t="shared" si="5"/>
        <v>0</v>
      </c>
      <c r="DA66" s="178">
        <f t="shared" si="5"/>
        <v>0</v>
      </c>
      <c r="DB66" s="178">
        <f t="shared" si="5"/>
        <v>0</v>
      </c>
      <c r="DC66" s="178">
        <f t="shared" ref="DC66:DD66" si="8">DC6+DC7+DC8</f>
        <v>0</v>
      </c>
      <c r="DD66" s="178">
        <f t="shared" si="8"/>
        <v>0</v>
      </c>
      <c r="DE66" s="190">
        <f t="shared" si="5"/>
        <v>295.89764543195929</v>
      </c>
      <c r="DF66" s="178">
        <f t="shared" si="5"/>
        <v>232.18527969081174</v>
      </c>
      <c r="DG66" s="178">
        <f t="shared" si="5"/>
        <v>256.91389089736771</v>
      </c>
      <c r="DH66" s="178">
        <f t="shared" si="5"/>
        <v>227.57332230843235</v>
      </c>
      <c r="DI66" s="178">
        <f t="shared" si="5"/>
        <v>220.18412380886033</v>
      </c>
      <c r="DJ66" s="178">
        <f t="shared" si="5"/>
        <v>228.00090495632841</v>
      </c>
      <c r="DK66" s="178">
        <f t="shared" si="5"/>
        <v>213.11779007577434</v>
      </c>
      <c r="DL66" s="178">
        <f t="shared" si="5"/>
        <v>217.82680601752253</v>
      </c>
      <c r="DM66" s="178">
        <f t="shared" si="5"/>
        <v>232.08068859146334</v>
      </c>
      <c r="DN66" s="178">
        <f t="shared" si="5"/>
        <v>234.74374913405811</v>
      </c>
      <c r="DO66" s="178">
        <f t="shared" si="5"/>
        <v>183.19852596276598</v>
      </c>
      <c r="DP66" s="178">
        <f t="shared" si="5"/>
        <v>202.85939147382493</v>
      </c>
      <c r="DQ66" s="178">
        <f t="shared" si="5"/>
        <v>185.49899449361823</v>
      </c>
      <c r="DR66" s="178">
        <f t="shared" ref="DR66:DS66" si="9">DR6+DR7+DR8</f>
        <v>151.62938897118696</v>
      </c>
      <c r="DS66" s="178">
        <f t="shared" si="9"/>
        <v>150.19565678305131</v>
      </c>
      <c r="DT66" s="190">
        <f t="shared" si="5"/>
        <v>26451.410829210134</v>
      </c>
      <c r="DU66" s="178">
        <f t="shared" si="5"/>
        <v>23581.30269821312</v>
      </c>
      <c r="DV66" s="178">
        <f t="shared" si="5"/>
        <v>24796.732131638611</v>
      </c>
      <c r="DW66" s="178">
        <f t="shared" si="5"/>
        <v>24635.764055545471</v>
      </c>
      <c r="DX66" s="178">
        <f t="shared" si="5"/>
        <v>23430.928503228006</v>
      </c>
      <c r="DY66" s="178">
        <f t="shared" si="5"/>
        <v>23478.942630895726</v>
      </c>
      <c r="DZ66" s="178">
        <f t="shared" si="5"/>
        <v>23784.952566816493</v>
      </c>
      <c r="EA66" s="178">
        <f t="shared" si="5"/>
        <v>23457.282038048346</v>
      </c>
      <c r="EB66" s="178">
        <f t="shared" si="5"/>
        <v>22841.433746525352</v>
      </c>
      <c r="EC66" s="178">
        <f t="shared" si="5"/>
        <v>22640.756689673679</v>
      </c>
      <c r="ED66" s="178">
        <f t="shared" si="5"/>
        <v>21264.872448099213</v>
      </c>
      <c r="EE66" s="178">
        <f t="shared" si="5"/>
        <v>20544.391028906106</v>
      </c>
      <c r="EF66" s="178">
        <f t="shared" si="5"/>
        <v>21292.987927266426</v>
      </c>
      <c r="EG66" s="178">
        <f t="shared" ref="EG66:EH66" si="10">EG6+EG7+EG8</f>
        <v>19992.18078798223</v>
      </c>
      <c r="EH66" s="178">
        <f t="shared" si="10"/>
        <v>19229.095352582357</v>
      </c>
      <c r="EI66" s="190">
        <f t="shared" si="5"/>
        <v>29782.262458649249</v>
      </c>
      <c r="EJ66" s="178">
        <f t="shared" si="5"/>
        <v>26934.153160576687</v>
      </c>
      <c r="EK66" s="178">
        <f t="shared" si="5"/>
        <v>27643.770174769157</v>
      </c>
      <c r="EL66" s="178">
        <f t="shared" si="5"/>
        <v>27068.733940357673</v>
      </c>
      <c r="EM66" s="178">
        <f t="shared" si="5"/>
        <v>25718.463028621532</v>
      </c>
      <c r="EN66" s="178">
        <f t="shared" si="5"/>
        <v>23937.030998682894</v>
      </c>
      <c r="EO66" s="178">
        <f t="shared" ref="EO66:HJ66" si="11">EO6+EO7+EO8</f>
        <v>24169.28132224159</v>
      </c>
      <c r="EP66" s="178">
        <f t="shared" si="11"/>
        <v>23571.494217759249</v>
      </c>
      <c r="EQ66" s="178">
        <f t="shared" si="11"/>
        <v>24039.008431488604</v>
      </c>
      <c r="ER66" s="178">
        <f t="shared" si="11"/>
        <v>24651.197781058156</v>
      </c>
      <c r="ES66" s="178">
        <f t="shared" si="11"/>
        <v>24034.047023860978</v>
      </c>
      <c r="ET66" s="178">
        <f t="shared" si="11"/>
        <v>24342.31232129638</v>
      </c>
      <c r="EU66" s="178">
        <f t="shared" si="11"/>
        <v>23749.736399409205</v>
      </c>
      <c r="EV66" s="178">
        <f t="shared" si="11"/>
        <v>22558.301748730584</v>
      </c>
      <c r="EW66" s="178">
        <f t="shared" ref="EW66" si="12">EW6+EW7+EW8</f>
        <v>22428.63614343504</v>
      </c>
      <c r="EX66" s="190">
        <f t="shared" si="11"/>
        <v>48871.232815394244</v>
      </c>
      <c r="EY66" s="178">
        <f t="shared" si="11"/>
        <v>46332.601484804763</v>
      </c>
      <c r="EZ66" s="178">
        <f t="shared" si="11"/>
        <v>47041.407155118235</v>
      </c>
      <c r="FA66" s="178">
        <f t="shared" si="11"/>
        <v>47177.552406146227</v>
      </c>
      <c r="FB66" s="178">
        <f t="shared" si="11"/>
        <v>46244.080560258495</v>
      </c>
      <c r="FC66" s="178">
        <f t="shared" si="11"/>
        <v>47499.953276892891</v>
      </c>
      <c r="FD66" s="178">
        <f t="shared" si="11"/>
        <v>47690.282138495088</v>
      </c>
      <c r="FE66" s="178">
        <f t="shared" si="11"/>
        <v>47929.423492514376</v>
      </c>
      <c r="FF66" s="178">
        <f t="shared" si="11"/>
        <v>46730.844430472935</v>
      </c>
      <c r="FG66" s="178">
        <f t="shared" si="11"/>
        <v>46989.044225845748</v>
      </c>
      <c r="FH66" s="178">
        <f t="shared" si="11"/>
        <v>47031.36105285451</v>
      </c>
      <c r="FI66" s="178">
        <f t="shared" si="11"/>
        <v>46536.18163235172</v>
      </c>
      <c r="FJ66" s="178">
        <f t="shared" si="11"/>
        <v>47020.261492803824</v>
      </c>
      <c r="FK66" s="178">
        <f t="shared" si="11"/>
        <v>46041.200622282369</v>
      </c>
      <c r="FL66" s="178">
        <f t="shared" ref="FL66" si="13">FL6+FL7+FL8</f>
        <v>46117.649984303731</v>
      </c>
      <c r="FM66" s="190">
        <f t="shared" si="11"/>
        <v>42792.611819330254</v>
      </c>
      <c r="FN66" s="178">
        <f t="shared" si="11"/>
        <v>41999.352218818363</v>
      </c>
      <c r="FO66" s="178">
        <f t="shared" si="11"/>
        <v>42131.026353880392</v>
      </c>
      <c r="FP66" s="178">
        <f t="shared" si="11"/>
        <v>41995.449035863203</v>
      </c>
      <c r="FQ66" s="178">
        <f t="shared" si="11"/>
        <v>41191.721759183929</v>
      </c>
      <c r="FR66" s="178">
        <f t="shared" si="11"/>
        <v>40804.748847947725</v>
      </c>
      <c r="FS66" s="178">
        <f t="shared" si="11"/>
        <v>41317.929879499294</v>
      </c>
      <c r="FT66" s="178">
        <f t="shared" si="11"/>
        <v>41758.834313271545</v>
      </c>
      <c r="FU66" s="178">
        <f t="shared" si="11"/>
        <v>39993.08233968159</v>
      </c>
      <c r="FV66" s="178">
        <f t="shared" si="11"/>
        <v>39634.95238137048</v>
      </c>
      <c r="FW66" s="178">
        <f t="shared" si="11"/>
        <v>39300.22013823309</v>
      </c>
      <c r="FX66" s="178">
        <f t="shared" si="11"/>
        <v>39391.218310182107</v>
      </c>
      <c r="FY66" s="178">
        <f t="shared" si="11"/>
        <v>39307.263503317539</v>
      </c>
      <c r="FZ66" s="178">
        <f t="shared" si="11"/>
        <v>38182.964009230556</v>
      </c>
      <c r="GA66" s="178">
        <f t="shared" ref="GA66" si="14">GA6+GA7+GA8</f>
        <v>38193.512505953455</v>
      </c>
      <c r="GB66" s="190">
        <f t="shared" si="11"/>
        <v>5875.8651514537232</v>
      </c>
      <c r="GC66" s="178">
        <f t="shared" si="11"/>
        <v>5517.3421188145694</v>
      </c>
      <c r="GD66" s="178">
        <f t="shared" si="11"/>
        <v>5535.3977053479011</v>
      </c>
      <c r="GE66" s="178">
        <f t="shared" si="11"/>
        <v>5731.2217518779717</v>
      </c>
      <c r="GF66" s="178">
        <f t="shared" si="11"/>
        <v>5515.7971655345764</v>
      </c>
      <c r="GG66" s="178">
        <f t="shared" si="11"/>
        <v>5498.1571862823921</v>
      </c>
      <c r="GH66" s="178">
        <f t="shared" si="11"/>
        <v>5440.0535425907483</v>
      </c>
      <c r="GI66" s="178">
        <f t="shared" si="11"/>
        <v>5400.7069184901748</v>
      </c>
      <c r="GJ66" s="178">
        <f t="shared" si="11"/>
        <v>5398.8005659716946</v>
      </c>
      <c r="GK66" s="178">
        <f t="shared" si="11"/>
        <v>5386.899019952446</v>
      </c>
      <c r="GL66" s="178">
        <f t="shared" si="11"/>
        <v>5334.7441516172457</v>
      </c>
      <c r="GM66" s="178">
        <f t="shared" si="11"/>
        <v>5382.2976082992909</v>
      </c>
      <c r="GN66" s="178">
        <f t="shared" si="11"/>
        <v>5303.7070415725029</v>
      </c>
      <c r="GO66" s="178">
        <f t="shared" si="11"/>
        <v>5090.8765771760918</v>
      </c>
      <c r="GP66" s="178">
        <f t="shared" ref="GP66" si="15">GP6+GP7+GP8</f>
        <v>5044.7514262283012</v>
      </c>
      <c r="GQ66" s="190">
        <f t="shared" si="11"/>
        <v>2198.3247433087213</v>
      </c>
      <c r="GR66" s="178">
        <f t="shared" si="11"/>
        <v>1914.0853663074024</v>
      </c>
      <c r="GS66" s="178">
        <f t="shared" si="11"/>
        <v>2022.3085339183044</v>
      </c>
      <c r="GT66" s="178">
        <f t="shared" si="11"/>
        <v>2022.2803880067145</v>
      </c>
      <c r="GU66" s="178">
        <f t="shared" si="11"/>
        <v>1930.4065719407265</v>
      </c>
      <c r="GV66" s="178">
        <f t="shared" si="11"/>
        <v>1818.6607604084081</v>
      </c>
      <c r="GW66" s="178">
        <f t="shared" si="11"/>
        <v>1774.2264793751574</v>
      </c>
      <c r="GX66" s="178">
        <f t="shared" si="11"/>
        <v>1691.1187687260424</v>
      </c>
      <c r="GY66" s="178">
        <f t="shared" si="11"/>
        <v>1703.0208600999563</v>
      </c>
      <c r="GZ66" s="178">
        <f t="shared" si="11"/>
        <v>1716.0813687700816</v>
      </c>
      <c r="HA66" s="178">
        <f t="shared" si="11"/>
        <v>1641.4128309457617</v>
      </c>
      <c r="HB66" s="178">
        <f t="shared" si="11"/>
        <v>1667.8418552467681</v>
      </c>
      <c r="HC66" s="178">
        <f t="shared" si="11"/>
        <v>1605.649729214146</v>
      </c>
      <c r="HD66" s="178">
        <f t="shared" ref="HD66:HE66" si="16">HD6+HD7+HD8</f>
        <v>1483.7351947167408</v>
      </c>
      <c r="HE66" s="178">
        <f t="shared" si="16"/>
        <v>1438.8830554716483</v>
      </c>
      <c r="HF66" s="190">
        <f t="shared" si="11"/>
        <v>8978.6219527186404</v>
      </c>
      <c r="HG66" s="178">
        <f t="shared" si="11"/>
        <v>8582.4102191473012</v>
      </c>
      <c r="HH66" s="178">
        <f t="shared" si="11"/>
        <v>8647.559347594206</v>
      </c>
      <c r="HI66" s="178">
        <f t="shared" si="11"/>
        <v>9075.5820199746413</v>
      </c>
      <c r="HJ66" s="178">
        <f t="shared" si="11"/>
        <v>8715.7636356711755</v>
      </c>
      <c r="HK66" s="178">
        <f t="shared" ref="HK66:HR66" si="17">HK6+HK7+HK8</f>
        <v>8863.987273607876</v>
      </c>
      <c r="HL66" s="178">
        <f t="shared" si="17"/>
        <v>8706.8005252897237</v>
      </c>
      <c r="HM66" s="178">
        <f t="shared" si="17"/>
        <v>8847.8476193486695</v>
      </c>
      <c r="HN66" s="178">
        <f t="shared" si="17"/>
        <v>8912.0129768974912</v>
      </c>
      <c r="HO66" s="178">
        <f t="shared" si="17"/>
        <v>8834.4004671262064</v>
      </c>
      <c r="HP66" s="178">
        <f t="shared" si="17"/>
        <v>8828.8167780207277</v>
      </c>
      <c r="HQ66" s="178">
        <f t="shared" si="17"/>
        <v>9028.7753607886334</v>
      </c>
      <c r="HR66" s="178">
        <f t="shared" si="17"/>
        <v>8907.4403177980785</v>
      </c>
      <c r="HS66" s="178">
        <f t="shared" ref="HS66:HT66" si="18">HS6+HS7+HS8</f>
        <v>8386.3178243548009</v>
      </c>
      <c r="HT66" s="191">
        <f t="shared" si="18"/>
        <v>8479.7505728564174</v>
      </c>
    </row>
    <row r="67" spans="1:228" x14ac:dyDescent="0.25">
      <c r="A67" s="17"/>
      <c r="B67" s="64"/>
      <c r="C67" s="53" t="s">
        <v>5</v>
      </c>
      <c r="D67" s="38">
        <f t="shared" ref="D67:BS67" si="19">D9</f>
        <v>776.38816466701144</v>
      </c>
      <c r="E67" s="2">
        <f t="shared" si="19"/>
        <v>640.97817430819259</v>
      </c>
      <c r="F67" s="2">
        <f t="shared" si="19"/>
        <v>877.13114096562072</v>
      </c>
      <c r="G67" s="2">
        <f t="shared" si="19"/>
        <v>884.91872952160656</v>
      </c>
      <c r="H67" s="2">
        <f t="shared" si="19"/>
        <v>912.17100988095092</v>
      </c>
      <c r="I67" s="2">
        <f t="shared" si="19"/>
        <v>897.12087233265697</v>
      </c>
      <c r="J67" s="2">
        <f t="shared" si="19"/>
        <v>939.71420164620201</v>
      </c>
      <c r="K67" s="2">
        <f t="shared" si="19"/>
        <v>918.41268671547914</v>
      </c>
      <c r="L67" s="2">
        <f t="shared" si="19"/>
        <v>915.66619318425512</v>
      </c>
      <c r="M67" s="2">
        <f t="shared" si="19"/>
        <v>928.50495507995049</v>
      </c>
      <c r="N67" s="2">
        <f t="shared" si="19"/>
        <v>881.72982938474536</v>
      </c>
      <c r="O67" s="2">
        <f t="shared" si="19"/>
        <v>894.34570350613512</v>
      </c>
      <c r="P67" s="2">
        <f t="shared" si="19"/>
        <v>904.66504623137132</v>
      </c>
      <c r="Q67" s="2">
        <f t="shared" si="19"/>
        <v>882.00300353646185</v>
      </c>
      <c r="R67" s="2">
        <f t="shared" ref="R67" si="20">R9</f>
        <v>820.76937580408173</v>
      </c>
      <c r="S67" s="38">
        <f t="shared" si="19"/>
        <v>771.5301472548914</v>
      </c>
      <c r="T67" s="2">
        <f t="shared" si="19"/>
        <v>636.58916353373593</v>
      </c>
      <c r="U67" s="2">
        <f t="shared" si="19"/>
        <v>871.84427224118144</v>
      </c>
      <c r="V67" s="2">
        <f t="shared" si="19"/>
        <v>879.53775988895848</v>
      </c>
      <c r="W67" s="2">
        <f t="shared" si="19"/>
        <v>906.4022440577985</v>
      </c>
      <c r="X67" s="2">
        <f t="shared" si="19"/>
        <v>891.15899489454478</v>
      </c>
      <c r="Y67" s="2">
        <f t="shared" si="19"/>
        <v>933.3306102176922</v>
      </c>
      <c r="Z67" s="2">
        <f t="shared" si="19"/>
        <v>911.99108772990098</v>
      </c>
      <c r="AA67" s="2">
        <f t="shared" si="19"/>
        <v>909.20096771791304</v>
      </c>
      <c r="AB67" s="2">
        <f t="shared" si="19"/>
        <v>922.02407237504644</v>
      </c>
      <c r="AC67" s="2">
        <f t="shared" si="19"/>
        <v>875.58901448826418</v>
      </c>
      <c r="AD67" s="2">
        <f t="shared" si="19"/>
        <v>888.34165238024093</v>
      </c>
      <c r="AE67" s="2">
        <f t="shared" si="19"/>
        <v>898.15479263894656</v>
      </c>
      <c r="AF67" s="2">
        <f t="shared" ref="AF67" si="21">AF9</f>
        <v>875.41788469981623</v>
      </c>
      <c r="AG67" s="2">
        <f t="shared" ref="AG67" si="22">AG9</f>
        <v>814.23611887886295</v>
      </c>
      <c r="AH67" s="38">
        <f t="shared" si="19"/>
        <v>59.928346252029854</v>
      </c>
      <c r="AI67" s="2">
        <f t="shared" si="19"/>
        <v>53.498375656630081</v>
      </c>
      <c r="AJ67" s="2">
        <f t="shared" si="19"/>
        <v>58.973666708164586</v>
      </c>
      <c r="AK67" s="2">
        <f t="shared" si="19"/>
        <v>56.65062650396461</v>
      </c>
      <c r="AL67" s="2">
        <f t="shared" si="19"/>
        <v>61.248300952204445</v>
      </c>
      <c r="AM67" s="2">
        <f t="shared" si="19"/>
        <v>52.563012377422396</v>
      </c>
      <c r="AN67" s="2">
        <f t="shared" si="19"/>
        <v>57.679945695962111</v>
      </c>
      <c r="AO67" s="2">
        <f t="shared" si="19"/>
        <v>60.639148560349909</v>
      </c>
      <c r="AP67" s="2">
        <f t="shared" si="19"/>
        <v>60.055867593187685</v>
      </c>
      <c r="AQ67" s="2">
        <f t="shared" si="19"/>
        <v>62.529492140345241</v>
      </c>
      <c r="AR67" s="2">
        <f t="shared" si="19"/>
        <v>59.614183081653088</v>
      </c>
      <c r="AS67" s="2">
        <f t="shared" ref="AS67:AV67" si="23">AS9</f>
        <v>52.169672428055783</v>
      </c>
      <c r="AT67" s="2">
        <f t="shared" si="23"/>
        <v>55.241785602005315</v>
      </c>
      <c r="AU67" s="2">
        <f t="shared" si="23"/>
        <v>58.548242847812126</v>
      </c>
      <c r="AV67" s="39">
        <f t="shared" si="23"/>
        <v>56.629437615815192</v>
      </c>
      <c r="AW67" s="2">
        <f t="shared" si="19"/>
        <v>14.500378228684408</v>
      </c>
      <c r="AX67" s="2">
        <f t="shared" si="19"/>
        <v>12.85676940130783</v>
      </c>
      <c r="AY67" s="2">
        <f t="shared" si="19"/>
        <v>15.111403966491499</v>
      </c>
      <c r="AZ67" s="2">
        <f t="shared" si="19"/>
        <v>15.668223378054895</v>
      </c>
      <c r="BA67" s="2">
        <f t="shared" si="19"/>
        <v>16.623552034328672</v>
      </c>
      <c r="BB67" s="2">
        <f t="shared" si="19"/>
        <v>19.695708402087892</v>
      </c>
      <c r="BC67" s="2">
        <f t="shared" si="19"/>
        <v>22.040346477969099</v>
      </c>
      <c r="BD67" s="2">
        <f t="shared" si="19"/>
        <v>22.312106362587652</v>
      </c>
      <c r="BE67" s="2">
        <f t="shared" si="19"/>
        <v>22.935914378234919</v>
      </c>
      <c r="BF67" s="2">
        <f t="shared" si="19"/>
        <v>22.372390160548459</v>
      </c>
      <c r="BG67" s="2">
        <f t="shared" si="19"/>
        <v>21.01889435628749</v>
      </c>
      <c r="BH67" s="2">
        <f t="shared" si="19"/>
        <v>21.426132863363698</v>
      </c>
      <c r="BI67" s="2">
        <f t="shared" si="19"/>
        <v>23.632159762496652</v>
      </c>
      <c r="BJ67" s="2">
        <f t="shared" ref="BJ67:BK67" si="24">BJ9</f>
        <v>23.698941323687873</v>
      </c>
      <c r="BK67" s="2">
        <f t="shared" si="24"/>
        <v>23.737205356178986</v>
      </c>
      <c r="BL67" s="38">
        <f t="shared" si="19"/>
        <v>368.71157130298553</v>
      </c>
      <c r="BM67" s="2">
        <f t="shared" si="19"/>
        <v>349.0254492094258</v>
      </c>
      <c r="BN67" s="2">
        <f t="shared" si="19"/>
        <v>327.10397645978082</v>
      </c>
      <c r="BO67" s="2">
        <f t="shared" si="19"/>
        <v>324.87410077728839</v>
      </c>
      <c r="BP67" s="2">
        <f t="shared" si="19"/>
        <v>316.01310901517786</v>
      </c>
      <c r="BQ67" s="2">
        <f t="shared" si="19"/>
        <v>265.45988337531492</v>
      </c>
      <c r="BR67" s="2">
        <f t="shared" si="19"/>
        <v>247.95231010283399</v>
      </c>
      <c r="BS67" s="2">
        <f t="shared" si="19"/>
        <v>201.2925924692168</v>
      </c>
      <c r="BT67" s="2">
        <f t="shared" ref="BT67:EN67" si="25">BT9</f>
        <v>172.12757979829848</v>
      </c>
      <c r="BU67" s="2">
        <f t="shared" si="25"/>
        <v>141.02839339072881</v>
      </c>
      <c r="BV67" s="2">
        <f t="shared" si="25"/>
        <v>118.2473920071443</v>
      </c>
      <c r="BW67" s="2">
        <f t="shared" si="25"/>
        <v>96.047745119935797</v>
      </c>
      <c r="BX67" s="2">
        <f t="shared" si="25"/>
        <v>86.386703877683601</v>
      </c>
      <c r="BY67" s="2">
        <f t="shared" ref="BY67:BZ67" si="26">BY9</f>
        <v>74.383286401706698</v>
      </c>
      <c r="BZ67" s="2">
        <f t="shared" si="26"/>
        <v>66.107952860068792</v>
      </c>
      <c r="CA67" s="38">
        <f t="shared" si="25"/>
        <v>0</v>
      </c>
      <c r="CB67" s="2">
        <f t="shared" si="25"/>
        <v>0</v>
      </c>
      <c r="CC67" s="2">
        <f t="shared" si="25"/>
        <v>0</v>
      </c>
      <c r="CD67" s="2">
        <f t="shared" si="25"/>
        <v>0</v>
      </c>
      <c r="CE67" s="2">
        <f t="shared" si="25"/>
        <v>0</v>
      </c>
      <c r="CF67" s="2">
        <f t="shared" si="25"/>
        <v>0</v>
      </c>
      <c r="CG67" s="2">
        <f t="shared" si="25"/>
        <v>0</v>
      </c>
      <c r="CH67" s="2">
        <f t="shared" si="25"/>
        <v>0</v>
      </c>
      <c r="CI67" s="2">
        <f t="shared" si="25"/>
        <v>0</v>
      </c>
      <c r="CJ67" s="2">
        <f t="shared" si="25"/>
        <v>0</v>
      </c>
      <c r="CK67" s="2">
        <f t="shared" si="25"/>
        <v>0</v>
      </c>
      <c r="CL67" s="2">
        <f t="shared" si="25"/>
        <v>0</v>
      </c>
      <c r="CM67" s="2">
        <f t="shared" si="25"/>
        <v>0</v>
      </c>
      <c r="CN67" s="2">
        <f t="shared" si="25"/>
        <v>0</v>
      </c>
      <c r="CO67" s="2">
        <f t="shared" ref="CO67" si="27">CO9</f>
        <v>0</v>
      </c>
      <c r="CP67" s="38">
        <f t="shared" si="25"/>
        <v>0</v>
      </c>
      <c r="CQ67" s="2">
        <f t="shared" si="25"/>
        <v>0</v>
      </c>
      <c r="CR67" s="2">
        <f t="shared" si="25"/>
        <v>0</v>
      </c>
      <c r="CS67" s="2">
        <f t="shared" si="25"/>
        <v>0</v>
      </c>
      <c r="CT67" s="2">
        <f t="shared" si="25"/>
        <v>0</v>
      </c>
      <c r="CU67" s="2">
        <f t="shared" si="25"/>
        <v>0</v>
      </c>
      <c r="CV67" s="2">
        <f t="shared" si="25"/>
        <v>0</v>
      </c>
      <c r="CW67" s="2">
        <f t="shared" si="25"/>
        <v>0</v>
      </c>
      <c r="CX67" s="2">
        <f t="shared" si="25"/>
        <v>0</v>
      </c>
      <c r="CY67" s="2">
        <f t="shared" si="25"/>
        <v>0</v>
      </c>
      <c r="CZ67" s="2">
        <f t="shared" si="25"/>
        <v>0</v>
      </c>
      <c r="DA67" s="2">
        <f t="shared" si="25"/>
        <v>0</v>
      </c>
      <c r="DB67" s="2">
        <f t="shared" si="25"/>
        <v>0</v>
      </c>
      <c r="DC67" s="2">
        <f t="shared" ref="DC67:DD67" si="28">DC9</f>
        <v>0</v>
      </c>
      <c r="DD67" s="2">
        <f t="shared" si="28"/>
        <v>0</v>
      </c>
      <c r="DE67" s="38">
        <f t="shared" si="25"/>
        <v>2199.1091711056711</v>
      </c>
      <c r="DF67" s="2">
        <f t="shared" si="25"/>
        <v>1576.7178380036823</v>
      </c>
      <c r="DG67" s="2">
        <f t="shared" si="25"/>
        <v>2465.1389995921313</v>
      </c>
      <c r="DH67" s="2">
        <f t="shared" si="25"/>
        <v>2336.0440917977198</v>
      </c>
      <c r="DI67" s="2">
        <f t="shared" si="25"/>
        <v>2104.802615326229</v>
      </c>
      <c r="DJ67" s="2">
        <f t="shared" si="25"/>
        <v>2100.704965545508</v>
      </c>
      <c r="DK67" s="2">
        <f t="shared" si="25"/>
        <v>1285.4774981487863</v>
      </c>
      <c r="DL67" s="2">
        <f t="shared" si="25"/>
        <v>1164.4993238341515</v>
      </c>
      <c r="DM67" s="2">
        <f t="shared" si="25"/>
        <v>575.76178031175357</v>
      </c>
      <c r="DN67" s="2">
        <f t="shared" si="25"/>
        <v>623.94089307487673</v>
      </c>
      <c r="DO67" s="2">
        <f t="shared" si="25"/>
        <v>603.02881580624512</v>
      </c>
      <c r="DP67" s="2">
        <f t="shared" si="25"/>
        <v>625.17521909713219</v>
      </c>
      <c r="DQ67" s="2">
        <f t="shared" si="25"/>
        <v>619.38571986163606</v>
      </c>
      <c r="DR67" s="2">
        <f t="shared" ref="DR67:DS67" si="29">DR9</f>
        <v>638.13228154000717</v>
      </c>
      <c r="DS67" s="2">
        <f t="shared" si="29"/>
        <v>601.18142366944903</v>
      </c>
      <c r="DT67" s="38">
        <f t="shared" si="25"/>
        <v>4271.2947692212774</v>
      </c>
      <c r="DU67" s="2">
        <f t="shared" si="25"/>
        <v>3536.0092976728274</v>
      </c>
      <c r="DV67" s="2">
        <f t="shared" si="25"/>
        <v>4806.477466395575</v>
      </c>
      <c r="DW67" s="2">
        <f t="shared" si="25"/>
        <v>4869.0030123396491</v>
      </c>
      <c r="DX67" s="2">
        <f t="shared" si="25"/>
        <v>4976.0677018571223</v>
      </c>
      <c r="DY67" s="2">
        <f t="shared" si="25"/>
        <v>5003.8175725076298</v>
      </c>
      <c r="DZ67" s="2">
        <f t="shared" si="25"/>
        <v>5087.682055055614</v>
      </c>
      <c r="EA67" s="2">
        <f t="shared" si="25"/>
        <v>4698.0752472992172</v>
      </c>
      <c r="EB67" s="2">
        <f t="shared" si="25"/>
        <v>4765.4821565741331</v>
      </c>
      <c r="EC67" s="2">
        <f t="shared" si="25"/>
        <v>4696.6948085523618</v>
      </c>
      <c r="ED67" s="2">
        <f t="shared" si="25"/>
        <v>4466.797453362261</v>
      </c>
      <c r="EE67" s="2">
        <f t="shared" si="25"/>
        <v>4330.2717991752061</v>
      </c>
      <c r="EF67" s="2">
        <f t="shared" si="25"/>
        <v>4401.818267370938</v>
      </c>
      <c r="EG67" s="2">
        <f t="shared" ref="EG67:EH67" si="30">EG9</f>
        <v>3989.0810588260097</v>
      </c>
      <c r="EH67" s="2">
        <f t="shared" si="30"/>
        <v>3727.899631796306</v>
      </c>
      <c r="EI67" s="38">
        <f t="shared" si="25"/>
        <v>536.61003476472547</v>
      </c>
      <c r="EJ67" s="2">
        <f t="shared" si="25"/>
        <v>514.30745187250602</v>
      </c>
      <c r="EK67" s="2">
        <f t="shared" si="25"/>
        <v>625.81953418281239</v>
      </c>
      <c r="EL67" s="2">
        <f t="shared" si="25"/>
        <v>681.09124948132512</v>
      </c>
      <c r="EM67" s="2">
        <f t="shared" si="25"/>
        <v>792.23602807173484</v>
      </c>
      <c r="EN67" s="2">
        <f t="shared" si="25"/>
        <v>1130.4298889749796</v>
      </c>
      <c r="EO67" s="2">
        <f t="shared" ref="EO67:HJ67" si="31">EO9</f>
        <v>1282.3654573251422</v>
      </c>
      <c r="EP67" s="2">
        <f t="shared" si="31"/>
        <v>1299.3869482528355</v>
      </c>
      <c r="EQ67" s="2">
        <f t="shared" si="31"/>
        <v>1275.562917809277</v>
      </c>
      <c r="ER67" s="2">
        <f t="shared" si="31"/>
        <v>1127.3590113431526</v>
      </c>
      <c r="ES67" s="2">
        <f t="shared" si="31"/>
        <v>1015.3866730897855</v>
      </c>
      <c r="ET67" s="2">
        <f t="shared" si="31"/>
        <v>1070.6105719979873</v>
      </c>
      <c r="EU67" s="2">
        <f t="shared" si="31"/>
        <v>1129.093870183802</v>
      </c>
      <c r="EV67" s="2">
        <f t="shared" ref="EV67:EW67" si="32">EV9</f>
        <v>1084.9012547748241</v>
      </c>
      <c r="EW67" s="2">
        <f t="shared" si="32"/>
        <v>1053.4065797621627</v>
      </c>
      <c r="EX67" s="38">
        <f t="shared" si="31"/>
        <v>10.456905329457941</v>
      </c>
      <c r="EY67" s="2">
        <f t="shared" si="31"/>
        <v>8.597087512642668</v>
      </c>
      <c r="EZ67" s="2">
        <f t="shared" si="31"/>
        <v>12.216168227894498</v>
      </c>
      <c r="FA67" s="2">
        <f t="shared" si="31"/>
        <v>12.222059051590165</v>
      </c>
      <c r="FB67" s="2">
        <f t="shared" si="31"/>
        <v>12.32666396673986</v>
      </c>
      <c r="FC67" s="2">
        <f t="shared" si="31"/>
        <v>12.141114902654126</v>
      </c>
      <c r="FD67" s="2">
        <f t="shared" si="31"/>
        <v>12.591243983040988</v>
      </c>
      <c r="FE67" s="2">
        <f t="shared" si="31"/>
        <v>12.190578727640585</v>
      </c>
      <c r="FF67" s="2">
        <f t="shared" si="31"/>
        <v>12.388440750143973</v>
      </c>
      <c r="FG67" s="2">
        <f t="shared" si="31"/>
        <v>12.778251192447767</v>
      </c>
      <c r="FH67" s="2">
        <f t="shared" si="31"/>
        <v>11.8156782864642</v>
      </c>
      <c r="FI67" s="2">
        <f t="shared" si="31"/>
        <v>11.509316419821905</v>
      </c>
      <c r="FJ67" s="2">
        <f t="shared" si="31"/>
        <v>12.347830251410231</v>
      </c>
      <c r="FK67" s="39">
        <f t="shared" si="31"/>
        <v>12.63119622531206</v>
      </c>
      <c r="FL67" s="2">
        <f t="shared" ref="FL67" si="33">FL9</f>
        <v>12.244470268648948</v>
      </c>
      <c r="FM67" s="38">
        <f t="shared" si="31"/>
        <v>102.73421337924012</v>
      </c>
      <c r="FN67" s="2">
        <f t="shared" si="31"/>
        <v>96.473978022486889</v>
      </c>
      <c r="FO67" s="2">
        <f t="shared" si="31"/>
        <v>112.96328954199461</v>
      </c>
      <c r="FP67" s="2">
        <f t="shared" si="31"/>
        <v>119.70511077341288</v>
      </c>
      <c r="FQ67" s="2">
        <f t="shared" si="31"/>
        <v>132.93862608906184</v>
      </c>
      <c r="FR67" s="2">
        <f t="shared" si="31"/>
        <v>174.33845873796915</v>
      </c>
      <c r="FS67" s="2">
        <f t="shared" si="31"/>
        <v>190.59409272651712</v>
      </c>
      <c r="FT67" s="2">
        <f t="shared" si="31"/>
        <v>190.77511713833871</v>
      </c>
      <c r="FU67" s="2">
        <f t="shared" si="31"/>
        <v>188.0621076512391</v>
      </c>
      <c r="FV67" s="2">
        <f t="shared" si="31"/>
        <v>170.71091359764125</v>
      </c>
      <c r="FW67" s="2">
        <f t="shared" si="31"/>
        <v>155.88966461080182</v>
      </c>
      <c r="FX67" s="2">
        <f t="shared" si="31"/>
        <v>160.23842672523867</v>
      </c>
      <c r="FY67" s="2">
        <f t="shared" si="31"/>
        <v>166.97233161479181</v>
      </c>
      <c r="FZ67" s="2">
        <f t="shared" ref="FZ67:GA67" si="34">FZ9</f>
        <v>158.01093462742972</v>
      </c>
      <c r="GA67" s="2">
        <f t="shared" si="34"/>
        <v>150.94343569366566</v>
      </c>
      <c r="GB67" s="38">
        <f t="shared" si="31"/>
        <v>2782.5606818481569</v>
      </c>
      <c r="GC67" s="2">
        <f t="shared" si="31"/>
        <v>1786.5890075878642</v>
      </c>
      <c r="GD67" s="2">
        <f t="shared" si="31"/>
        <v>1745.231401625281</v>
      </c>
      <c r="GE67" s="2">
        <f t="shared" si="31"/>
        <v>2181.3590177988226</v>
      </c>
      <c r="GF67" s="2">
        <f t="shared" si="31"/>
        <v>2276.8758404611863</v>
      </c>
      <c r="GG67" s="2">
        <f t="shared" si="31"/>
        <v>2222.5977255635939</v>
      </c>
      <c r="GH67" s="2">
        <f t="shared" si="31"/>
        <v>922.21139989855033</v>
      </c>
      <c r="GI67" s="2">
        <f t="shared" si="31"/>
        <v>738.3249386474896</v>
      </c>
      <c r="GJ67" s="2">
        <f t="shared" si="31"/>
        <v>1024.0794517694037</v>
      </c>
      <c r="GK67" s="2">
        <f t="shared" si="31"/>
        <v>1507.4379162257474</v>
      </c>
      <c r="GL67" s="2">
        <f t="shared" si="31"/>
        <v>1444.2345578914114</v>
      </c>
      <c r="GM67" s="2">
        <f t="shared" si="31"/>
        <v>982.5175895303945</v>
      </c>
      <c r="GN67" s="2">
        <f t="shared" si="31"/>
        <v>1146.9384492799004</v>
      </c>
      <c r="GO67" s="2">
        <f t="shared" ref="GO67:GP67" si="35">GO9</f>
        <v>826.08934788303759</v>
      </c>
      <c r="GP67" s="2">
        <f t="shared" si="35"/>
        <v>920.91469044222458</v>
      </c>
      <c r="GQ67" s="38">
        <f t="shared" si="31"/>
        <v>2218.3276699765133</v>
      </c>
      <c r="GR67" s="2">
        <f t="shared" si="31"/>
        <v>1395.9926899564443</v>
      </c>
      <c r="GS67" s="2">
        <f t="shared" si="31"/>
        <v>1348.2702412794729</v>
      </c>
      <c r="GT67" s="2">
        <f t="shared" si="31"/>
        <v>1794.9209663076465</v>
      </c>
      <c r="GU67" s="2">
        <f t="shared" si="31"/>
        <v>1992.7028072593407</v>
      </c>
      <c r="GV67" s="2">
        <f t="shared" si="31"/>
        <v>1877.5178344156973</v>
      </c>
      <c r="GW67" s="2">
        <f t="shared" si="31"/>
        <v>665.39634587041121</v>
      </c>
      <c r="GX67" s="2">
        <f t="shared" si="31"/>
        <v>545.84711054343848</v>
      </c>
      <c r="GY67" s="2">
        <f t="shared" si="31"/>
        <v>803.5772750215084</v>
      </c>
      <c r="GZ67" s="2">
        <f t="shared" si="31"/>
        <v>1238.2195083144866</v>
      </c>
      <c r="HA67" s="2">
        <f t="shared" si="31"/>
        <v>1246.043539509619</v>
      </c>
      <c r="HB67" s="2">
        <f t="shared" si="31"/>
        <v>734.2435610563922</v>
      </c>
      <c r="HC67" s="2">
        <f t="shared" si="31"/>
        <v>982.94091096716636</v>
      </c>
      <c r="HD67" s="2">
        <f t="shared" ref="HD67:HE67" si="36">HD9</f>
        <v>576.35529632588168</v>
      </c>
      <c r="HE67" s="2">
        <f t="shared" si="36"/>
        <v>617.92184240245513</v>
      </c>
      <c r="HF67" s="38">
        <f t="shared" si="31"/>
        <v>3530.0916775151181</v>
      </c>
      <c r="HG67" s="2">
        <f t="shared" si="31"/>
        <v>2274.8668113098884</v>
      </c>
      <c r="HH67" s="2">
        <f t="shared" si="31"/>
        <v>2240.0783622220879</v>
      </c>
      <c r="HI67" s="2">
        <f t="shared" si="31"/>
        <v>2662.2802560553218</v>
      </c>
      <c r="HJ67" s="2">
        <f t="shared" si="31"/>
        <v>2640.1768531642301</v>
      </c>
      <c r="HK67" s="2">
        <f t="shared" ref="HK67:HR67" si="37">HK9</f>
        <v>2664.0271008478485</v>
      </c>
      <c r="HL67" s="2">
        <f t="shared" si="37"/>
        <v>1250.2388538846947</v>
      </c>
      <c r="HM67" s="2">
        <f t="shared" si="37"/>
        <v>974.39167049091009</v>
      </c>
      <c r="HN67" s="2">
        <f t="shared" si="37"/>
        <v>1311.3740358575221</v>
      </c>
      <c r="HO67" s="2">
        <f t="shared" si="37"/>
        <v>1912.6570735166902</v>
      </c>
      <c r="HP67" s="2">
        <f t="shared" si="37"/>
        <v>1765.6103844802103</v>
      </c>
      <c r="HQ67" s="2">
        <f t="shared" si="37"/>
        <v>1315.508760067502</v>
      </c>
      <c r="HR67" s="2">
        <f t="shared" si="37"/>
        <v>1358.4725871945004</v>
      </c>
      <c r="HS67" s="2">
        <f t="shared" ref="HS67:HT67" si="38">HS9</f>
        <v>1148.1849916487231</v>
      </c>
      <c r="HT67" s="39">
        <f t="shared" si="38"/>
        <v>1308.8886415148229</v>
      </c>
    </row>
    <row r="68" spans="1:228" x14ac:dyDescent="0.25">
      <c r="A68" s="17"/>
      <c r="B68" s="64"/>
      <c r="C68" s="53" t="s">
        <v>3</v>
      </c>
      <c r="D68" s="38">
        <f t="shared" ref="D68:Q68" si="39">SUM(D10:D27)</f>
        <v>18224.632159963123</v>
      </c>
      <c r="E68" s="2">
        <f t="shared" si="39"/>
        <v>14516.183576402267</v>
      </c>
      <c r="F68" s="2">
        <f t="shared" si="39"/>
        <v>17534.450215215264</v>
      </c>
      <c r="G68" s="2">
        <f t="shared" si="39"/>
        <v>16537.291476197275</v>
      </c>
      <c r="H68" s="2">
        <f t="shared" si="39"/>
        <v>15754.369012907979</v>
      </c>
      <c r="I68" s="2">
        <f t="shared" si="39"/>
        <v>14784.01502416833</v>
      </c>
      <c r="J68" s="2">
        <f t="shared" si="39"/>
        <v>14653.740394695316</v>
      </c>
      <c r="K68" s="2">
        <f t="shared" si="39"/>
        <v>14937.160033824657</v>
      </c>
      <c r="L68" s="2">
        <f t="shared" si="39"/>
        <v>15195.64548330775</v>
      </c>
      <c r="M68" s="2">
        <f t="shared" si="39"/>
        <v>15009.684488107798</v>
      </c>
      <c r="N68" s="2">
        <f t="shared" si="39"/>
        <v>15021.860102298155</v>
      </c>
      <c r="O68" s="2">
        <f t="shared" si="39"/>
        <v>15039.4964084441</v>
      </c>
      <c r="P68" s="2">
        <f t="shared" si="39"/>
        <v>13032.45352228236</v>
      </c>
      <c r="Q68" s="2">
        <f t="shared" si="39"/>
        <v>14176.256407204746</v>
      </c>
      <c r="R68" s="2">
        <f t="shared" ref="R68" si="40">SUM(R10:R27)</f>
        <v>13792.093286803447</v>
      </c>
      <c r="S68" s="38">
        <f t="shared" ref="S68:CL68" si="41">SUM(S10:S27)</f>
        <v>17107.874246288793</v>
      </c>
      <c r="T68" s="2">
        <f t="shared" si="41"/>
        <v>13654.685738410748</v>
      </c>
      <c r="U68" s="2">
        <f t="shared" si="41"/>
        <v>16534.961353809991</v>
      </c>
      <c r="V68" s="2">
        <f t="shared" si="41"/>
        <v>15760.840875424145</v>
      </c>
      <c r="W68" s="2">
        <f t="shared" si="41"/>
        <v>15083.41839487206</v>
      </c>
      <c r="X68" s="2">
        <f t="shared" si="41"/>
        <v>14177.391198685165</v>
      </c>
      <c r="Y68" s="2">
        <f t="shared" si="41"/>
        <v>14000.569844099737</v>
      </c>
      <c r="Z68" s="2">
        <f t="shared" si="41"/>
        <v>14328.506685216065</v>
      </c>
      <c r="AA68" s="2">
        <f t="shared" si="41"/>
        <v>14565.853958302383</v>
      </c>
      <c r="AB68" s="2">
        <f t="shared" si="41"/>
        <v>14397.212403580013</v>
      </c>
      <c r="AC68" s="2">
        <f t="shared" si="41"/>
        <v>14429.345099879543</v>
      </c>
      <c r="AD68" s="2">
        <f t="shared" si="41"/>
        <v>14457.940077849882</v>
      </c>
      <c r="AE68" s="2">
        <f t="shared" si="41"/>
        <v>12469.997600083962</v>
      </c>
      <c r="AF68" s="2">
        <f t="shared" ref="AF68" si="42">SUM(AF10:AF27)</f>
        <v>13624.008162278195</v>
      </c>
      <c r="AG68" s="2">
        <f t="shared" ref="AG68" si="43">SUM(AG10:AG27)</f>
        <v>13250.139308011276</v>
      </c>
      <c r="AH68" s="38">
        <f t="shared" si="41"/>
        <v>2004.947740521287</v>
      </c>
      <c r="AI68" s="2">
        <f t="shared" si="41"/>
        <v>1833.0170706666463</v>
      </c>
      <c r="AJ68" s="2">
        <f t="shared" si="41"/>
        <v>1943.2316622124742</v>
      </c>
      <c r="AK68" s="2">
        <f t="shared" si="41"/>
        <v>1895.4786465456925</v>
      </c>
      <c r="AL68" s="2">
        <f t="shared" si="41"/>
        <v>1907.4715466350547</v>
      </c>
      <c r="AM68" s="2">
        <f t="shared" si="41"/>
        <v>1801.5046446118945</v>
      </c>
      <c r="AN68" s="2">
        <f t="shared" si="41"/>
        <v>1802.2701285300454</v>
      </c>
      <c r="AO68" s="2">
        <f t="shared" si="41"/>
        <v>1869.2875038807867</v>
      </c>
      <c r="AP68" s="2">
        <f t="shared" si="41"/>
        <v>1784.8746268490297</v>
      </c>
      <c r="AQ68" s="2">
        <f t="shared" si="41"/>
        <v>1851.8083415911933</v>
      </c>
      <c r="AR68" s="2">
        <f t="shared" si="41"/>
        <v>1789.0503225715188</v>
      </c>
      <c r="AS68" s="2">
        <f t="shared" ref="AS68:AV68" si="44">SUM(AS10:AS27)</f>
        <v>1861.0919567994183</v>
      </c>
      <c r="AT68" s="2">
        <f t="shared" si="44"/>
        <v>1790.2934423153399</v>
      </c>
      <c r="AU68" s="2">
        <f t="shared" si="44"/>
        <v>1857.2143159327964</v>
      </c>
      <c r="AV68" s="39">
        <f t="shared" si="44"/>
        <v>2010.5337754843472</v>
      </c>
      <c r="AW68" s="2">
        <f t="shared" si="41"/>
        <v>1613.5713460667155</v>
      </c>
      <c r="AX68" s="2">
        <f t="shared" si="41"/>
        <v>1692.0703830872003</v>
      </c>
      <c r="AY68" s="2">
        <f t="shared" si="41"/>
        <v>1753.9041012741584</v>
      </c>
      <c r="AZ68" s="2">
        <f t="shared" si="41"/>
        <v>868.28753650079489</v>
      </c>
      <c r="BA68" s="2">
        <f t="shared" si="41"/>
        <v>956.98325936016374</v>
      </c>
      <c r="BB68" s="2">
        <f t="shared" si="41"/>
        <v>877.82326648869446</v>
      </c>
      <c r="BC68" s="2">
        <f t="shared" si="41"/>
        <v>900.65795724310135</v>
      </c>
      <c r="BD68" s="2">
        <f t="shared" si="41"/>
        <v>826.04961851266125</v>
      </c>
      <c r="BE68" s="2">
        <f t="shared" si="41"/>
        <v>875.43811224416174</v>
      </c>
      <c r="BF68" s="2">
        <f t="shared" si="41"/>
        <v>862.10771639871894</v>
      </c>
      <c r="BG68" s="2">
        <f t="shared" si="41"/>
        <v>787.18705162300523</v>
      </c>
      <c r="BH68" s="2">
        <f t="shared" si="41"/>
        <v>807.10012192776617</v>
      </c>
      <c r="BI68" s="2">
        <f t="shared" si="41"/>
        <v>713.07198159715108</v>
      </c>
      <c r="BJ68" s="2">
        <f t="shared" ref="BJ68:BK68" si="45">SUM(BJ10:BJ27)</f>
        <v>742.37683973714047</v>
      </c>
      <c r="BK68" s="2">
        <f t="shared" si="45"/>
        <v>730.74689399843817</v>
      </c>
      <c r="BL68" s="38">
        <f t="shared" si="41"/>
        <v>275770.52818000014</v>
      </c>
      <c r="BM68" s="2">
        <f t="shared" si="41"/>
        <v>275098.33319214452</v>
      </c>
      <c r="BN68" s="2">
        <f t="shared" si="41"/>
        <v>273088.1766102158</v>
      </c>
      <c r="BO68" s="2">
        <f t="shared" si="41"/>
        <v>270550.66007988347</v>
      </c>
      <c r="BP68" s="2">
        <f t="shared" si="41"/>
        <v>266658.84087483585</v>
      </c>
      <c r="BQ68" s="2">
        <f t="shared" si="41"/>
        <v>263918.67803138879</v>
      </c>
      <c r="BR68" s="2">
        <f t="shared" si="41"/>
        <v>272378.06337535946</v>
      </c>
      <c r="BS68" s="2">
        <f t="shared" si="41"/>
        <v>280484.81396871677</v>
      </c>
      <c r="BT68" s="2">
        <f t="shared" si="41"/>
        <v>290479.76092745736</v>
      </c>
      <c r="BU68" s="2">
        <f t="shared" si="41"/>
        <v>282009.69247232046</v>
      </c>
      <c r="BV68" s="2">
        <f t="shared" si="41"/>
        <v>274586.11697645846</v>
      </c>
      <c r="BW68" s="2">
        <f t="shared" si="41"/>
        <v>267050.7328062242</v>
      </c>
      <c r="BX68" s="2">
        <f t="shared" si="41"/>
        <v>262163.83699712821</v>
      </c>
      <c r="BY68" s="2">
        <f t="shared" ref="BY68:BZ68" si="46">SUM(BY10:BY27)</f>
        <v>254914.05285458814</v>
      </c>
      <c r="BZ68" s="2">
        <f t="shared" si="46"/>
        <v>254143.39363127598</v>
      </c>
      <c r="CA68" s="38">
        <f t="shared" si="41"/>
        <v>301693.91312456701</v>
      </c>
      <c r="CB68" s="2">
        <f t="shared" si="41"/>
        <v>35487.656558627001</v>
      </c>
      <c r="CC68" s="2">
        <f>SUM(CC10:CC27)</f>
        <v>165817.39167181202</v>
      </c>
      <c r="CD68" s="2">
        <f>SUM(CD10:CD27)</f>
        <v>191339.40644371</v>
      </c>
      <c r="CE68" s="2">
        <f t="shared" si="41"/>
        <v>69188.900679743005</v>
      </c>
      <c r="CF68" s="2">
        <f t="shared" si="41"/>
        <v>44806.257452384998</v>
      </c>
      <c r="CG68" s="2">
        <f t="shared" si="41"/>
        <v>72739.739665593006</v>
      </c>
      <c r="CH68" s="2">
        <f t="shared" si="41"/>
        <v>30756.353564079</v>
      </c>
      <c r="CI68" s="2">
        <f t="shared" si="41"/>
        <v>27386.0069565339</v>
      </c>
      <c r="CJ68" s="2">
        <f t="shared" si="41"/>
        <v>32428.839675685002</v>
      </c>
      <c r="CK68" s="2">
        <f t="shared" si="41"/>
        <v>55358.771103820203</v>
      </c>
      <c r="CL68" s="2">
        <f t="shared" si="41"/>
        <v>44321.818030750503</v>
      </c>
      <c r="CM68" s="2">
        <f t="shared" ref="CM68:FH68" si="47">SUM(CM10:CM27)</f>
        <v>58653.468247828103</v>
      </c>
      <c r="CN68" s="2">
        <f t="shared" si="47"/>
        <v>44749.4939952239</v>
      </c>
      <c r="CO68" s="2">
        <f t="shared" ref="CO68" si="48">SUM(CO10:CO27)</f>
        <v>34433.1778374844</v>
      </c>
      <c r="CP68" s="38">
        <f t="shared" si="47"/>
        <v>54527.240842635198</v>
      </c>
      <c r="CQ68" s="2">
        <f t="shared" si="47"/>
        <v>50323.705659487896</v>
      </c>
      <c r="CR68" s="2">
        <f t="shared" si="47"/>
        <v>40692.199772677697</v>
      </c>
      <c r="CS68" s="2">
        <f t="shared" si="47"/>
        <v>30708.733768131198</v>
      </c>
      <c r="CT68" s="2">
        <f t="shared" si="47"/>
        <v>27425.6684434938</v>
      </c>
      <c r="CU68" s="2">
        <f t="shared" si="47"/>
        <v>13838.8848123637</v>
      </c>
      <c r="CV68" s="2">
        <f t="shared" si="47"/>
        <v>17594.734108610999</v>
      </c>
      <c r="CW68" s="2">
        <f t="shared" si="47"/>
        <v>24778.684108611</v>
      </c>
      <c r="CX68" s="2">
        <f t="shared" si="47"/>
        <v>28491.684108611</v>
      </c>
      <c r="CY68" s="2">
        <f t="shared" si="47"/>
        <v>16384.719108611</v>
      </c>
      <c r="CZ68" s="2">
        <f t="shared" si="47"/>
        <v>2655.5</v>
      </c>
      <c r="DA68" s="2">
        <f t="shared" si="47"/>
        <v>2961</v>
      </c>
      <c r="DB68" s="2">
        <f t="shared" si="47"/>
        <v>1160.9000000000001</v>
      </c>
      <c r="DC68" s="2">
        <f t="shared" ref="DC68:DD68" si="49">SUM(DC10:DC27)</f>
        <v>2444</v>
      </c>
      <c r="DD68" s="2">
        <f t="shared" si="49"/>
        <v>2025.7</v>
      </c>
      <c r="DE68" s="38">
        <f t="shared" si="47"/>
        <v>17872.334319123929</v>
      </c>
      <c r="DF68" s="2">
        <f t="shared" si="47"/>
        <v>15664.396535638314</v>
      </c>
      <c r="DG68" s="2">
        <f t="shared" si="47"/>
        <v>15824.44403240125</v>
      </c>
      <c r="DH68" s="2">
        <f t="shared" si="47"/>
        <v>15766.077532357145</v>
      </c>
      <c r="DI68" s="2">
        <f t="shared" si="47"/>
        <v>15645.760420757131</v>
      </c>
      <c r="DJ68" s="2">
        <f t="shared" si="47"/>
        <v>13976.93972034716</v>
      </c>
      <c r="DK68" s="2">
        <f t="shared" si="47"/>
        <v>13311.352665624308</v>
      </c>
      <c r="DL68" s="2">
        <f t="shared" si="47"/>
        <v>12122.412257017822</v>
      </c>
      <c r="DM68" s="2">
        <f t="shared" si="47"/>
        <v>13555.007687254909</v>
      </c>
      <c r="DN68" s="2">
        <f t="shared" si="47"/>
        <v>13602.370320113678</v>
      </c>
      <c r="DO68" s="2">
        <f t="shared" si="47"/>
        <v>13139.158828682643</v>
      </c>
      <c r="DP68" s="2">
        <f t="shared" si="47"/>
        <v>12465.526423916443</v>
      </c>
      <c r="DQ68" s="2">
        <f t="shared" si="47"/>
        <v>11657.965319477427</v>
      </c>
      <c r="DR68" s="2">
        <f t="shared" ref="DR68:DS68" si="50">SUM(DR10:DR27)</f>
        <v>11921.548331658632</v>
      </c>
      <c r="DS68" s="2">
        <f t="shared" si="50"/>
        <v>11040.461281380274</v>
      </c>
      <c r="DT68" s="38">
        <f t="shared" si="47"/>
        <v>33048.125394014314</v>
      </c>
      <c r="DU68" s="2">
        <f t="shared" si="47"/>
        <v>30248.403787698942</v>
      </c>
      <c r="DV68" s="2">
        <f t="shared" si="47"/>
        <v>31504.204041769524</v>
      </c>
      <c r="DW68" s="2">
        <f t="shared" si="47"/>
        <v>31160.446606198937</v>
      </c>
      <c r="DX68" s="2">
        <f t="shared" si="47"/>
        <v>29894.787261921552</v>
      </c>
      <c r="DY68" s="2">
        <f t="shared" si="47"/>
        <v>28766.78563893785</v>
      </c>
      <c r="DZ68" s="2">
        <f t="shared" si="47"/>
        <v>28392.809281497721</v>
      </c>
      <c r="EA68" s="2">
        <f t="shared" si="47"/>
        <v>27660.577685875309</v>
      </c>
      <c r="EB68" s="2">
        <f t="shared" si="47"/>
        <v>27591.555409738703</v>
      </c>
      <c r="EC68" s="2">
        <f t="shared" si="47"/>
        <v>27719.548299923314</v>
      </c>
      <c r="ED68" s="2">
        <f t="shared" si="47"/>
        <v>27365.187794241578</v>
      </c>
      <c r="EE68" s="2">
        <f t="shared" si="47"/>
        <v>26513.120674559297</v>
      </c>
      <c r="EF68" s="2">
        <f t="shared" si="47"/>
        <v>25326.82043355209</v>
      </c>
      <c r="EG68" s="2">
        <f t="shared" ref="EG68:EH68" si="51">SUM(EG10:EG27)</f>
        <v>26314.808088738238</v>
      </c>
      <c r="EH68" s="2">
        <f t="shared" si="51"/>
        <v>25573.400653223121</v>
      </c>
      <c r="EI68" s="38">
        <f t="shared" si="47"/>
        <v>32761.90698967332</v>
      </c>
      <c r="EJ68" s="2">
        <f t="shared" si="47"/>
        <v>29729.532421984033</v>
      </c>
      <c r="EK68" s="2">
        <f t="shared" si="47"/>
        <v>32470.545222642944</v>
      </c>
      <c r="EL68" s="2">
        <f t="shared" si="47"/>
        <v>33125.366389719398</v>
      </c>
      <c r="EM68" s="2">
        <f t="shared" si="47"/>
        <v>35900.805973792332</v>
      </c>
      <c r="EN68" s="2">
        <f t="shared" si="47"/>
        <v>35513.882967739337</v>
      </c>
      <c r="EO68" s="2">
        <f t="shared" si="47"/>
        <v>36676.543729073135</v>
      </c>
      <c r="EP68" s="2">
        <f t="shared" si="47"/>
        <v>34964.106545860843</v>
      </c>
      <c r="EQ68" s="2">
        <f t="shared" si="47"/>
        <v>35930.800664886789</v>
      </c>
      <c r="ER68" s="2">
        <f t="shared" si="47"/>
        <v>37196.5781586429</v>
      </c>
      <c r="ES68" s="2">
        <f t="shared" si="47"/>
        <v>38453.348728979217</v>
      </c>
      <c r="ET68" s="2">
        <f t="shared" si="47"/>
        <v>38294.473372413813</v>
      </c>
      <c r="EU68" s="2">
        <f t="shared" si="47"/>
        <v>37992.579330164728</v>
      </c>
      <c r="EV68" s="2">
        <f t="shared" ref="EV68:EW68" si="52">SUM(EV10:EV27)</f>
        <v>35853.758939151696</v>
      </c>
      <c r="EW68" s="2">
        <f t="shared" si="52"/>
        <v>35710.905833828932</v>
      </c>
      <c r="EX68" s="38">
        <f t="shared" si="47"/>
        <v>2156.0704152977182</v>
      </c>
      <c r="EY68" s="2">
        <f t="shared" si="47"/>
        <v>1998.284671804066</v>
      </c>
      <c r="EZ68" s="2">
        <f t="shared" si="47"/>
        <v>2052.1552310517145</v>
      </c>
      <c r="FA68" s="2">
        <f t="shared" si="47"/>
        <v>2011.1241843875036</v>
      </c>
      <c r="FB68" s="2">
        <f t="shared" si="47"/>
        <v>1975.8545986956094</v>
      </c>
      <c r="FC68" s="2">
        <f t="shared" si="47"/>
        <v>1836.0104095075255</v>
      </c>
      <c r="FD68" s="2">
        <f t="shared" si="47"/>
        <v>1774.9980827090299</v>
      </c>
      <c r="FE68" s="2">
        <f t="shared" si="47"/>
        <v>1741.56417054539</v>
      </c>
      <c r="FF68" s="2">
        <f t="shared" si="47"/>
        <v>1708.9379973601474</v>
      </c>
      <c r="FG68" s="2">
        <f t="shared" si="47"/>
        <v>1747.8409323891515</v>
      </c>
      <c r="FH68" s="2">
        <f t="shared" si="47"/>
        <v>1706.0295551036331</v>
      </c>
      <c r="FI68" s="2">
        <f t="shared" ref="FI68:HR68" si="53">SUM(FI10:FI27)</f>
        <v>1630.3052609260317</v>
      </c>
      <c r="FJ68" s="2">
        <f t="shared" si="53"/>
        <v>1534.5510057444333</v>
      </c>
      <c r="FK68" s="39">
        <f t="shared" si="53"/>
        <v>1539.3865190974352</v>
      </c>
      <c r="FL68" s="2">
        <f t="shared" ref="FL68" si="54">SUM(FL10:FL27)</f>
        <v>1596.5484275858471</v>
      </c>
      <c r="FM68" s="38">
        <f t="shared" si="53"/>
        <v>29056.757091730866</v>
      </c>
      <c r="FN68" s="2">
        <f t="shared" si="53"/>
        <v>25711.669995485907</v>
      </c>
      <c r="FO68" s="2">
        <f t="shared" si="53"/>
        <v>26283.691213114031</v>
      </c>
      <c r="FP68" s="2">
        <f t="shared" si="53"/>
        <v>25901.241394303768</v>
      </c>
      <c r="FQ68" s="2">
        <f t="shared" si="53"/>
        <v>24814.190892421957</v>
      </c>
      <c r="FR68" s="2">
        <f t="shared" si="53"/>
        <v>23809.886751814291</v>
      </c>
      <c r="FS68" s="2">
        <f t="shared" si="53"/>
        <v>23003.425280879565</v>
      </c>
      <c r="FT68" s="2">
        <f t="shared" si="53"/>
        <v>23683.837008491839</v>
      </c>
      <c r="FU68" s="2">
        <f t="shared" si="53"/>
        <v>22513.398100046295</v>
      </c>
      <c r="FV68" s="2">
        <f t="shared" si="53"/>
        <v>22279.707148034475</v>
      </c>
      <c r="FW68" s="2">
        <f t="shared" si="53"/>
        <v>20750.3527766773</v>
      </c>
      <c r="FX68" s="2">
        <f t="shared" si="53"/>
        <v>20135.347559693379</v>
      </c>
      <c r="FY68" s="2">
        <f t="shared" si="53"/>
        <v>19777.414914290544</v>
      </c>
      <c r="FZ68" s="2">
        <f t="shared" ref="FZ68:GA68" si="55">SUM(FZ10:FZ27)</f>
        <v>20619.25887911782</v>
      </c>
      <c r="GA68" s="2">
        <f t="shared" si="55"/>
        <v>20581.99395246548</v>
      </c>
      <c r="GB68" s="38">
        <f t="shared" si="53"/>
        <v>7888.7436739995928</v>
      </c>
      <c r="GC68" s="2">
        <f t="shared" si="53"/>
        <v>7008.5472874339566</v>
      </c>
      <c r="GD68" s="2">
        <f t="shared" si="53"/>
        <v>7723.4933515318126</v>
      </c>
      <c r="GE68" s="2">
        <f t="shared" si="53"/>
        <v>6886.0903104390763</v>
      </c>
      <c r="GF68" s="2">
        <f t="shared" si="53"/>
        <v>6315.8677758710992</v>
      </c>
      <c r="GG68" s="2">
        <f t="shared" si="53"/>
        <v>6040.484521140138</v>
      </c>
      <c r="GH68" s="2">
        <f t="shared" si="53"/>
        <v>5453.7153531696458</v>
      </c>
      <c r="GI68" s="2">
        <f t="shared" si="53"/>
        <v>4958.406470902928</v>
      </c>
      <c r="GJ68" s="2">
        <f t="shared" si="53"/>
        <v>4654.4321764773686</v>
      </c>
      <c r="GK68" s="2">
        <f t="shared" si="53"/>
        <v>4749.0858846861611</v>
      </c>
      <c r="GL68" s="2">
        <f t="shared" si="53"/>
        <v>4747.2795148873956</v>
      </c>
      <c r="GM68" s="2">
        <f t="shared" si="53"/>
        <v>4668.291444671424</v>
      </c>
      <c r="GN68" s="2">
        <f t="shared" si="53"/>
        <v>4261.2726147208386</v>
      </c>
      <c r="GO68" s="2">
        <f t="shared" ref="GO68:GP68" si="56">SUM(GO10:GO27)</f>
        <v>3806.8917079913854</v>
      </c>
      <c r="GP68" s="2">
        <f t="shared" si="56"/>
        <v>3814.962513747073</v>
      </c>
      <c r="GQ68" s="38">
        <f t="shared" si="53"/>
        <v>5713.9143445377804</v>
      </c>
      <c r="GR68" s="2">
        <f t="shared" si="53"/>
        <v>5203.0361619319983</v>
      </c>
      <c r="GS68" s="2">
        <f t="shared" si="53"/>
        <v>5654.0787967821916</v>
      </c>
      <c r="GT68" s="2">
        <f t="shared" si="53"/>
        <v>4996.1150317345082</v>
      </c>
      <c r="GU68" s="2">
        <f t="shared" si="53"/>
        <v>4635.8877064524668</v>
      </c>
      <c r="GV68" s="2">
        <f t="shared" si="53"/>
        <v>4358.3243511554965</v>
      </c>
      <c r="GW68" s="2">
        <f t="shared" si="53"/>
        <v>3895.1948078457081</v>
      </c>
      <c r="GX68" s="2">
        <f t="shared" si="53"/>
        <v>3515.9067365466608</v>
      </c>
      <c r="GY68" s="2">
        <f t="shared" si="53"/>
        <v>3273.3147161868856</v>
      </c>
      <c r="GZ68" s="2">
        <f t="shared" si="53"/>
        <v>3371.9015834022653</v>
      </c>
      <c r="HA68" s="2">
        <f t="shared" si="53"/>
        <v>3338.9037370842725</v>
      </c>
      <c r="HB68" s="2">
        <f t="shared" si="53"/>
        <v>3274.7971849768664</v>
      </c>
      <c r="HC68" s="2">
        <f t="shared" si="53"/>
        <v>2999.5746475634228</v>
      </c>
      <c r="HD68" s="2">
        <f t="shared" ref="HD68:HE68" si="57">SUM(HD10:HD27)</f>
        <v>2621.4465525337391</v>
      </c>
      <c r="HE68" s="2">
        <f t="shared" si="57"/>
        <v>2642.356411955167</v>
      </c>
      <c r="HF68" s="38">
        <f t="shared" si="53"/>
        <v>10106.377955740541</v>
      </c>
      <c r="HG68" s="2">
        <f t="shared" si="53"/>
        <v>8820.5009459030625</v>
      </c>
      <c r="HH68" s="2">
        <f t="shared" si="53"/>
        <v>9692.8283630157111</v>
      </c>
      <c r="HI68" s="2">
        <f t="shared" si="53"/>
        <v>8757.5806085679378</v>
      </c>
      <c r="HJ68" s="2">
        <f t="shared" si="53"/>
        <v>8030.0236443360727</v>
      </c>
      <c r="HK68" s="2">
        <f t="shared" si="53"/>
        <v>7732.3354150703171</v>
      </c>
      <c r="HL68" s="2">
        <f t="shared" si="53"/>
        <v>7082.2929879045005</v>
      </c>
      <c r="HM68" s="2">
        <f t="shared" si="53"/>
        <v>6434.3309684276164</v>
      </c>
      <c r="HN68" s="2">
        <f t="shared" si="53"/>
        <v>6078.6324234333233</v>
      </c>
      <c r="HO68" s="2">
        <f t="shared" si="53"/>
        <v>6185.5125460830805</v>
      </c>
      <c r="HP68" s="2">
        <f t="shared" si="53"/>
        <v>6255.4480077486505</v>
      </c>
      <c r="HQ68" s="2">
        <f t="shared" si="53"/>
        <v>6060.1574863978985</v>
      </c>
      <c r="HR68" s="2">
        <f t="shared" si="53"/>
        <v>5538.1937839085449</v>
      </c>
      <c r="HS68" s="2">
        <f t="shared" ref="HS68:HT68" si="58">SUM(HS10:HS27)</f>
        <v>5122.8128879167507</v>
      </c>
      <c r="HT68" s="39">
        <f t="shared" si="58"/>
        <v>5132.740485284372</v>
      </c>
    </row>
    <row r="69" spans="1:228" x14ac:dyDescent="0.25">
      <c r="A69" s="17"/>
      <c r="B69" s="64"/>
      <c r="C69" s="53" t="s">
        <v>101</v>
      </c>
      <c r="D69" s="38">
        <f>D28+D29+D30</f>
        <v>10398.464292524097</v>
      </c>
      <c r="E69" s="2">
        <f t="shared" ref="E69:Q69" si="59">E28+E29+E30</f>
        <v>10633.280478812629</v>
      </c>
      <c r="F69" s="2">
        <f t="shared" si="59"/>
        <v>13074.245441416209</v>
      </c>
      <c r="G69" s="2">
        <f t="shared" si="59"/>
        <v>10737.945280703943</v>
      </c>
      <c r="H69" s="2">
        <f t="shared" si="59"/>
        <v>10015.040897321345</v>
      </c>
      <c r="I69" s="2">
        <f t="shared" si="59"/>
        <v>9666.9048117402472</v>
      </c>
      <c r="J69" s="2">
        <f t="shared" si="59"/>
        <v>8616.1702619603802</v>
      </c>
      <c r="K69" s="2">
        <f t="shared" si="59"/>
        <v>8184.5603994091016</v>
      </c>
      <c r="L69" s="2">
        <f t="shared" si="59"/>
        <v>8656.932793844655</v>
      </c>
      <c r="M69" s="2">
        <f t="shared" si="59"/>
        <v>8178.5955132336994</v>
      </c>
      <c r="N69" s="2">
        <f t="shared" si="59"/>
        <v>8289.537061774663</v>
      </c>
      <c r="O69" s="2">
        <f t="shared" si="59"/>
        <v>7061.0587283483092</v>
      </c>
      <c r="P69" s="2">
        <f t="shared" si="59"/>
        <v>6526.2305977919295</v>
      </c>
      <c r="Q69" s="2">
        <f t="shared" si="59"/>
        <v>7341.0793897913591</v>
      </c>
      <c r="R69" s="2">
        <f t="shared" ref="R69" si="60">R28+R29+R30</f>
        <v>6828.4147885667762</v>
      </c>
      <c r="S69" s="38">
        <f>S28+S29+S30</f>
        <v>7731.3526623431444</v>
      </c>
      <c r="T69" s="2">
        <f t="shared" ref="T69:AE69" si="61">T28+T29+T30</f>
        <v>8050.1314599178131</v>
      </c>
      <c r="U69" s="2">
        <f t="shared" si="61"/>
        <v>10571.567314814576</v>
      </c>
      <c r="V69" s="2">
        <f t="shared" si="61"/>
        <v>8386.9305565173654</v>
      </c>
      <c r="W69" s="2">
        <f t="shared" si="61"/>
        <v>7826.4538225504657</v>
      </c>
      <c r="X69" s="2">
        <f t="shared" si="61"/>
        <v>7582.011957352408</v>
      </c>
      <c r="Y69" s="2">
        <f t="shared" si="61"/>
        <v>6698.5244046573825</v>
      </c>
      <c r="Z69" s="2">
        <f t="shared" si="61"/>
        <v>6373.9975916366684</v>
      </c>
      <c r="AA69" s="2">
        <f t="shared" si="61"/>
        <v>6938.0272160321474</v>
      </c>
      <c r="AB69" s="2">
        <f t="shared" si="61"/>
        <v>6522.4783836506749</v>
      </c>
      <c r="AC69" s="2">
        <f t="shared" si="61"/>
        <v>6741.0407300473817</v>
      </c>
      <c r="AD69" s="2">
        <f t="shared" si="61"/>
        <v>5633.071152773733</v>
      </c>
      <c r="AE69" s="2">
        <f t="shared" si="61"/>
        <v>5198.4135688465722</v>
      </c>
      <c r="AF69" s="2">
        <f t="shared" ref="AF69" si="62">AF28+AF29+AF30</f>
        <v>6052.8909514521092</v>
      </c>
      <c r="AG69" s="2">
        <f t="shared" ref="AG69" si="63">AG28+AG29+AG30</f>
        <v>5591.1320680098515</v>
      </c>
      <c r="AH69" s="38">
        <f>AH28+AH29+AH30</f>
        <v>76757.57743713932</v>
      </c>
      <c r="AI69" s="2">
        <f t="shared" ref="AI69:AR69" si="64">AI28+AI29+AI30</f>
        <v>72631.450697090346</v>
      </c>
      <c r="AJ69" s="2">
        <f t="shared" si="64"/>
        <v>68195.8096752704</v>
      </c>
      <c r="AK69" s="2">
        <f t="shared" si="64"/>
        <v>63467.799019283142</v>
      </c>
      <c r="AL69" s="2">
        <f t="shared" si="64"/>
        <v>58240.048350503326</v>
      </c>
      <c r="AM69" s="2">
        <f t="shared" si="64"/>
        <v>53977.120483853396</v>
      </c>
      <c r="AN69" s="2">
        <f t="shared" si="64"/>
        <v>48483.320867101684</v>
      </c>
      <c r="AO69" s="2">
        <f t="shared" si="64"/>
        <v>44273.485064184963</v>
      </c>
      <c r="AP69" s="2">
        <f t="shared" si="64"/>
        <v>41187.304426103045</v>
      </c>
      <c r="AQ69" s="2">
        <f t="shared" si="64"/>
        <v>38576.767134941998</v>
      </c>
      <c r="AR69" s="2">
        <f t="shared" si="64"/>
        <v>35379.153473106242</v>
      </c>
      <c r="AS69" s="2">
        <f t="shared" ref="AS69:AV69" si="65">AS28+AS29+AS30</f>
        <v>31803.427988684864</v>
      </c>
      <c r="AT69" s="2">
        <f t="shared" si="65"/>
        <v>29577.344524964774</v>
      </c>
      <c r="AU69" s="2">
        <f t="shared" si="65"/>
        <v>26721.566364221864</v>
      </c>
      <c r="AV69" s="39">
        <f t="shared" si="65"/>
        <v>25070.962556197468</v>
      </c>
      <c r="AW69" s="2">
        <f>AW28+AW29+AW30</f>
        <v>1609.9209033272759</v>
      </c>
      <c r="AX69" s="2">
        <f t="shared" ref="AX69:BI69" si="66">AX28+AX29+AX30</f>
        <v>1650.7925798927758</v>
      </c>
      <c r="AY69" s="2">
        <f t="shared" si="66"/>
        <v>1742.6504690361412</v>
      </c>
      <c r="AZ69" s="2">
        <f t="shared" si="66"/>
        <v>1669.1868573353454</v>
      </c>
      <c r="BA69" s="2">
        <f t="shared" si="66"/>
        <v>1638.3106250151964</v>
      </c>
      <c r="BB69" s="2">
        <f t="shared" si="66"/>
        <v>1665.868568723525</v>
      </c>
      <c r="BC69" s="2">
        <f t="shared" si="66"/>
        <v>1582.7693158706429</v>
      </c>
      <c r="BD69" s="2">
        <f t="shared" si="66"/>
        <v>1600.9738092272462</v>
      </c>
      <c r="BE69" s="2">
        <f t="shared" si="66"/>
        <v>1560.6651190801999</v>
      </c>
      <c r="BF69" s="2">
        <f t="shared" si="66"/>
        <v>1588.8911212987396</v>
      </c>
      <c r="BG69" s="2">
        <f t="shared" si="66"/>
        <v>1565.980213675907</v>
      </c>
      <c r="BH69" s="2">
        <f t="shared" si="66"/>
        <v>1503.1139078688884</v>
      </c>
      <c r="BI69" s="2">
        <f t="shared" si="66"/>
        <v>1386.7343703367469</v>
      </c>
      <c r="BJ69" s="2">
        <f t="shared" ref="BJ69:BK69" si="67">BJ28+BJ29+BJ30</f>
        <v>1458.3894530858349</v>
      </c>
      <c r="BK69" s="2">
        <f t="shared" si="67"/>
        <v>1419.1710172215326</v>
      </c>
      <c r="BL69" s="38">
        <f>BL28+BL29+BL30</f>
        <v>61979.842290943343</v>
      </c>
      <c r="BM69" s="2">
        <f t="shared" ref="BM69:BX69" si="68">BM28+BM29+BM30</f>
        <v>85874.58837217238</v>
      </c>
      <c r="BN69" s="2">
        <f t="shared" si="68"/>
        <v>107075.56065637745</v>
      </c>
      <c r="BO69" s="2">
        <f t="shared" si="68"/>
        <v>105596.69817066044</v>
      </c>
      <c r="BP69" s="2">
        <f t="shared" si="68"/>
        <v>97275.022893718706</v>
      </c>
      <c r="BQ69" s="2">
        <f t="shared" si="68"/>
        <v>103455.6372107155</v>
      </c>
      <c r="BR69" s="2">
        <f t="shared" si="68"/>
        <v>111920.25566613891</v>
      </c>
      <c r="BS69" s="2">
        <f t="shared" si="68"/>
        <v>117581.63533731736</v>
      </c>
      <c r="BT69" s="2">
        <f t="shared" si="68"/>
        <v>122262.01686231284</v>
      </c>
      <c r="BU69" s="2">
        <f t="shared" si="68"/>
        <v>124981.69831565426</v>
      </c>
      <c r="BV69" s="2">
        <f t="shared" si="68"/>
        <v>112448.35111761293</v>
      </c>
      <c r="BW69" s="2">
        <f t="shared" si="68"/>
        <v>107695.04843069064</v>
      </c>
      <c r="BX69" s="2">
        <f t="shared" si="68"/>
        <v>96048.810964614444</v>
      </c>
      <c r="BY69" s="2">
        <f t="shared" ref="BY69:BZ69" si="69">BY28+BY29+BY30</f>
        <v>117224.05042964786</v>
      </c>
      <c r="BZ69" s="2">
        <f t="shared" si="69"/>
        <v>123543.93168764978</v>
      </c>
      <c r="CA69" s="38">
        <f>CA28+CA29+CA30</f>
        <v>9830.0499999999993</v>
      </c>
      <c r="CB69" s="2">
        <f t="shared" ref="CB69:CN69" si="70">CB28+CB29+CB30</f>
        <v>5387.6149999999998</v>
      </c>
      <c r="CC69" s="2">
        <f t="shared" si="70"/>
        <v>686.05650000000003</v>
      </c>
      <c r="CD69" s="2">
        <f t="shared" si="70"/>
        <v>621.97649999998202</v>
      </c>
      <c r="CE69" s="2">
        <f t="shared" si="70"/>
        <v>160.19999999999999</v>
      </c>
      <c r="CF69" s="2">
        <f t="shared" si="70"/>
        <v>160.19999999999999</v>
      </c>
      <c r="CG69" s="2">
        <f t="shared" si="70"/>
        <v>104.13</v>
      </c>
      <c r="CH69" s="2">
        <f t="shared" si="70"/>
        <v>104.13</v>
      </c>
      <c r="CI69" s="2">
        <f t="shared" si="70"/>
        <v>104.13</v>
      </c>
      <c r="CJ69" s="2">
        <f t="shared" si="70"/>
        <v>104.13</v>
      </c>
      <c r="CK69" s="2">
        <f t="shared" si="70"/>
        <v>104.13</v>
      </c>
      <c r="CL69" s="2">
        <f t="shared" si="70"/>
        <v>104.13</v>
      </c>
      <c r="CM69" s="2">
        <f t="shared" si="70"/>
        <v>0</v>
      </c>
      <c r="CN69" s="2">
        <f t="shared" si="70"/>
        <v>0</v>
      </c>
      <c r="CO69" s="2">
        <f t="shared" ref="CO69" si="71">CO28+CO29+CO30</f>
        <v>0</v>
      </c>
      <c r="CP69" s="38">
        <f>CP28+CP29+CP30</f>
        <v>19460.530268368799</v>
      </c>
      <c r="CQ69" s="2">
        <f t="shared" ref="CQ69:DB69" si="72">CQ28+CQ29+CQ30</f>
        <v>20746.162332533298</v>
      </c>
      <c r="CR69" s="2">
        <f t="shared" si="72"/>
        <v>23631.4642430981</v>
      </c>
      <c r="CS69" s="2">
        <f t="shared" si="72"/>
        <v>25363.1597821213</v>
      </c>
      <c r="CT69" s="2">
        <f t="shared" si="72"/>
        <v>26278.182434047598</v>
      </c>
      <c r="CU69" s="2">
        <f t="shared" si="72"/>
        <v>28462.4729174981</v>
      </c>
      <c r="CV69" s="2">
        <f t="shared" si="72"/>
        <v>28654.618652295398</v>
      </c>
      <c r="CW69" s="2">
        <f t="shared" si="72"/>
        <v>28961.4011927211</v>
      </c>
      <c r="CX69" s="2">
        <f t="shared" si="72"/>
        <v>29718.650463054099</v>
      </c>
      <c r="CY69" s="2">
        <f t="shared" si="72"/>
        <v>29825.674344822401</v>
      </c>
      <c r="CZ69" s="2">
        <f t="shared" si="72"/>
        <v>30342.796738570698</v>
      </c>
      <c r="DA69" s="2">
        <f t="shared" si="72"/>
        <v>31367.227875448898</v>
      </c>
      <c r="DB69" s="2">
        <f t="shared" si="72"/>
        <v>36117.963142483801</v>
      </c>
      <c r="DC69" s="2">
        <f t="shared" ref="DC69:DD69" si="73">DC28+DC29+DC30</f>
        <v>36287.324643657899</v>
      </c>
      <c r="DD69" s="2">
        <f t="shared" si="73"/>
        <v>35671.517732033004</v>
      </c>
      <c r="DE69" s="38">
        <f>DE28+DE29+DE30</f>
        <v>4748.3335829860216</v>
      </c>
      <c r="DF69" s="2">
        <f t="shared" ref="DF69:DQ69" si="74">DF28+DF29+DF30</f>
        <v>4937.7332721582216</v>
      </c>
      <c r="DG69" s="2">
        <f t="shared" si="74"/>
        <v>6172.6311180398379</v>
      </c>
      <c r="DH69" s="2">
        <f t="shared" si="74"/>
        <v>4235.9073377164195</v>
      </c>
      <c r="DI69" s="2">
        <f t="shared" si="74"/>
        <v>3862.8481195698005</v>
      </c>
      <c r="DJ69" s="2">
        <f t="shared" si="74"/>
        <v>3201.2233464229535</v>
      </c>
      <c r="DK69" s="2">
        <f t="shared" si="74"/>
        <v>2565.0465785776955</v>
      </c>
      <c r="DL69" s="2">
        <f t="shared" si="74"/>
        <v>2050.2231751176273</v>
      </c>
      <c r="DM69" s="2">
        <f t="shared" si="74"/>
        <v>2328.4221642613461</v>
      </c>
      <c r="DN69" s="2">
        <f t="shared" si="74"/>
        <v>2130.3845772807636</v>
      </c>
      <c r="DO69" s="2">
        <f t="shared" si="74"/>
        <v>2324.9806744024513</v>
      </c>
      <c r="DP69" s="2">
        <f t="shared" si="74"/>
        <v>2520.698108154726</v>
      </c>
      <c r="DQ69" s="2">
        <f t="shared" si="74"/>
        <v>1916.3794499832554</v>
      </c>
      <c r="DR69" s="2">
        <f t="shared" ref="DR69:DS69" si="75">DR28+DR29+DR30</f>
        <v>2845.9881633717036</v>
      </c>
      <c r="DS69" s="2">
        <f t="shared" si="75"/>
        <v>2918.2012491803011</v>
      </c>
      <c r="DT69" s="38">
        <f>DT28+DT29+DT30</f>
        <v>12110.837523573207</v>
      </c>
      <c r="DU69" s="2">
        <f t="shared" ref="DU69:EF69" si="76">DU28+DU29+DU30</f>
        <v>13211.851180571908</v>
      </c>
      <c r="DV69" s="2">
        <f t="shared" si="76"/>
        <v>15872.368786189458</v>
      </c>
      <c r="DW69" s="2">
        <f t="shared" si="76"/>
        <v>13337.952293570659</v>
      </c>
      <c r="DX69" s="2">
        <f t="shared" si="76"/>
        <v>13578.245276145919</v>
      </c>
      <c r="DY69" s="2">
        <f t="shared" si="76"/>
        <v>12536.015918221063</v>
      </c>
      <c r="DZ69" s="2">
        <f t="shared" si="76"/>
        <v>12227.284769786978</v>
      </c>
      <c r="EA69" s="2">
        <f t="shared" si="76"/>
        <v>12247.469610251461</v>
      </c>
      <c r="EB69" s="2">
        <f t="shared" si="76"/>
        <v>12910.136948576048</v>
      </c>
      <c r="EC69" s="2">
        <f t="shared" si="76"/>
        <v>12547.966610405245</v>
      </c>
      <c r="ED69" s="2">
        <f t="shared" si="76"/>
        <v>12623.849636139134</v>
      </c>
      <c r="EE69" s="2">
        <f t="shared" si="76"/>
        <v>12692.524361782147</v>
      </c>
      <c r="EF69" s="2">
        <f t="shared" si="76"/>
        <v>11208.363501930195</v>
      </c>
      <c r="EG69" s="2">
        <f t="shared" ref="EG69:EH69" si="77">EG28+EG29+EG30</f>
        <v>13552.455290488655</v>
      </c>
      <c r="EH69" s="2">
        <f t="shared" si="77"/>
        <v>13117.631551847382</v>
      </c>
      <c r="EI69" s="38">
        <f>EI28+EI29+EI30</f>
        <v>6007.6469548102705</v>
      </c>
      <c r="EJ69" s="2">
        <f t="shared" ref="EJ69:EU69" si="78">EJ28+EJ29+EJ30</f>
        <v>6584.0167197259734</v>
      </c>
      <c r="EK69" s="2">
        <f t="shared" si="78"/>
        <v>7727.6878680687596</v>
      </c>
      <c r="EL69" s="2">
        <f t="shared" si="78"/>
        <v>6779.6114655560777</v>
      </c>
      <c r="EM69" s="2">
        <f t="shared" si="78"/>
        <v>6825.529007915834</v>
      </c>
      <c r="EN69" s="2">
        <f t="shared" si="78"/>
        <v>6602.5564530077063</v>
      </c>
      <c r="EO69" s="2">
        <f t="shared" si="78"/>
        <v>6194.4685594591265</v>
      </c>
      <c r="EP69" s="2">
        <f t="shared" si="78"/>
        <v>6304.8444678695123</v>
      </c>
      <c r="EQ69" s="2">
        <f t="shared" si="78"/>
        <v>6607.6580639325202</v>
      </c>
      <c r="ER69" s="2">
        <f t="shared" si="78"/>
        <v>6376.4946975043085</v>
      </c>
      <c r="ES69" s="2">
        <f t="shared" si="78"/>
        <v>6295.5846768822621</v>
      </c>
      <c r="ET69" s="2">
        <f t="shared" si="78"/>
        <v>6042.1187543126462</v>
      </c>
      <c r="EU69" s="2">
        <f t="shared" si="78"/>
        <v>5302.9880217942637</v>
      </c>
      <c r="EV69" s="2">
        <f t="shared" ref="EV69:EW69" si="79">EV28+EV29+EV30</f>
        <v>6250.9549302706282</v>
      </c>
      <c r="EW69" s="2">
        <f t="shared" si="79"/>
        <v>5917.4126536338108</v>
      </c>
      <c r="EX69" s="38">
        <f>EX28+EX29+EX30</f>
        <v>1213.3878234566287</v>
      </c>
      <c r="EY69" s="2">
        <f t="shared" ref="EY69:FK69" si="80">EY28+EY29+EY30</f>
        <v>1324.7447200333443</v>
      </c>
      <c r="EZ69" s="2">
        <f t="shared" si="80"/>
        <v>1380.5531783239903</v>
      </c>
      <c r="FA69" s="2">
        <f t="shared" si="80"/>
        <v>1424.3436782919659</v>
      </c>
      <c r="FB69" s="2">
        <f t="shared" si="80"/>
        <v>1393.3296134554846</v>
      </c>
      <c r="FC69" s="2">
        <f t="shared" si="80"/>
        <v>1417.7194742143461</v>
      </c>
      <c r="FD69" s="2">
        <f t="shared" si="80"/>
        <v>1450.0056794521934</v>
      </c>
      <c r="FE69" s="2">
        <f t="shared" si="80"/>
        <v>1501.4662650931709</v>
      </c>
      <c r="FF69" s="2">
        <f t="shared" si="80"/>
        <v>1588.905555918373</v>
      </c>
      <c r="FG69" s="2">
        <f t="shared" si="80"/>
        <v>1594.0002131276788</v>
      </c>
      <c r="FH69" s="2">
        <f t="shared" si="80"/>
        <v>1584.9750565960496</v>
      </c>
      <c r="FI69" s="2">
        <f t="shared" si="80"/>
        <v>1663.4158431892747</v>
      </c>
      <c r="FJ69" s="2">
        <f t="shared" si="80"/>
        <v>1673.7470727662533</v>
      </c>
      <c r="FK69" s="39">
        <f t="shared" si="80"/>
        <v>1715.1779279228047</v>
      </c>
      <c r="FL69" s="2">
        <f t="shared" ref="FL69" si="81">FL28+FL29+FL30</f>
        <v>1680.7825998537687</v>
      </c>
      <c r="FM69" s="38">
        <f>FM28+FM29+FM30</f>
        <v>6824.8559365107276</v>
      </c>
      <c r="FN69" s="2">
        <f t="shared" ref="FN69:FY69" si="82">FN28+FN29+FN30</f>
        <v>6825.4698490517312</v>
      </c>
      <c r="FO69" s="2">
        <f t="shared" si="82"/>
        <v>7348.2338408784162</v>
      </c>
      <c r="FP69" s="2">
        <f t="shared" si="82"/>
        <v>7104.4735884127349</v>
      </c>
      <c r="FQ69" s="2">
        <f t="shared" si="82"/>
        <v>7156.4205430779039</v>
      </c>
      <c r="FR69" s="2">
        <f t="shared" si="82"/>
        <v>6906.4959793840235</v>
      </c>
      <c r="FS69" s="2">
        <f t="shared" si="82"/>
        <v>6698.8776241905834</v>
      </c>
      <c r="FT69" s="2">
        <f t="shared" si="82"/>
        <v>6789.7434067682279</v>
      </c>
      <c r="FU69" s="2">
        <f t="shared" si="82"/>
        <v>6471.2059908037118</v>
      </c>
      <c r="FV69" s="2">
        <f t="shared" si="82"/>
        <v>6164.3041144664703</v>
      </c>
      <c r="FW69" s="2">
        <f t="shared" si="82"/>
        <v>6234.0395885903654</v>
      </c>
      <c r="FX69" s="2">
        <f t="shared" si="82"/>
        <v>6219.8839691811527</v>
      </c>
      <c r="FY69" s="2">
        <f t="shared" si="82"/>
        <v>5785.9231521502461</v>
      </c>
      <c r="FZ69" s="2">
        <f t="shared" ref="FZ69:GA69" si="83">FZ28+FZ29+FZ30</f>
        <v>6075.1414818205185</v>
      </c>
      <c r="GA69" s="2">
        <f t="shared" si="83"/>
        <v>5744.9892159859028</v>
      </c>
      <c r="GB69" s="38">
        <f>GB28+GB29+GB30</f>
        <v>2202.0095247990021</v>
      </c>
      <c r="GC69" s="2">
        <f t="shared" ref="GC69:GN69" si="84">GC28+GC29+GC30</f>
        <v>2275.8275314580419</v>
      </c>
      <c r="GD69" s="2">
        <f t="shared" si="84"/>
        <v>2470.088262460346</v>
      </c>
      <c r="GE69" s="2">
        <f t="shared" si="84"/>
        <v>1873.6067740058024</v>
      </c>
      <c r="GF69" s="2">
        <f t="shared" si="84"/>
        <v>1822.0910942347375</v>
      </c>
      <c r="GG69" s="2">
        <f t="shared" si="84"/>
        <v>1638.083745617422</v>
      </c>
      <c r="GH69" s="2">
        <f t="shared" si="84"/>
        <v>1366.373534041966</v>
      </c>
      <c r="GI69" s="2">
        <f t="shared" si="84"/>
        <v>1240.0332176905226</v>
      </c>
      <c r="GJ69" s="2">
        <f t="shared" si="84"/>
        <v>1316.9149680856635</v>
      </c>
      <c r="GK69" s="2">
        <f t="shared" si="84"/>
        <v>1288.2174274408915</v>
      </c>
      <c r="GL69" s="2">
        <f t="shared" si="84"/>
        <v>1308.9407834347062</v>
      </c>
      <c r="GM69" s="2">
        <f t="shared" si="84"/>
        <v>1238.1215064205305</v>
      </c>
      <c r="GN69" s="2">
        <f t="shared" si="84"/>
        <v>1154.056231308776</v>
      </c>
      <c r="GO69" s="2">
        <f t="shared" ref="GO69:GP69" si="85">GO28+GO29+GO30</f>
        <v>1309.56452948428</v>
      </c>
      <c r="GP69" s="2">
        <f t="shared" si="85"/>
        <v>1224.3692760174813</v>
      </c>
      <c r="GQ69" s="38">
        <f>GQ28+GQ29+GQ30</f>
        <v>1680.5442425020069</v>
      </c>
      <c r="GR69" s="2">
        <f t="shared" ref="GR69:HC69" si="86">GR28+GR29+GR30</f>
        <v>1694.6762863793715</v>
      </c>
      <c r="GS69" s="2">
        <f t="shared" si="86"/>
        <v>1778.3823529638819</v>
      </c>
      <c r="GT69" s="2">
        <f t="shared" si="86"/>
        <v>1410.0200967279309</v>
      </c>
      <c r="GU69" s="2">
        <f t="shared" si="86"/>
        <v>1344.2792679597237</v>
      </c>
      <c r="GV69" s="2">
        <f t="shared" si="86"/>
        <v>1165.7720773115093</v>
      </c>
      <c r="GW69" s="2">
        <f t="shared" si="86"/>
        <v>922.96408278424985</v>
      </c>
      <c r="GX69" s="2">
        <f t="shared" si="86"/>
        <v>792.37003521876545</v>
      </c>
      <c r="GY69" s="2">
        <f t="shared" si="86"/>
        <v>839.68797067841842</v>
      </c>
      <c r="GZ69" s="2">
        <f t="shared" si="86"/>
        <v>824.51573495051935</v>
      </c>
      <c r="HA69" s="2">
        <f t="shared" si="86"/>
        <v>841.95501718026355</v>
      </c>
      <c r="HB69" s="2">
        <f t="shared" si="86"/>
        <v>800.75001693359013</v>
      </c>
      <c r="HC69" s="2">
        <f t="shared" si="86"/>
        <v>770.41223292969869</v>
      </c>
      <c r="HD69" s="2">
        <f t="shared" ref="HD69:HE69" si="87">HD28+HD29+HD30</f>
        <v>855.64248878321587</v>
      </c>
      <c r="HE69" s="2">
        <f t="shared" si="87"/>
        <v>794.01928877772139</v>
      </c>
      <c r="HF69" s="38">
        <f>HF28+HF29+HF30</f>
        <v>2456.9910643223257</v>
      </c>
      <c r="HG69" s="2">
        <f t="shared" ref="HG69:HR69" si="88">HG28+HG29+HG30</f>
        <v>2550.5521799645671</v>
      </c>
      <c r="HH69" s="2">
        <f t="shared" si="88"/>
        <v>2680.29104651735</v>
      </c>
      <c r="HI69" s="2">
        <f t="shared" si="88"/>
        <v>2150.5236361933016</v>
      </c>
      <c r="HJ69" s="2">
        <f t="shared" si="88"/>
        <v>2086.3120296225111</v>
      </c>
      <c r="HK69" s="2">
        <f t="shared" si="88"/>
        <v>1911.3259543265908</v>
      </c>
      <c r="HL69" s="2">
        <f t="shared" si="88"/>
        <v>1501.4318467150279</v>
      </c>
      <c r="HM69" s="2">
        <f t="shared" si="88"/>
        <v>1372.8688325766957</v>
      </c>
      <c r="HN69" s="2">
        <f t="shared" si="88"/>
        <v>1464.798078526791</v>
      </c>
      <c r="HO69" s="2">
        <f t="shared" si="88"/>
        <v>1417.5655895106468</v>
      </c>
      <c r="HP69" s="2">
        <f t="shared" si="88"/>
        <v>1446.0881419109041</v>
      </c>
      <c r="HQ69" s="2">
        <f t="shared" si="88"/>
        <v>1358.9540289758463</v>
      </c>
      <c r="HR69" s="2">
        <f t="shared" si="88"/>
        <v>1261.012328562872</v>
      </c>
      <c r="HS69" s="2">
        <f t="shared" ref="HS69:HT69" si="89">HS28+HS29+HS30</f>
        <v>1426.7371481746914</v>
      </c>
      <c r="HT69" s="39">
        <f t="shared" si="89"/>
        <v>1347.014587402324</v>
      </c>
    </row>
    <row r="70" spans="1:228" x14ac:dyDescent="0.25">
      <c r="A70" s="17"/>
      <c r="B70" s="64"/>
      <c r="C70" s="53" t="s">
        <v>0</v>
      </c>
      <c r="D70" s="38">
        <f>D31</f>
        <v>1950.6130154655641</v>
      </c>
      <c r="E70" s="2">
        <f t="shared" ref="E70:Q70" si="90">E31</f>
        <v>1919.1955973163303</v>
      </c>
      <c r="F70" s="2">
        <f t="shared" si="90"/>
        <v>2018.1372293610314</v>
      </c>
      <c r="G70" s="2">
        <f t="shared" si="90"/>
        <v>2041.9581427671931</v>
      </c>
      <c r="H70" s="2">
        <f t="shared" si="90"/>
        <v>1989.0280428644389</v>
      </c>
      <c r="I70" s="2">
        <f t="shared" si="90"/>
        <v>1968.5134581128327</v>
      </c>
      <c r="J70" s="2">
        <f t="shared" si="90"/>
        <v>1907.1280948612743</v>
      </c>
      <c r="K70" s="2">
        <f t="shared" si="90"/>
        <v>1966.8063472775141</v>
      </c>
      <c r="L70" s="2">
        <f t="shared" si="90"/>
        <v>1979.5493799716676</v>
      </c>
      <c r="M70" s="2">
        <f t="shared" si="90"/>
        <v>1893.4244442929232</v>
      </c>
      <c r="N70" s="2">
        <f t="shared" si="90"/>
        <v>1867.3954071784774</v>
      </c>
      <c r="O70" s="2">
        <f t="shared" si="90"/>
        <v>1941.5896969973844</v>
      </c>
      <c r="P70" s="2">
        <f t="shared" si="90"/>
        <v>1930.0939391280538</v>
      </c>
      <c r="Q70" s="2">
        <f t="shared" si="90"/>
        <v>2007.2705073876309</v>
      </c>
      <c r="R70" s="2">
        <f t="shared" ref="R70" si="91">R31</f>
        <v>1809.1982963093067</v>
      </c>
      <c r="S70" s="38">
        <f>S31</f>
        <v>1911.6015987555018</v>
      </c>
      <c r="T70" s="2">
        <f t="shared" ref="T70:AE70" si="92">T31</f>
        <v>1879.2825675181784</v>
      </c>
      <c r="U70" s="2">
        <f t="shared" si="92"/>
        <v>1978.186675750017</v>
      </c>
      <c r="V70" s="2">
        <f t="shared" si="92"/>
        <v>2002.1024025187176</v>
      </c>
      <c r="W70" s="2">
        <f t="shared" si="92"/>
        <v>1949.502887825726</v>
      </c>
      <c r="X70" s="2">
        <f t="shared" si="92"/>
        <v>1929.4805884382915</v>
      </c>
      <c r="Y70" s="2">
        <f t="shared" si="92"/>
        <v>1869.4220992402086</v>
      </c>
      <c r="Z70" s="2">
        <f t="shared" si="92"/>
        <v>1929.2960786655356</v>
      </c>
      <c r="AA70" s="2">
        <f t="shared" si="92"/>
        <v>1942.0496726660117</v>
      </c>
      <c r="AB70" s="2">
        <f t="shared" si="92"/>
        <v>1856.6462202452112</v>
      </c>
      <c r="AC70" s="2">
        <f t="shared" si="92"/>
        <v>1830.5977532384916</v>
      </c>
      <c r="AD70" s="2">
        <f t="shared" si="92"/>
        <v>1905.2633444329456</v>
      </c>
      <c r="AE70" s="2">
        <f t="shared" si="92"/>
        <v>1893.7975908629835</v>
      </c>
      <c r="AF70" s="2">
        <f t="shared" ref="AF70" si="93">AF31</f>
        <v>1970.6989120090916</v>
      </c>
      <c r="AG70" s="2">
        <f t="shared" ref="AG70" si="94">AG31</f>
        <v>1772.7925093591109</v>
      </c>
      <c r="AH70" s="38">
        <f>AH31</f>
        <v>98.911531612124179</v>
      </c>
      <c r="AI70" s="2">
        <f t="shared" ref="AI70:AR70" si="95">AI31</f>
        <v>91.991701336870349</v>
      </c>
      <c r="AJ70" s="2">
        <f t="shared" si="95"/>
        <v>86.123678598206197</v>
      </c>
      <c r="AK70" s="2">
        <f t="shared" si="95"/>
        <v>80.387928542525486</v>
      </c>
      <c r="AL70" s="2">
        <f t="shared" si="95"/>
        <v>69.759089256047318</v>
      </c>
      <c r="AM70" s="2">
        <f t="shared" si="95"/>
        <v>69.731785401994912</v>
      </c>
      <c r="AN70" s="2">
        <f t="shared" si="95"/>
        <v>62.781463803661886</v>
      </c>
      <c r="AO70" s="2">
        <f t="shared" si="95"/>
        <v>63.292133126790205</v>
      </c>
      <c r="AP70" s="2">
        <f t="shared" si="95"/>
        <v>68.26091944960379</v>
      </c>
      <c r="AQ70" s="2">
        <f t="shared" si="95"/>
        <v>60.314096133420605</v>
      </c>
      <c r="AR70" s="2">
        <f t="shared" si="95"/>
        <v>63.984902042371452</v>
      </c>
      <c r="AS70" s="2">
        <f t="shared" ref="AS70:AV70" si="96">AS31</f>
        <v>63.865057616987912</v>
      </c>
      <c r="AT70" s="2">
        <f t="shared" si="96"/>
        <v>66.087348964986418</v>
      </c>
      <c r="AU70" s="2">
        <f t="shared" si="96"/>
        <v>69.325087255115392</v>
      </c>
      <c r="AV70" s="39">
        <f t="shared" si="96"/>
        <v>73.920352473388391</v>
      </c>
      <c r="AW70" s="2">
        <f>AW31</f>
        <v>45.540382739819499</v>
      </c>
      <c r="AX70" s="2">
        <f t="shared" ref="AX70:BI70" si="97">AX31</f>
        <v>46.189417434071743</v>
      </c>
      <c r="AY70" s="2">
        <f t="shared" si="97"/>
        <v>48.819107760565004</v>
      </c>
      <c r="AZ70" s="2">
        <f t="shared" si="97"/>
        <v>52.070123330069904</v>
      </c>
      <c r="BA70" s="2">
        <f t="shared" si="97"/>
        <v>54.974735576245727</v>
      </c>
      <c r="BB70" s="2">
        <f t="shared" si="97"/>
        <v>57.95349507381399</v>
      </c>
      <c r="BC70" s="2">
        <f t="shared" si="97"/>
        <v>60.48559133323711</v>
      </c>
      <c r="BD70" s="2">
        <f t="shared" si="97"/>
        <v>65.905494733006563</v>
      </c>
      <c r="BE70" s="2">
        <f t="shared" si="97"/>
        <v>72.20561301658762</v>
      </c>
      <c r="BF70" s="2">
        <f t="shared" si="97"/>
        <v>78.435986541061425</v>
      </c>
      <c r="BG70" s="2">
        <f t="shared" si="97"/>
        <v>85.993796552052572</v>
      </c>
      <c r="BH70" s="2">
        <f t="shared" si="97"/>
        <v>90.59947456193116</v>
      </c>
      <c r="BI70" s="2">
        <f t="shared" si="97"/>
        <v>94.189519144133541</v>
      </c>
      <c r="BJ70" s="2">
        <f t="shared" ref="BJ70:BK70" si="98">BJ31</f>
        <v>99.766373639648151</v>
      </c>
      <c r="BK70" s="2">
        <f t="shared" si="98"/>
        <v>102.20937392919775</v>
      </c>
      <c r="BL70" s="38">
        <f>BL31</f>
        <v>24173.6923988688</v>
      </c>
      <c r="BM70" s="2">
        <f t="shared" ref="BM70:BX70" si="99">BM31</f>
        <v>25097.066540695301</v>
      </c>
      <c r="BN70" s="2">
        <f t="shared" si="99"/>
        <v>24602.027053716</v>
      </c>
      <c r="BO70" s="2">
        <f t="shared" si="99"/>
        <v>23806.295566813202</v>
      </c>
      <c r="BP70" s="2">
        <f t="shared" si="99"/>
        <v>23003.595611836499</v>
      </c>
      <c r="BQ70" s="2">
        <f t="shared" si="99"/>
        <v>21722.703488730502</v>
      </c>
      <c r="BR70" s="2">
        <f t="shared" si="99"/>
        <v>19919.4329312546</v>
      </c>
      <c r="BS70" s="2">
        <f t="shared" si="99"/>
        <v>18273.1327801835</v>
      </c>
      <c r="BT70" s="2">
        <f t="shared" si="99"/>
        <v>16453.914111665901</v>
      </c>
      <c r="BU70" s="2">
        <f t="shared" si="99"/>
        <v>14303.892922597901</v>
      </c>
      <c r="BV70" s="2">
        <f t="shared" si="99"/>
        <v>12217.720596503499</v>
      </c>
      <c r="BW70" s="2">
        <f t="shared" si="99"/>
        <v>10529.270192248699</v>
      </c>
      <c r="BX70" s="2">
        <f t="shared" si="99"/>
        <v>9485.6799208533794</v>
      </c>
      <c r="BY70" s="2">
        <f t="shared" ref="BY70:BZ70" si="100">BY31</f>
        <v>8192.4039208828908</v>
      </c>
      <c r="BZ70" s="2">
        <f t="shared" si="100"/>
        <v>7250.5329896947096</v>
      </c>
      <c r="CA70" s="38">
        <f>CA31</f>
        <v>0</v>
      </c>
      <c r="CB70" s="2">
        <f t="shared" ref="CB70:CN70" si="101">CB31</f>
        <v>0</v>
      </c>
      <c r="CC70" s="2">
        <f t="shared" si="101"/>
        <v>0</v>
      </c>
      <c r="CD70" s="2">
        <f t="shared" si="101"/>
        <v>0</v>
      </c>
      <c r="CE70" s="2">
        <f t="shared" si="101"/>
        <v>0</v>
      </c>
      <c r="CF70" s="2">
        <f t="shared" si="101"/>
        <v>0</v>
      </c>
      <c r="CG70" s="2">
        <f t="shared" si="101"/>
        <v>0</v>
      </c>
      <c r="CH70" s="2">
        <f t="shared" si="101"/>
        <v>0</v>
      </c>
      <c r="CI70" s="2">
        <f t="shared" si="101"/>
        <v>0</v>
      </c>
      <c r="CJ70" s="2">
        <f t="shared" si="101"/>
        <v>0</v>
      </c>
      <c r="CK70" s="2">
        <f t="shared" si="101"/>
        <v>0</v>
      </c>
      <c r="CL70" s="2">
        <f t="shared" si="101"/>
        <v>0</v>
      </c>
      <c r="CM70" s="2">
        <f t="shared" si="101"/>
        <v>0</v>
      </c>
      <c r="CN70" s="2">
        <f t="shared" si="101"/>
        <v>0</v>
      </c>
      <c r="CO70" s="2">
        <f t="shared" ref="CO70" si="102">CO31</f>
        <v>0</v>
      </c>
      <c r="CP70" s="38">
        <f>CP31</f>
        <v>0</v>
      </c>
      <c r="CQ70" s="2">
        <f t="shared" ref="CQ70:DB70" si="103">CQ31</f>
        <v>0</v>
      </c>
      <c r="CR70" s="2">
        <f t="shared" si="103"/>
        <v>0</v>
      </c>
      <c r="CS70" s="2">
        <f t="shared" si="103"/>
        <v>0</v>
      </c>
      <c r="CT70" s="2">
        <f t="shared" si="103"/>
        <v>0</v>
      </c>
      <c r="CU70" s="2">
        <f t="shared" si="103"/>
        <v>0</v>
      </c>
      <c r="CV70" s="2">
        <f t="shared" si="103"/>
        <v>0</v>
      </c>
      <c r="CW70" s="2">
        <f t="shared" si="103"/>
        <v>0</v>
      </c>
      <c r="CX70" s="2">
        <f t="shared" si="103"/>
        <v>0</v>
      </c>
      <c r="CY70" s="2">
        <f t="shared" si="103"/>
        <v>0</v>
      </c>
      <c r="CZ70" s="2">
        <f t="shared" si="103"/>
        <v>0</v>
      </c>
      <c r="DA70" s="2">
        <f t="shared" si="103"/>
        <v>0</v>
      </c>
      <c r="DB70" s="2">
        <f t="shared" si="103"/>
        <v>0</v>
      </c>
      <c r="DC70" s="2">
        <f t="shared" ref="DC70:DD70" si="104">DC31</f>
        <v>0</v>
      </c>
      <c r="DD70" s="2">
        <f t="shared" si="104"/>
        <v>0</v>
      </c>
      <c r="DE70" s="38">
        <f>DE31</f>
        <v>75.180506672502247</v>
      </c>
      <c r="DF70" s="2">
        <f t="shared" ref="DF70:DQ70" si="105">DF31</f>
        <v>73.62912210340366</v>
      </c>
      <c r="DG70" s="2">
        <f t="shared" si="105"/>
        <v>74.302767837283326</v>
      </c>
      <c r="DH70" s="2">
        <f t="shared" si="105"/>
        <v>76.528925466325362</v>
      </c>
      <c r="DI70" s="2">
        <f t="shared" si="105"/>
        <v>76.501572079963324</v>
      </c>
      <c r="DJ70" s="2">
        <f t="shared" si="105"/>
        <v>78.490290328903825</v>
      </c>
      <c r="DK70" s="2">
        <f t="shared" si="105"/>
        <v>79.046589404712492</v>
      </c>
      <c r="DL70" s="2">
        <f t="shared" si="105"/>
        <v>81.95935205566353</v>
      </c>
      <c r="DM70" s="2">
        <f t="shared" si="105"/>
        <v>85.974242114226598</v>
      </c>
      <c r="DN70" s="2">
        <f t="shared" si="105"/>
        <v>15.203198784729274</v>
      </c>
      <c r="DO70" s="2">
        <f t="shared" si="105"/>
        <v>17.792166153141626</v>
      </c>
      <c r="DP70" s="2">
        <f t="shared" si="105"/>
        <v>16.465616917966685</v>
      </c>
      <c r="DQ70" s="2">
        <f t="shared" si="105"/>
        <v>16.237274124473178</v>
      </c>
      <c r="DR70" s="2">
        <f t="shared" ref="DR70:DS70" si="106">DR31</f>
        <v>16.264983443172493</v>
      </c>
      <c r="DS70" s="2">
        <f t="shared" si="106"/>
        <v>16.434206956304234</v>
      </c>
      <c r="DT70" s="38">
        <f>DT31</f>
        <v>11045.55271356937</v>
      </c>
      <c r="DU70" s="2">
        <f t="shared" ref="DU70:EF70" si="107">DU31</f>
        <v>10391.732261732026</v>
      </c>
      <c r="DV70" s="2">
        <f t="shared" si="107"/>
        <v>10473.301403172387</v>
      </c>
      <c r="DW70" s="2">
        <f t="shared" si="107"/>
        <v>10579.884888030016</v>
      </c>
      <c r="DX70" s="2">
        <f t="shared" si="107"/>
        <v>10363.701160335357</v>
      </c>
      <c r="DY70" s="2">
        <f t="shared" si="107"/>
        <v>10413.340474468037</v>
      </c>
      <c r="DZ70" s="2">
        <f t="shared" si="107"/>
        <v>10166.146098997664</v>
      </c>
      <c r="EA70" s="2">
        <f t="shared" si="107"/>
        <v>9989.0035820447865</v>
      </c>
      <c r="EB70" s="2">
        <f t="shared" si="107"/>
        <v>9774.6927217787088</v>
      </c>
      <c r="EC70" s="2">
        <f t="shared" si="107"/>
        <v>9295.5458917664091</v>
      </c>
      <c r="ED70" s="2">
        <f t="shared" si="107"/>
        <v>8796.8862349818028</v>
      </c>
      <c r="EE70" s="2">
        <f t="shared" si="107"/>
        <v>8124.3234817915054</v>
      </c>
      <c r="EF70" s="2">
        <f t="shared" si="107"/>
        <v>7572.9208058074391</v>
      </c>
      <c r="EG70" s="2">
        <f t="shared" ref="EG70:EH70" si="108">EG31</f>
        <v>7221.0749803482395</v>
      </c>
      <c r="EH70" s="2">
        <f t="shared" si="108"/>
        <v>6793.5505201109127</v>
      </c>
      <c r="EI70" s="38">
        <f>EI31</f>
        <v>14441.277410845571</v>
      </c>
      <c r="EJ70" s="2">
        <f t="shared" ref="EJ70:EU70" si="109">EJ31</f>
        <v>13549.859476735981</v>
      </c>
      <c r="EK70" s="2">
        <f t="shared" si="109"/>
        <v>12938.97009678967</v>
      </c>
      <c r="EL70" s="2">
        <f t="shared" si="109"/>
        <v>12450.190878228974</v>
      </c>
      <c r="EM70" s="2">
        <f t="shared" si="109"/>
        <v>11580.377160865399</v>
      </c>
      <c r="EN70" s="2">
        <f t="shared" si="109"/>
        <v>12118.794698408623</v>
      </c>
      <c r="EO70" s="2">
        <f t="shared" si="109"/>
        <v>11615.878526289907</v>
      </c>
      <c r="EP70" s="2">
        <f t="shared" si="109"/>
        <v>11495.333297777319</v>
      </c>
      <c r="EQ70" s="2">
        <f t="shared" si="109"/>
        <v>11328.747092906337</v>
      </c>
      <c r="ER70" s="2">
        <f t="shared" si="109"/>
        <v>10979.17121075606</v>
      </c>
      <c r="ES70" s="2">
        <f t="shared" si="109"/>
        <v>10895.732055717566</v>
      </c>
      <c r="ET70" s="2">
        <f t="shared" si="109"/>
        <v>10723.724954181196</v>
      </c>
      <c r="EU70" s="2">
        <f t="shared" si="109"/>
        <v>10417.418857496748</v>
      </c>
      <c r="EV70" s="2">
        <f t="shared" ref="EV70:EW70" si="110">EV31</f>
        <v>10213.572035285928</v>
      </c>
      <c r="EW70" s="2">
        <f t="shared" si="110"/>
        <v>10149.010401182612</v>
      </c>
      <c r="EX70" s="38">
        <f>EX31</f>
        <v>84.488353130755826</v>
      </c>
      <c r="EY70" s="2">
        <f t="shared" ref="EY70:FK70" si="111">EY31</f>
        <v>79.983322095256824</v>
      </c>
      <c r="EZ70" s="2">
        <f t="shared" si="111"/>
        <v>73.152791119361154</v>
      </c>
      <c r="FA70" s="2">
        <f t="shared" si="111"/>
        <v>63.179092575425116</v>
      </c>
      <c r="FB70" s="2">
        <f t="shared" si="111"/>
        <v>51.855398325289777</v>
      </c>
      <c r="FC70" s="2">
        <f t="shared" si="111"/>
        <v>57.768654617165382</v>
      </c>
      <c r="FD70" s="2">
        <f t="shared" si="111"/>
        <v>42.261111366370798</v>
      </c>
      <c r="FE70" s="2">
        <f t="shared" si="111"/>
        <v>40.668806952268177</v>
      </c>
      <c r="FF70" s="2">
        <f t="shared" si="111"/>
        <v>41.975511794594723</v>
      </c>
      <c r="FG70" s="2">
        <f t="shared" si="111"/>
        <v>42.478337832055281</v>
      </c>
      <c r="FH70" s="2">
        <f t="shared" si="111"/>
        <v>49.509844376120633</v>
      </c>
      <c r="FI70" s="2">
        <f t="shared" si="111"/>
        <v>43.76992951532057</v>
      </c>
      <c r="FJ70" s="2">
        <f t="shared" si="111"/>
        <v>43.802454459808004</v>
      </c>
      <c r="FK70" s="39">
        <f t="shared" si="111"/>
        <v>45.919190774837197</v>
      </c>
      <c r="FL70" s="2">
        <f t="shared" ref="FL70" si="112">FL31</f>
        <v>47.61484080869058</v>
      </c>
      <c r="FM70" s="38">
        <f>FM31</f>
        <v>29643.47950480213</v>
      </c>
      <c r="FN70" s="2">
        <f t="shared" ref="FN70:FY70" si="113">FN31</f>
        <v>21716.351980623676</v>
      </c>
      <c r="FO70" s="2">
        <f t="shared" si="113"/>
        <v>19791.544215483911</v>
      </c>
      <c r="FP70" s="2">
        <f t="shared" si="113"/>
        <v>21340.408050928843</v>
      </c>
      <c r="FQ70" s="2">
        <f t="shared" si="113"/>
        <v>22651.628043908291</v>
      </c>
      <c r="FR70" s="2">
        <f t="shared" si="113"/>
        <v>20907.308305796538</v>
      </c>
      <c r="FS70" s="2">
        <f t="shared" si="113"/>
        <v>20716.252975503445</v>
      </c>
      <c r="FT70" s="2">
        <f t="shared" si="113"/>
        <v>21015.452521689956</v>
      </c>
      <c r="FU70" s="2">
        <f t="shared" si="113"/>
        <v>20805.737419347861</v>
      </c>
      <c r="FV70" s="2">
        <f t="shared" si="113"/>
        <v>17060.113887778207</v>
      </c>
      <c r="FW70" s="2">
        <f t="shared" si="113"/>
        <v>16794.338594927158</v>
      </c>
      <c r="FX70" s="2">
        <f t="shared" si="113"/>
        <v>18831.554897138794</v>
      </c>
      <c r="FY70" s="2">
        <f t="shared" si="113"/>
        <v>19208.807714362531</v>
      </c>
      <c r="FZ70" s="2">
        <f t="shared" ref="FZ70:GA70" si="114">FZ31</f>
        <v>18579.199212704883</v>
      </c>
      <c r="GA70" s="2">
        <f t="shared" si="114"/>
        <v>18395.709449739003</v>
      </c>
      <c r="GB70" s="38">
        <f>GB31</f>
        <v>28501.230269423701</v>
      </c>
      <c r="GC70" s="2">
        <f t="shared" ref="GC70:GN70" si="115">GC31</f>
        <v>28185.92490078948</v>
      </c>
      <c r="GD70" s="2">
        <f t="shared" si="115"/>
        <v>27024.892527365744</v>
      </c>
      <c r="GE70" s="2">
        <f t="shared" si="115"/>
        <v>27497.628826924116</v>
      </c>
      <c r="GF70" s="2">
        <f t="shared" si="115"/>
        <v>27032.741152420334</v>
      </c>
      <c r="GG70" s="2">
        <f t="shared" si="115"/>
        <v>27244.733734614572</v>
      </c>
      <c r="GH70" s="2">
        <f t="shared" si="115"/>
        <v>27286.685002869512</v>
      </c>
      <c r="GI70" s="2">
        <f t="shared" si="115"/>
        <v>10184.107124044627</v>
      </c>
      <c r="GJ70" s="2">
        <f t="shared" si="115"/>
        <v>10462.083683418212</v>
      </c>
      <c r="GK70" s="2">
        <f t="shared" si="115"/>
        <v>10646.876260395627</v>
      </c>
      <c r="GL70" s="2">
        <f t="shared" si="115"/>
        <v>10517.311924734246</v>
      </c>
      <c r="GM70" s="2">
        <f t="shared" si="115"/>
        <v>10486.126833508239</v>
      </c>
      <c r="GN70" s="2">
        <f t="shared" si="115"/>
        <v>10521.094897788962</v>
      </c>
      <c r="GO70" s="2">
        <f t="shared" ref="GO70:GP70" si="116">GO31</f>
        <v>10936.126490335511</v>
      </c>
      <c r="GP70" s="2">
        <f t="shared" si="116"/>
        <v>10763.009998383523</v>
      </c>
      <c r="GQ70" s="38">
        <f>GQ31</f>
        <v>3375.0558514164541</v>
      </c>
      <c r="GR70" s="2">
        <f t="shared" ref="GR70:HC70" si="117">GR31</f>
        <v>3315.6914189865897</v>
      </c>
      <c r="GS70" s="2">
        <f t="shared" si="117"/>
        <v>3195.3341069393864</v>
      </c>
      <c r="GT70" s="2">
        <f t="shared" si="117"/>
        <v>3251.610367913057</v>
      </c>
      <c r="GU70" s="2">
        <f t="shared" si="117"/>
        <v>3158.8187711937239</v>
      </c>
      <c r="GV70" s="2">
        <f t="shared" si="117"/>
        <v>3185.4742233984975</v>
      </c>
      <c r="GW70" s="2">
        <f t="shared" si="117"/>
        <v>3161.0301655019375</v>
      </c>
      <c r="GX70" s="2">
        <f t="shared" si="117"/>
        <v>1439.5380275634598</v>
      </c>
      <c r="GY70" s="2">
        <f t="shared" si="117"/>
        <v>1457.1833243858066</v>
      </c>
      <c r="GZ70" s="2">
        <f t="shared" si="117"/>
        <v>1457.2074140693767</v>
      </c>
      <c r="HA70" s="2">
        <f t="shared" si="117"/>
        <v>1432.2451438999544</v>
      </c>
      <c r="HB70" s="2">
        <f t="shared" si="117"/>
        <v>1415.3755940064966</v>
      </c>
      <c r="HC70" s="2">
        <f t="shared" si="117"/>
        <v>1394.8981315038291</v>
      </c>
      <c r="HD70" s="2">
        <f t="shared" ref="HD70:HE70" si="118">HD31</f>
        <v>1419.8350045469733</v>
      </c>
      <c r="HE70" s="2">
        <f t="shared" si="118"/>
        <v>1384.89279610015</v>
      </c>
      <c r="HF70" s="38">
        <f>HF31</f>
        <v>93056.287789966387</v>
      </c>
      <c r="HG70" s="2">
        <f t="shared" ref="HG70:HR70" si="119">HG31</f>
        <v>92063.668020553028</v>
      </c>
      <c r="HH70" s="2">
        <f t="shared" si="119"/>
        <v>88168.221753800433</v>
      </c>
      <c r="HI70" s="2">
        <f t="shared" si="119"/>
        <v>89526.270149118383</v>
      </c>
      <c r="HJ70" s="2">
        <f t="shared" si="119"/>
        <v>88228.504782148157</v>
      </c>
      <c r="HK70" s="2">
        <f t="shared" si="119"/>
        <v>88758.782106139188</v>
      </c>
      <c r="HL70" s="2">
        <f t="shared" si="119"/>
        <v>89091.228190162365</v>
      </c>
      <c r="HM70" s="2">
        <f t="shared" si="119"/>
        <v>31822.544566337416</v>
      </c>
      <c r="HN70" s="2">
        <f t="shared" si="119"/>
        <v>32728.941664612437</v>
      </c>
      <c r="HO70" s="2">
        <f t="shared" si="119"/>
        <v>33337.474762896469</v>
      </c>
      <c r="HP70" s="2">
        <f t="shared" si="119"/>
        <v>32885.826134649011</v>
      </c>
      <c r="HQ70" s="2">
        <f t="shared" si="119"/>
        <v>32827.230315159453</v>
      </c>
      <c r="HR70" s="2">
        <f t="shared" si="119"/>
        <v>32998.001875958129</v>
      </c>
      <c r="HS70" s="2">
        <f t="shared" ref="HS70:HT70" si="120">HS31</f>
        <v>34381.294465991421</v>
      </c>
      <c r="HT70" s="39">
        <f t="shared" si="120"/>
        <v>33804.160140709173</v>
      </c>
    </row>
    <row r="71" spans="1:228" x14ac:dyDescent="0.25">
      <c r="A71" s="17"/>
      <c r="B71" s="64"/>
      <c r="C71" s="53" t="s">
        <v>2</v>
      </c>
      <c r="D71" s="38">
        <f>SUM(D33:D36)</f>
        <v>10933.896281601268</v>
      </c>
      <c r="E71" s="2">
        <f t="shared" ref="E71:Q71" si="121">SUM(E33:E36)</f>
        <v>9743.9927334724707</v>
      </c>
      <c r="F71" s="2">
        <f t="shared" si="121"/>
        <v>9836.5463200581362</v>
      </c>
      <c r="G71" s="2">
        <f t="shared" si="121"/>
        <v>8583.7590815358217</v>
      </c>
      <c r="H71" s="2">
        <f t="shared" si="121"/>
        <v>7459.7844987826047</v>
      </c>
      <c r="I71" s="2">
        <f t="shared" si="121"/>
        <v>7655.7666468471034</v>
      </c>
      <c r="J71" s="2">
        <f t="shared" si="121"/>
        <v>7705.0263013982521</v>
      </c>
      <c r="K71" s="2">
        <f t="shared" si="121"/>
        <v>8220.3650591421047</v>
      </c>
      <c r="L71" s="2">
        <f t="shared" si="121"/>
        <v>8960.6366413239739</v>
      </c>
      <c r="M71" s="2">
        <f t="shared" si="121"/>
        <v>8369.7963309448296</v>
      </c>
      <c r="N71" s="2">
        <f t="shared" si="121"/>
        <v>8261.4457893883882</v>
      </c>
      <c r="O71" s="2">
        <f t="shared" si="121"/>
        <v>8127.5010064313383</v>
      </c>
      <c r="P71" s="2">
        <f t="shared" si="121"/>
        <v>5959.9872869116789</v>
      </c>
      <c r="Q71" s="2">
        <f t="shared" si="121"/>
        <v>6264.6126919920189</v>
      </c>
      <c r="R71" s="2">
        <f t="shared" ref="R71" si="122">SUM(R33:R36)</f>
        <v>7301.32606938355</v>
      </c>
      <c r="S71" s="38">
        <f>SUM(S33:S36)</f>
        <v>10763.909316066633</v>
      </c>
      <c r="T71" s="2">
        <f t="shared" ref="T71:AE71" si="123">SUM(T33:T36)</f>
        <v>9586.3350512157085</v>
      </c>
      <c r="U71" s="2">
        <f t="shared" si="123"/>
        <v>9679.0333415296991</v>
      </c>
      <c r="V71" s="2">
        <f t="shared" si="123"/>
        <v>8441.2020081691007</v>
      </c>
      <c r="W71" s="2">
        <f t="shared" si="123"/>
        <v>7329.9186144840642</v>
      </c>
      <c r="X71" s="2">
        <f t="shared" si="123"/>
        <v>7521.1968907083301</v>
      </c>
      <c r="Y71" s="2">
        <f t="shared" si="123"/>
        <v>7568.9934350973554</v>
      </c>
      <c r="Z71" s="2">
        <f t="shared" si="123"/>
        <v>8072.2739513179013</v>
      </c>
      <c r="AA71" s="2">
        <f t="shared" si="123"/>
        <v>8802.0477711392396</v>
      </c>
      <c r="AB71" s="2">
        <f t="shared" si="123"/>
        <v>8220.6400438757901</v>
      </c>
      <c r="AC71" s="2">
        <f t="shared" si="123"/>
        <v>8109.5683300704759</v>
      </c>
      <c r="AD71" s="2">
        <f t="shared" si="123"/>
        <v>7975.9445607167045</v>
      </c>
      <c r="AE71" s="2">
        <f t="shared" si="123"/>
        <v>5836.2559203250094</v>
      </c>
      <c r="AF71" s="2">
        <f t="shared" ref="AF71" si="124">SUM(AF33:AF36)</f>
        <v>6130.1596763756215</v>
      </c>
      <c r="AG71" s="2">
        <f t="shared" ref="AG71" si="125">SUM(AG33:AG36)</f>
        <v>7153.5616264645432</v>
      </c>
      <c r="AH71" s="38">
        <f>SUM(AH33:AH36)</f>
        <v>263.1937955548126</v>
      </c>
      <c r="AI71" s="2">
        <f t="shared" ref="AI71:AR71" si="126">SUM(AI33:AI36)</f>
        <v>257.56208700456665</v>
      </c>
      <c r="AJ71" s="2">
        <f t="shared" si="126"/>
        <v>266.97820575572462</v>
      </c>
      <c r="AK71" s="2">
        <f t="shared" si="126"/>
        <v>274.82673419998446</v>
      </c>
      <c r="AL71" s="2">
        <f t="shared" si="126"/>
        <v>215.88144508507457</v>
      </c>
      <c r="AM71" s="2">
        <f t="shared" si="126"/>
        <v>196.02380077652884</v>
      </c>
      <c r="AN71" s="2">
        <f t="shared" si="126"/>
        <v>182.32781465466368</v>
      </c>
      <c r="AO71" s="2">
        <f t="shared" si="126"/>
        <v>194.14156033872149</v>
      </c>
      <c r="AP71" s="2">
        <f t="shared" si="126"/>
        <v>200.16788712489279</v>
      </c>
      <c r="AQ71" s="2">
        <f t="shared" si="126"/>
        <v>176.81613136642764</v>
      </c>
      <c r="AR71" s="2">
        <f t="shared" si="126"/>
        <v>378.81033956267549</v>
      </c>
      <c r="AS71" s="2">
        <f t="shared" ref="AS71:AV71" si="127">SUM(AS33:AS36)</f>
        <v>541.75817801133849</v>
      </c>
      <c r="AT71" s="2">
        <f t="shared" si="127"/>
        <v>533.16751056510429</v>
      </c>
      <c r="AU71" s="2">
        <f t="shared" si="127"/>
        <v>707.19233895964862</v>
      </c>
      <c r="AV71" s="39">
        <f t="shared" si="127"/>
        <v>534.89982731793532</v>
      </c>
      <c r="AW71" s="2">
        <f>SUM(AW33:AW36)</f>
        <v>403.45076222134219</v>
      </c>
      <c r="AX71" s="2">
        <f t="shared" ref="AX71:BI71" si="128">SUM(AX33:AX36)</f>
        <v>374.75503751866569</v>
      </c>
      <c r="AY71" s="2">
        <f t="shared" si="128"/>
        <v>389.6426130519024</v>
      </c>
      <c r="AZ71" s="2">
        <f t="shared" si="128"/>
        <v>346.34747487642164</v>
      </c>
      <c r="BA71" s="2">
        <f t="shared" si="128"/>
        <v>318.64320485527156</v>
      </c>
      <c r="BB71" s="2">
        <f t="shared" si="128"/>
        <v>349.57439477328637</v>
      </c>
      <c r="BC71" s="2">
        <f t="shared" si="128"/>
        <v>369.09226682029833</v>
      </c>
      <c r="BD71" s="2">
        <f t="shared" si="128"/>
        <v>426.26145186072716</v>
      </c>
      <c r="BE71" s="2">
        <f t="shared" si="128"/>
        <v>476.94713362171768</v>
      </c>
      <c r="BF71" s="2">
        <f t="shared" si="128"/>
        <v>453.52173360929061</v>
      </c>
      <c r="BG71" s="2">
        <f t="shared" si="128"/>
        <v>457.25331868963133</v>
      </c>
      <c r="BH71" s="2">
        <f t="shared" si="128"/>
        <v>447.75830451876834</v>
      </c>
      <c r="BI71" s="2">
        <f t="shared" si="128"/>
        <v>350.85006031286497</v>
      </c>
      <c r="BJ71" s="2">
        <f t="shared" ref="BJ71:BK71" si="129">SUM(BJ33:BJ36)</f>
        <v>377.38990847699426</v>
      </c>
      <c r="BK71" s="2">
        <f t="shared" si="129"/>
        <v>449.94785417575304</v>
      </c>
      <c r="BL71" s="38">
        <f>SUM(BL33:BL36)</f>
        <v>55703.087270439602</v>
      </c>
      <c r="BM71" s="2">
        <f t="shared" ref="BM71:BX71" si="130">SUM(BM33:BM36)</f>
        <v>51135.858878199484</v>
      </c>
      <c r="BN71" s="2">
        <f t="shared" si="130"/>
        <v>46782.296308514233</v>
      </c>
      <c r="BO71" s="2">
        <f t="shared" si="130"/>
        <v>43079.843966865825</v>
      </c>
      <c r="BP71" s="2">
        <f t="shared" si="130"/>
        <v>39380.754549503406</v>
      </c>
      <c r="BQ71" s="2">
        <f t="shared" si="130"/>
        <v>36443.875102117803</v>
      </c>
      <c r="BR71" s="2">
        <f t="shared" si="130"/>
        <v>33118.236783167682</v>
      </c>
      <c r="BS71" s="2">
        <f t="shared" si="130"/>
        <v>29695.859391632745</v>
      </c>
      <c r="BT71" s="2">
        <f t="shared" si="130"/>
        <v>26593.178935479966</v>
      </c>
      <c r="BU71" s="2">
        <f t="shared" si="130"/>
        <v>24022.175984324283</v>
      </c>
      <c r="BV71" s="2">
        <f t="shared" si="130"/>
        <v>20098.640357416367</v>
      </c>
      <c r="BW71" s="2">
        <f t="shared" si="130"/>
        <v>17731.266032856674</v>
      </c>
      <c r="BX71" s="2">
        <f t="shared" si="130"/>
        <v>15827.410307942366</v>
      </c>
      <c r="BY71" s="2">
        <f t="shared" ref="BY71:BZ71" si="131">SUM(BY33:BY36)</f>
        <v>14643.304379121777</v>
      </c>
      <c r="BZ71" s="2">
        <f t="shared" si="131"/>
        <v>13551.0663975198</v>
      </c>
      <c r="CA71" s="38">
        <f>SUM(CA33:CA36)</f>
        <v>0</v>
      </c>
      <c r="CB71" s="2">
        <f t="shared" ref="CB71:CN71" si="132">SUM(CB33:CB36)</f>
        <v>0</v>
      </c>
      <c r="CC71" s="2">
        <f t="shared" si="132"/>
        <v>0</v>
      </c>
      <c r="CD71" s="2">
        <f t="shared" si="132"/>
        <v>0</v>
      </c>
      <c r="CE71" s="2">
        <f t="shared" si="132"/>
        <v>0</v>
      </c>
      <c r="CF71" s="2">
        <f t="shared" si="132"/>
        <v>0</v>
      </c>
      <c r="CG71" s="2">
        <f t="shared" si="132"/>
        <v>0</v>
      </c>
      <c r="CH71" s="2">
        <f t="shared" si="132"/>
        <v>0</v>
      </c>
      <c r="CI71" s="2">
        <f t="shared" si="132"/>
        <v>0</v>
      </c>
      <c r="CJ71" s="2">
        <f t="shared" si="132"/>
        <v>0</v>
      </c>
      <c r="CK71" s="2">
        <f t="shared" si="132"/>
        <v>0</v>
      </c>
      <c r="CL71" s="2">
        <f t="shared" si="132"/>
        <v>0</v>
      </c>
      <c r="CM71" s="2">
        <f t="shared" si="132"/>
        <v>0</v>
      </c>
      <c r="CN71" s="2">
        <f t="shared" si="132"/>
        <v>0</v>
      </c>
      <c r="CO71" s="2">
        <f t="shared" ref="CO71" si="133">SUM(CO33:CO36)</f>
        <v>0</v>
      </c>
      <c r="CP71" s="38">
        <f>SUM(CP33:CP36)</f>
        <v>0</v>
      </c>
      <c r="CQ71" s="2">
        <f t="shared" ref="CQ71:DB71" si="134">SUM(CQ33:CQ36)</f>
        <v>0</v>
      </c>
      <c r="CR71" s="2">
        <f t="shared" si="134"/>
        <v>0</v>
      </c>
      <c r="CS71" s="2">
        <f t="shared" si="134"/>
        <v>0</v>
      </c>
      <c r="CT71" s="2">
        <f t="shared" si="134"/>
        <v>0</v>
      </c>
      <c r="CU71" s="2">
        <f t="shared" si="134"/>
        <v>0</v>
      </c>
      <c r="CV71" s="2">
        <f t="shared" si="134"/>
        <v>0</v>
      </c>
      <c r="CW71" s="2">
        <f t="shared" si="134"/>
        <v>0</v>
      </c>
      <c r="CX71" s="2">
        <f t="shared" si="134"/>
        <v>0</v>
      </c>
      <c r="CY71" s="2">
        <f t="shared" si="134"/>
        <v>0</v>
      </c>
      <c r="CZ71" s="2">
        <f t="shared" si="134"/>
        <v>0</v>
      </c>
      <c r="DA71" s="2">
        <f t="shared" si="134"/>
        <v>0</v>
      </c>
      <c r="DB71" s="2">
        <f t="shared" si="134"/>
        <v>0</v>
      </c>
      <c r="DC71" s="2">
        <f t="shared" ref="DC71:DD71" si="135">SUM(DC33:DC36)</f>
        <v>0</v>
      </c>
      <c r="DD71" s="2">
        <f t="shared" si="135"/>
        <v>0</v>
      </c>
      <c r="DE71" s="38">
        <f>SUM(DE33:DE36)</f>
        <v>31312.427554581594</v>
      </c>
      <c r="DF71" s="2">
        <f t="shared" ref="DF71:DQ71" si="136">SUM(DF33:DF36)</f>
        <v>27629.016033781743</v>
      </c>
      <c r="DG71" s="2">
        <f t="shared" si="136"/>
        <v>21388.660846044302</v>
      </c>
      <c r="DH71" s="2">
        <f t="shared" si="136"/>
        <v>11662.647989134353</v>
      </c>
      <c r="DI71" s="2">
        <f t="shared" si="136"/>
        <v>8797.5932721141089</v>
      </c>
      <c r="DJ71" s="2">
        <f t="shared" si="136"/>
        <v>15990.588762084973</v>
      </c>
      <c r="DK71" s="2">
        <f t="shared" si="136"/>
        <v>16235.962476747947</v>
      </c>
      <c r="DL71" s="2">
        <f t="shared" si="136"/>
        <v>15776.556153771657</v>
      </c>
      <c r="DM71" s="2">
        <f t="shared" si="136"/>
        <v>26335.465148971765</v>
      </c>
      <c r="DN71" s="2">
        <f t="shared" si="136"/>
        <v>24652.651722397848</v>
      </c>
      <c r="DO71" s="2">
        <f t="shared" si="136"/>
        <v>17926.342977018037</v>
      </c>
      <c r="DP71" s="2">
        <f t="shared" si="136"/>
        <v>18651.266492858966</v>
      </c>
      <c r="DQ71" s="2">
        <f t="shared" si="136"/>
        <v>5842.5865303997198</v>
      </c>
      <c r="DR71" s="2">
        <f t="shared" ref="DR71:DS71" si="137">SUM(DR33:DR36)</f>
        <v>4597.0265764224332</v>
      </c>
      <c r="DS71" s="2">
        <f t="shared" si="137"/>
        <v>5052.7471928582008</v>
      </c>
      <c r="DT71" s="38">
        <f>SUM(DT33:DT36)</f>
        <v>127455.80245883313</v>
      </c>
      <c r="DU71" s="2">
        <f t="shared" ref="DU71:EF71" si="138">SUM(DU33:DU36)</f>
        <v>109762.16595219058</v>
      </c>
      <c r="DV71" s="2">
        <f t="shared" si="138"/>
        <v>106478.23460776711</v>
      </c>
      <c r="DW71" s="2">
        <f t="shared" si="138"/>
        <v>79893.037386310229</v>
      </c>
      <c r="DX71" s="2">
        <f t="shared" si="138"/>
        <v>61945.585113655179</v>
      </c>
      <c r="DY71" s="2">
        <f t="shared" si="138"/>
        <v>66409.561020938447</v>
      </c>
      <c r="DZ71" s="2">
        <f t="shared" si="138"/>
        <v>66825.69241587467</v>
      </c>
      <c r="EA71" s="2">
        <f t="shared" si="138"/>
        <v>69438.260035847721</v>
      </c>
      <c r="EB71" s="2">
        <f t="shared" si="138"/>
        <v>79335.772819134698</v>
      </c>
      <c r="EC71" s="2">
        <f t="shared" si="138"/>
        <v>70263.437409015838</v>
      </c>
      <c r="ED71" s="2">
        <f t="shared" si="138"/>
        <v>72129.674453519823</v>
      </c>
      <c r="EE71" s="2">
        <f t="shared" si="138"/>
        <v>69613.700298008058</v>
      </c>
      <c r="EF71" s="2">
        <f t="shared" si="138"/>
        <v>53640.215366080054</v>
      </c>
      <c r="EG71" s="2">
        <f t="shared" ref="EG71:EH71" si="139">SUM(EG33:EG36)</f>
        <v>48141.835041298487</v>
      </c>
      <c r="EH71" s="2">
        <f t="shared" si="139"/>
        <v>53096.643627719161</v>
      </c>
      <c r="EI71" s="38">
        <f>SUM(EI33:EI36)</f>
        <v>23825.034402062858</v>
      </c>
      <c r="EJ71" s="2">
        <f t="shared" ref="EJ71:EU71" si="140">SUM(EJ33:EJ36)</f>
        <v>22156.257083022523</v>
      </c>
      <c r="EK71" s="2">
        <f t="shared" si="140"/>
        <v>22717.243838592778</v>
      </c>
      <c r="EL71" s="2">
        <f t="shared" si="140"/>
        <v>22844.92698355532</v>
      </c>
      <c r="EM71" s="2">
        <f t="shared" si="140"/>
        <v>21433.246760042857</v>
      </c>
      <c r="EN71" s="2">
        <f t="shared" si="140"/>
        <v>22288.627180964031</v>
      </c>
      <c r="EO71" s="2">
        <f t="shared" si="140"/>
        <v>22381.806385075117</v>
      </c>
      <c r="EP71" s="2">
        <f t="shared" si="140"/>
        <v>22133.804320885087</v>
      </c>
      <c r="EQ71" s="2">
        <f t="shared" si="140"/>
        <v>23068.080999278944</v>
      </c>
      <c r="ER71" s="2">
        <f t="shared" si="140"/>
        <v>21392.156307596291</v>
      </c>
      <c r="ES71" s="2">
        <f t="shared" si="140"/>
        <v>20021.559535027242</v>
      </c>
      <c r="ET71" s="2">
        <f t="shared" si="140"/>
        <v>17804.435639930063</v>
      </c>
      <c r="EU71" s="2">
        <f t="shared" si="140"/>
        <v>11427.710840013697</v>
      </c>
      <c r="EV71" s="2">
        <f t="shared" ref="EV71:EW71" si="141">SUM(EV33:EV36)</f>
        <v>11477.413955820608</v>
      </c>
      <c r="EW71" s="2">
        <f t="shared" si="141"/>
        <v>14100.040387011612</v>
      </c>
      <c r="EX71" s="38">
        <f>SUM(EX33:EX36)</f>
        <v>112.3193093975194</v>
      </c>
      <c r="EY71" s="2">
        <f t="shared" ref="EY71:FK71" si="142">SUM(EY33:EY36)</f>
        <v>105.53063036670451</v>
      </c>
      <c r="EZ71" s="2">
        <f t="shared" si="142"/>
        <v>113.01125068095632</v>
      </c>
      <c r="FA71" s="2">
        <f t="shared" si="142"/>
        <v>103.04248321483628</v>
      </c>
      <c r="FB71" s="2">
        <f t="shared" si="142"/>
        <v>90.68246379648221</v>
      </c>
      <c r="FC71" s="2">
        <f t="shared" si="142"/>
        <v>92.840014621929058</v>
      </c>
      <c r="FD71" s="2">
        <f t="shared" si="142"/>
        <v>90.515140085830851</v>
      </c>
      <c r="FE71" s="2">
        <f t="shared" si="142"/>
        <v>90.877011530688733</v>
      </c>
      <c r="FF71" s="2">
        <f t="shared" si="142"/>
        <v>97.527772879404552</v>
      </c>
      <c r="FG71" s="2">
        <f t="shared" si="142"/>
        <v>92.185057994551542</v>
      </c>
      <c r="FH71" s="2">
        <f t="shared" si="142"/>
        <v>88.645522965481589</v>
      </c>
      <c r="FI71" s="2">
        <f t="shared" si="142"/>
        <v>94.024634995954642</v>
      </c>
      <c r="FJ71" s="2">
        <f t="shared" si="142"/>
        <v>81.918828406403406</v>
      </c>
      <c r="FK71" s="39">
        <f t="shared" si="142"/>
        <v>83.489127202424442</v>
      </c>
      <c r="FL71" s="2">
        <f t="shared" ref="FL71" si="143">SUM(FL33:FL36)</f>
        <v>98.006084508492194</v>
      </c>
      <c r="FM71" s="38">
        <f>SUM(FM33:FM36)</f>
        <v>6112.2777696944604</v>
      </c>
      <c r="FN71" s="2">
        <f t="shared" ref="FN71:FY71" si="144">SUM(FN33:FN36)</f>
        <v>5460.0382983215986</v>
      </c>
      <c r="FO71" s="2">
        <f t="shared" si="144"/>
        <v>5439.7835172426448</v>
      </c>
      <c r="FP71" s="2">
        <f t="shared" si="144"/>
        <v>5208.2041804737592</v>
      </c>
      <c r="FQ71" s="2">
        <f t="shared" si="144"/>
        <v>4637.2806825517673</v>
      </c>
      <c r="FR71" s="2">
        <f t="shared" si="144"/>
        <v>4582.8641822004201</v>
      </c>
      <c r="FS71" s="2">
        <f t="shared" si="144"/>
        <v>4643.6998112492147</v>
      </c>
      <c r="FT71" s="2">
        <f t="shared" si="144"/>
        <v>4874.8634312029026</v>
      </c>
      <c r="FU71" s="2">
        <f t="shared" si="144"/>
        <v>4696.4737335806358</v>
      </c>
      <c r="FV71" s="2">
        <f t="shared" si="144"/>
        <v>4266.6933087486723</v>
      </c>
      <c r="FW71" s="2">
        <f t="shared" si="144"/>
        <v>4411.7411944690602</v>
      </c>
      <c r="FX71" s="2">
        <f t="shared" si="144"/>
        <v>4604.1060527204745</v>
      </c>
      <c r="FY71" s="2">
        <f t="shared" si="144"/>
        <v>4109.6007093301823</v>
      </c>
      <c r="FZ71" s="2">
        <f t="shared" ref="FZ71:GA71" si="145">SUM(FZ33:FZ36)</f>
        <v>3875.4205924331195</v>
      </c>
      <c r="GA71" s="2">
        <f t="shared" si="145"/>
        <v>4090.2164131802783</v>
      </c>
      <c r="GB71" s="38">
        <f>SUM(GB33:GB36)</f>
        <v>9830.5584722468375</v>
      </c>
      <c r="GC71" s="2">
        <f t="shared" ref="GC71:GN71" si="146">SUM(GC33:GC36)</f>
        <v>8693.2734954186362</v>
      </c>
      <c r="GD71" s="2">
        <f t="shared" si="146"/>
        <v>7960.9790974173511</v>
      </c>
      <c r="GE71" s="2">
        <f t="shared" si="146"/>
        <v>5832.9487033145815</v>
      </c>
      <c r="GF71" s="2">
        <f t="shared" si="146"/>
        <v>4543.3925647301949</v>
      </c>
      <c r="GG71" s="2">
        <f t="shared" si="146"/>
        <v>5691.9283761783599</v>
      </c>
      <c r="GH71" s="2">
        <f t="shared" si="146"/>
        <v>5559.9803180030694</v>
      </c>
      <c r="GI71" s="2">
        <f t="shared" si="146"/>
        <v>5469.019256273592</v>
      </c>
      <c r="GJ71" s="2">
        <f t="shared" si="146"/>
        <v>7019.5518816903386</v>
      </c>
      <c r="GK71" s="2">
        <f t="shared" si="146"/>
        <v>6578.6860982606622</v>
      </c>
      <c r="GL71" s="2">
        <f t="shared" si="146"/>
        <v>6881.2404786351672</v>
      </c>
      <c r="GM71" s="2">
        <f t="shared" si="146"/>
        <v>6237.5494126011408</v>
      </c>
      <c r="GN71" s="2">
        <f t="shared" si="146"/>
        <v>4438.9589063030207</v>
      </c>
      <c r="GO71" s="2">
        <f t="shared" ref="GO71:GP71" si="147">SUM(GO33:GO36)</f>
        <v>4009.0536575458823</v>
      </c>
      <c r="GP71" s="2">
        <f t="shared" si="147"/>
        <v>4502.9505178865093</v>
      </c>
      <c r="GQ71" s="38">
        <f>SUM(GQ33:GQ36)</f>
        <v>7898.4327198091523</v>
      </c>
      <c r="GR71" s="2">
        <f t="shared" ref="GR71:HC71" si="148">SUM(GR33:GR36)</f>
        <v>6924.7696490835096</v>
      </c>
      <c r="GS71" s="2">
        <f t="shared" si="148"/>
        <v>6310.4737530699604</v>
      </c>
      <c r="GT71" s="2">
        <f t="shared" si="148"/>
        <v>4179.4388192799543</v>
      </c>
      <c r="GU71" s="2">
        <f t="shared" si="148"/>
        <v>3208.3071733944994</v>
      </c>
      <c r="GV71" s="2">
        <f t="shared" si="148"/>
        <v>4120.4398799926839</v>
      </c>
      <c r="GW71" s="2">
        <f t="shared" si="148"/>
        <v>4133.8650440968377</v>
      </c>
      <c r="GX71" s="2">
        <f t="shared" si="148"/>
        <v>4058.3486503852728</v>
      </c>
      <c r="GY71" s="2">
        <f t="shared" si="148"/>
        <v>5503.2213388418604</v>
      </c>
      <c r="GZ71" s="2">
        <f t="shared" si="148"/>
        <v>5049.530464038884</v>
      </c>
      <c r="HA71" s="2">
        <f t="shared" si="148"/>
        <v>5298.8773240707469</v>
      </c>
      <c r="HB71" s="2">
        <f t="shared" si="148"/>
        <v>4757.4651823223958</v>
      </c>
      <c r="HC71" s="2">
        <f t="shared" si="148"/>
        <v>3131.7124837083352</v>
      </c>
      <c r="HD71" s="2">
        <f t="shared" ref="HD71:HE71" si="149">SUM(HD33:HD36)</f>
        <v>2720.1826847183056</v>
      </c>
      <c r="HE71" s="2">
        <f t="shared" si="149"/>
        <v>3128.015141534448</v>
      </c>
      <c r="HF71" s="38">
        <f>SUM(HF33:HF36)</f>
        <v>11443.953347103521</v>
      </c>
      <c r="HG71" s="2">
        <f t="shared" ref="HG71:HR71" si="150">SUM(HG33:HG36)</f>
        <v>10191.892900112796</v>
      </c>
      <c r="HH71" s="2">
        <f t="shared" si="150"/>
        <v>9392.4314329240988</v>
      </c>
      <c r="HI71" s="2">
        <f t="shared" si="150"/>
        <v>7477.3734867522317</v>
      </c>
      <c r="HJ71" s="2">
        <f t="shared" si="150"/>
        <v>5912.796727361917</v>
      </c>
      <c r="HK71" s="2">
        <f t="shared" si="150"/>
        <v>7253.5221509082694</v>
      </c>
      <c r="HL71" s="2">
        <f t="shared" si="150"/>
        <v>6936.3902442076642</v>
      </c>
      <c r="HM71" s="2">
        <f t="shared" si="150"/>
        <v>6838.9350685003601</v>
      </c>
      <c r="HN71" s="2">
        <f t="shared" si="150"/>
        <v>8400.9186667405302</v>
      </c>
      <c r="HO71" s="2">
        <f t="shared" si="150"/>
        <v>7979.166513432544</v>
      </c>
      <c r="HP71" s="2">
        <f t="shared" si="150"/>
        <v>8300.2405080089375</v>
      </c>
      <c r="HQ71" s="2">
        <f t="shared" si="150"/>
        <v>7619.0703621786797</v>
      </c>
      <c r="HR71" s="2">
        <f t="shared" si="150"/>
        <v>5752.2482734463774</v>
      </c>
      <c r="HS71" s="2">
        <f t="shared" ref="HS71:HT71" si="151">SUM(HS33:HS36)</f>
        <v>5364.7755493856912</v>
      </c>
      <c r="HT71" s="39">
        <f t="shared" si="151"/>
        <v>5921.0612320023711</v>
      </c>
    </row>
    <row r="72" spans="1:228" x14ac:dyDescent="0.25">
      <c r="A72" s="17"/>
      <c r="B72" s="64"/>
      <c r="C72" s="53" t="s">
        <v>94</v>
      </c>
      <c r="D72" s="38">
        <f>SUM(D37:D56)+D32</f>
        <v>4275.2889449763306</v>
      </c>
      <c r="E72" s="2">
        <f t="shared" ref="E72:Q72" si="152">SUM(E37:E56)+E32</f>
        <v>4063.151849847518</v>
      </c>
      <c r="F72" s="2">
        <f t="shared" si="152"/>
        <v>4258.3920123485923</v>
      </c>
      <c r="G72" s="2">
        <f t="shared" si="152"/>
        <v>4267.9850501274323</v>
      </c>
      <c r="H72" s="2">
        <f t="shared" si="152"/>
        <v>3920.0294504898684</v>
      </c>
      <c r="I72" s="2">
        <f t="shared" si="152"/>
        <v>3864.3671816164433</v>
      </c>
      <c r="J72" s="2">
        <f t="shared" si="152"/>
        <v>3650.1275836323366</v>
      </c>
      <c r="K72" s="2">
        <f t="shared" si="152"/>
        <v>3648.5448716468663</v>
      </c>
      <c r="L72" s="2">
        <f t="shared" si="152"/>
        <v>3540.3560408569037</v>
      </c>
      <c r="M72" s="2">
        <f t="shared" si="152"/>
        <v>3473.1895526798662</v>
      </c>
      <c r="N72" s="2">
        <f t="shared" ref="N72" si="153">SUM(N37:N56)+N32</f>
        <v>3419.8606624362674</v>
      </c>
      <c r="O72" s="2">
        <f t="shared" si="152"/>
        <v>3431.087458533164</v>
      </c>
      <c r="P72" s="2">
        <f t="shared" si="152"/>
        <v>3166.8681321342765</v>
      </c>
      <c r="Q72" s="2">
        <f t="shared" si="152"/>
        <v>3099.0389926977759</v>
      </c>
      <c r="R72" s="2">
        <f t="shared" ref="R72" si="154">SUM(R37:R56)+R32</f>
        <v>2831.3210068253652</v>
      </c>
      <c r="S72" s="38">
        <f>SUM(S37:S56)+S32</f>
        <v>3812.6750618441629</v>
      </c>
      <c r="T72" s="2">
        <f t="shared" ref="T72:AB72" si="155">SUM(T37:T56)+T32</f>
        <v>3632.5061638139073</v>
      </c>
      <c r="U72" s="2">
        <f t="shared" si="155"/>
        <v>3831.8644032174261</v>
      </c>
      <c r="V72" s="2">
        <f t="shared" si="155"/>
        <v>3864.0776002979865</v>
      </c>
      <c r="W72" s="2">
        <f t="shared" si="155"/>
        <v>3511.81093166754</v>
      </c>
      <c r="X72" s="2">
        <f t="shared" si="155"/>
        <v>3470.8690027871553</v>
      </c>
      <c r="Y72" s="2">
        <f t="shared" si="155"/>
        <v>3231.5234687674056</v>
      </c>
      <c r="Z72" s="2">
        <f t="shared" si="155"/>
        <v>3203.3874254306147</v>
      </c>
      <c r="AA72" s="2">
        <f t="shared" si="155"/>
        <v>3083.3779540642936</v>
      </c>
      <c r="AB72" s="2">
        <f t="shared" si="155"/>
        <v>2984.0452650214825</v>
      </c>
      <c r="AC72" s="2">
        <f t="shared" ref="AC72" si="156">SUM(AC37:AC56)+AC32</f>
        <v>2965.1991472729846</v>
      </c>
      <c r="AD72" s="2">
        <f t="shared" ref="AD72:AE72" si="157">SUM(AD37:AD56)+AD32</f>
        <v>2995.5242814269932</v>
      </c>
      <c r="AE72" s="2">
        <f t="shared" si="157"/>
        <v>2751.7374827655831</v>
      </c>
      <c r="AF72" s="2">
        <f t="shared" ref="AF72" si="158">SUM(AF37:AF56)+AF32</f>
        <v>2722.0362669515262</v>
      </c>
      <c r="AG72" s="2">
        <f t="shared" ref="AG72" si="159">SUM(AG37:AG56)+AG32</f>
        <v>2487.6487740482316</v>
      </c>
      <c r="AH72" s="38">
        <f>SUM(AH37:AH56)+AH32</f>
        <v>314.21839757957525</v>
      </c>
      <c r="AI72" s="2">
        <f t="shared" ref="AI72:AQ72" si="160">SUM(AI37:AI56)+AI32</f>
        <v>249.35815414104113</v>
      </c>
      <c r="AJ72" s="2">
        <f t="shared" si="160"/>
        <v>211.14313455270639</v>
      </c>
      <c r="AK72" s="2">
        <f t="shared" si="160"/>
        <v>216.5902809684213</v>
      </c>
      <c r="AL72" s="2">
        <f t="shared" si="160"/>
        <v>154.08704933346903</v>
      </c>
      <c r="AM72" s="2">
        <f t="shared" si="160"/>
        <v>139.17234064736738</v>
      </c>
      <c r="AN72" s="2">
        <f t="shared" si="160"/>
        <v>131.86415140878805</v>
      </c>
      <c r="AO72" s="2">
        <f t="shared" si="160"/>
        <v>136.40443291072276</v>
      </c>
      <c r="AP72" s="2">
        <f t="shared" si="160"/>
        <v>138.01693403507227</v>
      </c>
      <c r="AQ72" s="2">
        <f t="shared" si="160"/>
        <v>145.79887006225971</v>
      </c>
      <c r="AR72" s="2">
        <f t="shared" ref="AR72" si="161">SUM(AR37:AR56)+AR32</f>
        <v>144.54507111690825</v>
      </c>
      <c r="AS72" s="2">
        <f t="shared" ref="AS72" si="162">SUM(AS37:AS56)+AS32</f>
        <v>142.98295665544779</v>
      </c>
      <c r="AT72" s="2">
        <f t="shared" ref="AT72" si="163">SUM(AT37:AT56)+AT32</f>
        <v>135.17003105718553</v>
      </c>
      <c r="AU72" s="2">
        <f t="shared" ref="AU72" si="164">SUM(AU37:AU56)+AU32</f>
        <v>129.42588170765222</v>
      </c>
      <c r="AV72" s="39">
        <f t="shared" ref="AV72" si="165">SUM(AV37:AV56)+AV32</f>
        <v>134.72968929189039</v>
      </c>
      <c r="AW72" s="2">
        <f>SUM(AW37:AW56)+AW32</f>
        <v>462.41086599280766</v>
      </c>
      <c r="AX72" s="2">
        <f t="shared" ref="AX72:BF72" si="166">SUM(AX37:AX56)+AX32</f>
        <v>415.84046048801514</v>
      </c>
      <c r="AY72" s="2">
        <f t="shared" si="166"/>
        <v>473.79098009340822</v>
      </c>
      <c r="AZ72" s="2">
        <f t="shared" si="166"/>
        <v>395.99805055748698</v>
      </c>
      <c r="BA72" s="2">
        <f t="shared" si="166"/>
        <v>396.37602535860481</v>
      </c>
      <c r="BB72" s="2">
        <f t="shared" si="166"/>
        <v>352.67701283929921</v>
      </c>
      <c r="BC72" s="2">
        <f t="shared" si="166"/>
        <v>379.25497250785793</v>
      </c>
      <c r="BD72" s="2">
        <f t="shared" si="166"/>
        <v>395.47104984348039</v>
      </c>
      <c r="BE72" s="2">
        <f t="shared" si="166"/>
        <v>365.08984714605583</v>
      </c>
      <c r="BF72" s="2">
        <f t="shared" si="166"/>
        <v>507.28210570088044</v>
      </c>
      <c r="BG72" s="2">
        <f t="shared" ref="BG72" si="167">SUM(BG37:BG56)+BG32</f>
        <v>420.85971549920271</v>
      </c>
      <c r="BH72" s="2">
        <f t="shared" ref="BH72:BI72" si="168">SUM(BH37:BH56)+BH32</f>
        <v>405.12079904571459</v>
      </c>
      <c r="BI72" s="2">
        <f t="shared" si="168"/>
        <v>386.57740984291269</v>
      </c>
      <c r="BJ72" s="2">
        <f t="shared" ref="BJ72:BK72" si="169">SUM(BJ37:BJ56)+BJ32</f>
        <v>373.21307750483231</v>
      </c>
      <c r="BK72" s="2">
        <f t="shared" si="169"/>
        <v>364.55396025476904</v>
      </c>
      <c r="BL72" s="38">
        <f>SUM(BL37:BL56)+BL32</f>
        <v>326043.98000378441</v>
      </c>
      <c r="BM72" s="2">
        <f t="shared" ref="BM72:BU72" si="170">SUM(BM37:BM56)+BM32</f>
        <v>309015.5087053547</v>
      </c>
      <c r="BN72" s="2">
        <f t="shared" si="170"/>
        <v>291779.87406578672</v>
      </c>
      <c r="BO72" s="2">
        <f t="shared" si="170"/>
        <v>290663.41583717801</v>
      </c>
      <c r="BP72" s="2">
        <f t="shared" si="170"/>
        <v>296741.89982081106</v>
      </c>
      <c r="BQ72" s="2">
        <f t="shared" si="170"/>
        <v>294368.24433760246</v>
      </c>
      <c r="BR72" s="2">
        <f t="shared" si="170"/>
        <v>312849.15176527138</v>
      </c>
      <c r="BS72" s="2">
        <f t="shared" si="170"/>
        <v>335191.54373205366</v>
      </c>
      <c r="BT72" s="2">
        <f t="shared" si="170"/>
        <v>355231.45009329071</v>
      </c>
      <c r="BU72" s="2">
        <f t="shared" si="170"/>
        <v>349712.15396379709</v>
      </c>
      <c r="BV72" s="2">
        <f t="shared" ref="BV72" si="171">SUM(BV37:BV56)+BV32</f>
        <v>338379.71611583518</v>
      </c>
      <c r="BW72" s="2">
        <f t="shared" ref="BW72:BX72" si="172">SUM(BW37:BW56)+BW32</f>
        <v>323709.17464830505</v>
      </c>
      <c r="BX72" s="2">
        <f t="shared" si="172"/>
        <v>308436.01819515694</v>
      </c>
      <c r="BY72" s="2">
        <f t="shared" ref="BY72:BZ72" si="173">SUM(BY37:BY56)+BY32</f>
        <v>274036.82394063706</v>
      </c>
      <c r="BZ72" s="2">
        <f t="shared" si="173"/>
        <v>242874.50448346132</v>
      </c>
      <c r="CA72" s="38">
        <f>SUM(CA37:CA56)+CA32</f>
        <v>4681.7559999999594</v>
      </c>
      <c r="CB72" s="2">
        <f t="shared" ref="CB72:CJ72" si="174">SUM(CB37:CB56)+CB32</f>
        <v>3904.78599999996</v>
      </c>
      <c r="CC72" s="2">
        <f t="shared" si="174"/>
        <v>2740.93299999996</v>
      </c>
      <c r="CD72" s="2">
        <f t="shared" si="174"/>
        <v>1705.24</v>
      </c>
      <c r="CE72" s="2">
        <f t="shared" si="174"/>
        <v>1593.1</v>
      </c>
      <c r="CF72" s="2">
        <f t="shared" si="174"/>
        <v>1249.56</v>
      </c>
      <c r="CG72" s="2">
        <f t="shared" si="174"/>
        <v>1041.3000000000002</v>
      </c>
      <c r="CH72" s="2">
        <f t="shared" si="174"/>
        <v>833.04</v>
      </c>
      <c r="CI72" s="2">
        <f t="shared" si="174"/>
        <v>624.78</v>
      </c>
      <c r="CJ72" s="2">
        <f t="shared" si="174"/>
        <v>416.52</v>
      </c>
      <c r="CK72" s="2">
        <f t="shared" ref="CK72" si="175">SUM(CK37:CK56)+CK32</f>
        <v>208.25999999999971</v>
      </c>
      <c r="CL72" s="2">
        <f t="shared" ref="CL72:CN72" si="176">SUM(CL37:CL56)+CL32</f>
        <v>0</v>
      </c>
      <c r="CM72" s="2">
        <f t="shared" si="176"/>
        <v>0</v>
      </c>
      <c r="CN72" s="2">
        <f t="shared" si="176"/>
        <v>0</v>
      </c>
      <c r="CO72" s="2">
        <f t="shared" ref="CO72" si="177">SUM(CO37:CO56)+CO32</f>
        <v>0</v>
      </c>
      <c r="CP72" s="38">
        <f>SUM(CP37:CP56)+CP32</f>
        <v>551.15250806182496</v>
      </c>
      <c r="CQ72" s="2">
        <f t="shared" ref="CQ72:CY72" si="178">SUM(CQ37:CQ56)+CQ32</f>
        <v>545.64098298120496</v>
      </c>
      <c r="CR72" s="2">
        <f t="shared" si="178"/>
        <v>540.18457315139506</v>
      </c>
      <c r="CS72" s="2">
        <f t="shared" si="178"/>
        <v>534.78272741987996</v>
      </c>
      <c r="CT72" s="2">
        <f t="shared" si="178"/>
        <v>529.43490014567999</v>
      </c>
      <c r="CU72" s="2">
        <f t="shared" si="178"/>
        <v>524.14055114422501</v>
      </c>
      <c r="CV72" s="2">
        <f t="shared" si="178"/>
        <v>518.89914563278001</v>
      </c>
      <c r="CW72" s="2">
        <f t="shared" si="178"/>
        <v>513.71015417645503</v>
      </c>
      <c r="CX72" s="2">
        <f t="shared" si="178"/>
        <v>508.57305263468999</v>
      </c>
      <c r="CY72" s="2">
        <f t="shared" si="178"/>
        <v>503.48732210834498</v>
      </c>
      <c r="CZ72" s="2">
        <f t="shared" ref="CZ72" si="179">SUM(CZ37:CZ56)+CZ32</f>
        <v>498.45244888726</v>
      </c>
      <c r="DA72" s="2">
        <f t="shared" ref="DA72:DB72" si="180">SUM(DA37:DA56)+DA32</f>
        <v>493.46792439838703</v>
      </c>
      <c r="DB72" s="2">
        <f t="shared" si="180"/>
        <v>466.85669556244602</v>
      </c>
      <c r="DC72" s="2">
        <f t="shared" ref="DC72:DD72" si="181">SUM(DC37:DC56)+DC32</f>
        <v>440.51157901486403</v>
      </c>
      <c r="DD72" s="2">
        <f t="shared" si="181"/>
        <v>418.49752598602203</v>
      </c>
      <c r="DE72" s="38">
        <f>SUM(DE37:DE56)+DE32</f>
        <v>49.877612505463716</v>
      </c>
      <c r="DF72" s="2">
        <f t="shared" ref="DF72:DN72" si="182">SUM(DF37:DF56)+DF32</f>
        <v>53.625519241758575</v>
      </c>
      <c r="DG72" s="2">
        <f t="shared" si="182"/>
        <v>50.771447683117692</v>
      </c>
      <c r="DH72" s="2">
        <f t="shared" si="182"/>
        <v>36.811629114652263</v>
      </c>
      <c r="DI72" s="2">
        <f t="shared" si="182"/>
        <v>38.420758529482733</v>
      </c>
      <c r="DJ72" s="2">
        <f t="shared" si="182"/>
        <v>34.509082320123028</v>
      </c>
      <c r="DK72" s="2">
        <f t="shared" si="182"/>
        <v>30.263052800707037</v>
      </c>
      <c r="DL72" s="2">
        <f t="shared" si="182"/>
        <v>30.177547850053159</v>
      </c>
      <c r="DM72" s="2">
        <f t="shared" si="182"/>
        <v>33.840739843564791</v>
      </c>
      <c r="DN72" s="2">
        <f t="shared" si="182"/>
        <v>30.999165530034674</v>
      </c>
      <c r="DO72" s="2">
        <f t="shared" ref="DO72" si="183">SUM(DO37:DO56)+DO32</f>
        <v>33.717209180706462</v>
      </c>
      <c r="DP72" s="2">
        <f t="shared" ref="DP72:DQ72" si="184">SUM(DP37:DP56)+DP32</f>
        <v>25.273975215953421</v>
      </c>
      <c r="DQ72" s="2">
        <f t="shared" si="184"/>
        <v>25.395435950108457</v>
      </c>
      <c r="DR72" s="2">
        <f t="shared" ref="DR72" si="185">SUM(DR37:DR56)+DR32</f>
        <v>25.294965897002392</v>
      </c>
      <c r="DS72" s="2">
        <f t="shared" ref="DS72" si="186">SUM(DS37:DS56)+DS32</f>
        <v>25.739781525080172</v>
      </c>
      <c r="DT72" s="38">
        <f>SUM(DT37:DT56)+DT32</f>
        <v>17126.57924394642</v>
      </c>
      <c r="DU72" s="2">
        <f t="shared" ref="DU72:EC72" si="187">SUM(DU37:DU56)+DU32</f>
        <v>15521.448195411931</v>
      </c>
      <c r="DV72" s="2">
        <f t="shared" si="187"/>
        <v>15544.092075283035</v>
      </c>
      <c r="DW72" s="2">
        <f t="shared" si="187"/>
        <v>16063.426916866087</v>
      </c>
      <c r="DX72" s="2">
        <f t="shared" si="187"/>
        <v>15457.456831378975</v>
      </c>
      <c r="DY72" s="2">
        <f t="shared" si="187"/>
        <v>15730.579831991499</v>
      </c>
      <c r="DZ72" s="2">
        <f t="shared" si="187"/>
        <v>14566.236958536494</v>
      </c>
      <c r="EA72" s="2">
        <f t="shared" si="187"/>
        <v>13862.661274753606</v>
      </c>
      <c r="EB72" s="2">
        <f t="shared" si="187"/>
        <v>13282.766154091296</v>
      </c>
      <c r="EC72" s="2">
        <f t="shared" si="187"/>
        <v>12303.228492710976</v>
      </c>
      <c r="ED72" s="2">
        <f t="shared" ref="ED72" si="188">SUM(ED37:ED56)+ED32</f>
        <v>11580.513718433938</v>
      </c>
      <c r="EE72" s="2">
        <f t="shared" ref="EE72:EF72" si="189">SUM(EE37:EE56)+EE32</f>
        <v>10178.704851481101</v>
      </c>
      <c r="EF72" s="2">
        <f t="shared" si="189"/>
        <v>8739.0334232508649</v>
      </c>
      <c r="EG72" s="2">
        <f t="shared" ref="EG72" si="190">SUM(EG37:EG56)+EG32</f>
        <v>7882.1429729697302</v>
      </c>
      <c r="EH72" s="2">
        <f t="shared" ref="EH72" si="191">SUM(EH37:EH56)+EH32</f>
        <v>7459.5064245514368</v>
      </c>
      <c r="EI72" s="38">
        <f>SUM(EI37:EI56)+EI32</f>
        <v>26304.899685180972</v>
      </c>
      <c r="EJ72" s="2">
        <f t="shared" ref="EJ72:ER72" si="192">SUM(EJ37:EJ56)+EJ32</f>
        <v>23135.597347854757</v>
      </c>
      <c r="EK72" s="2">
        <f t="shared" si="192"/>
        <v>20836.904113616503</v>
      </c>
      <c r="EL72" s="2">
        <f t="shared" si="192"/>
        <v>19054.686839942402</v>
      </c>
      <c r="EM72" s="2">
        <f t="shared" si="192"/>
        <v>15462.711889138011</v>
      </c>
      <c r="EN72" s="2">
        <f t="shared" si="192"/>
        <v>14852.38521995629</v>
      </c>
      <c r="EO72" s="2">
        <f t="shared" si="192"/>
        <v>13365.857608079554</v>
      </c>
      <c r="EP72" s="2">
        <f t="shared" si="192"/>
        <v>12998.814962353757</v>
      </c>
      <c r="EQ72" s="2">
        <f t="shared" si="192"/>
        <v>12377.513038420602</v>
      </c>
      <c r="ER72" s="2">
        <f t="shared" si="192"/>
        <v>12550.626179201561</v>
      </c>
      <c r="ES72" s="2">
        <f t="shared" ref="ES72" si="193">SUM(ES37:ES56)+ES32</f>
        <v>11627.248213797535</v>
      </c>
      <c r="ET72" s="2">
        <f t="shared" ref="ET72:EU72" si="194">SUM(ET37:ET56)+ET32</f>
        <v>11303.652849322731</v>
      </c>
      <c r="EU72" s="2">
        <f t="shared" si="194"/>
        <v>10335.429818469145</v>
      </c>
      <c r="EV72" s="2">
        <f t="shared" ref="EV72:EW72" si="195">SUM(EV37:EV56)+EV32</f>
        <v>10199.196234433068</v>
      </c>
      <c r="EW72" s="2">
        <f t="shared" si="195"/>
        <v>10318.953746749055</v>
      </c>
      <c r="EX72" s="38">
        <f>SUM(EX37:EX56)+EX32</f>
        <v>517.64616254128123</v>
      </c>
      <c r="EY72" s="2">
        <f t="shared" ref="EY72:FG72" si="196">SUM(EY37:EY56)+EY32</f>
        <v>456.26334192420029</v>
      </c>
      <c r="EZ72" s="2">
        <f t="shared" si="196"/>
        <v>408.60318787806182</v>
      </c>
      <c r="FA72" s="2">
        <f t="shared" si="196"/>
        <v>353.57036093711991</v>
      </c>
      <c r="FB72" s="2">
        <f t="shared" si="196"/>
        <v>305.79806314453117</v>
      </c>
      <c r="FC72" s="2">
        <f t="shared" si="196"/>
        <v>274.66268698551136</v>
      </c>
      <c r="FD72" s="2">
        <f t="shared" si="196"/>
        <v>235.26990213762187</v>
      </c>
      <c r="FE72" s="2">
        <f t="shared" si="196"/>
        <v>230.8587191226303</v>
      </c>
      <c r="FF72" s="2">
        <f t="shared" si="196"/>
        <v>205.24612211919413</v>
      </c>
      <c r="FG72" s="2">
        <f t="shared" si="196"/>
        <v>228.99819174719573</v>
      </c>
      <c r="FH72" s="2">
        <f t="shared" ref="FH72" si="197">SUM(FH37:FH56)+FH32</f>
        <v>207.5883761211004</v>
      </c>
      <c r="FI72" s="2">
        <f t="shared" ref="FI72:FK72" si="198">SUM(FI37:FI56)+FI32</f>
        <v>208.08660230959529</v>
      </c>
      <c r="FJ72" s="2">
        <f t="shared" si="198"/>
        <v>188.79727844758895</v>
      </c>
      <c r="FK72" s="39">
        <f t="shared" si="198"/>
        <v>191.74225731282598</v>
      </c>
      <c r="FL72" s="2">
        <f t="shared" ref="FL72" si="199">SUM(FL37:FL56)+FL32</f>
        <v>194.26882404008967</v>
      </c>
      <c r="FM72" s="38">
        <f>SUM(FM37:FM56)+FM32</f>
        <v>9915.6833804954003</v>
      </c>
      <c r="FN72" s="2">
        <f t="shared" ref="FN72:FV72" si="200">SUM(FN37:FN56)+FN32</f>
        <v>9165.0942073489496</v>
      </c>
      <c r="FO72" s="2">
        <f t="shared" si="200"/>
        <v>8404.0582534747227</v>
      </c>
      <c r="FP72" s="2">
        <f t="shared" si="200"/>
        <v>8047.6866593366467</v>
      </c>
      <c r="FQ72" s="2">
        <f t="shared" si="200"/>
        <v>6977.2483304138059</v>
      </c>
      <c r="FR72" s="2">
        <f t="shared" si="200"/>
        <v>6381.8800834264603</v>
      </c>
      <c r="FS72" s="2">
        <f t="shared" si="200"/>
        <v>5831.7973854622287</v>
      </c>
      <c r="FT72" s="2">
        <f t="shared" si="200"/>
        <v>5803.3561037736326</v>
      </c>
      <c r="FU72" s="2">
        <f t="shared" si="200"/>
        <v>5302.7711821249977</v>
      </c>
      <c r="FV72" s="2">
        <f t="shared" si="200"/>
        <v>5302.3883103333774</v>
      </c>
      <c r="FW72" s="2">
        <f t="shared" ref="FW72" si="201">SUM(FW37:FW56)+FW32</f>
        <v>5225.8191789973835</v>
      </c>
      <c r="FX72" s="2">
        <f t="shared" ref="FX72:FY72" si="202">SUM(FX37:FX56)+FX32</f>
        <v>4761.7452608534495</v>
      </c>
      <c r="FY72" s="2">
        <f t="shared" si="202"/>
        <v>4664.5881132645172</v>
      </c>
      <c r="FZ72" s="2">
        <f t="shared" ref="FZ72:GA72" si="203">SUM(FZ37:FZ56)+FZ32</f>
        <v>4560.8438898786217</v>
      </c>
      <c r="GA72" s="2">
        <f t="shared" si="203"/>
        <v>4756.4004141615442</v>
      </c>
      <c r="GB72" s="38">
        <f>SUM(GB37:GB56)+GB32</f>
        <v>3170.9896162008836</v>
      </c>
      <c r="GC72" s="2">
        <f t="shared" ref="GC72:GK72" si="204">SUM(GC37:GC56)+GC32</f>
        <v>3037.3442123315181</v>
      </c>
      <c r="GD72" s="2">
        <f t="shared" si="204"/>
        <v>2948.9152216910738</v>
      </c>
      <c r="GE72" s="2">
        <f t="shared" si="204"/>
        <v>3503.61537088267</v>
      </c>
      <c r="GF72" s="2">
        <f t="shared" si="204"/>
        <v>3127.4067456764096</v>
      </c>
      <c r="GG72" s="2">
        <f t="shared" si="204"/>
        <v>3528.3440363639002</v>
      </c>
      <c r="GH72" s="2">
        <f t="shared" si="204"/>
        <v>3138.8503300830653</v>
      </c>
      <c r="GI72" s="2">
        <f t="shared" si="204"/>
        <v>3178.3253373590469</v>
      </c>
      <c r="GJ72" s="2">
        <f t="shared" si="204"/>
        <v>3251.960453639208</v>
      </c>
      <c r="GK72" s="2">
        <f t="shared" si="204"/>
        <v>3285.002782838772</v>
      </c>
      <c r="GL72" s="2">
        <f t="shared" ref="GL72" si="205">SUM(GL37:GL56)+GL32</f>
        <v>3368.6532606705941</v>
      </c>
      <c r="GM72" s="2">
        <f t="shared" ref="GM72:GN72" si="206">SUM(GM37:GM56)+GM32</f>
        <v>3225.4873954926597</v>
      </c>
      <c r="GN72" s="2">
        <f t="shared" si="206"/>
        <v>2977.0609784429498</v>
      </c>
      <c r="GO72" s="2">
        <f t="shared" ref="GO72:GP72" si="207">SUM(GO37:GO56)+GO32</f>
        <v>2862.9652177796888</v>
      </c>
      <c r="GP72" s="2">
        <f t="shared" si="207"/>
        <v>2955.1389058276477</v>
      </c>
      <c r="GQ72" s="38">
        <f>SUM(GQ37:GQ56)+GQ32</f>
        <v>1128.6245642088309</v>
      </c>
      <c r="GR72" s="2">
        <f t="shared" ref="GR72:GZ72" si="208">SUM(GR37:GR56)+GR32</f>
        <v>1043.7051830497819</v>
      </c>
      <c r="GS72" s="2">
        <f t="shared" si="208"/>
        <v>1008.7224755771894</v>
      </c>
      <c r="GT72" s="2">
        <f t="shared" si="208"/>
        <v>1113.5074463072062</v>
      </c>
      <c r="GU72" s="2">
        <f t="shared" si="208"/>
        <v>1008.7079355763778</v>
      </c>
      <c r="GV72" s="2">
        <f t="shared" si="208"/>
        <v>1059.051736056088</v>
      </c>
      <c r="GW72" s="2">
        <f t="shared" si="208"/>
        <v>928.47204378658591</v>
      </c>
      <c r="GX72" s="2">
        <f t="shared" si="208"/>
        <v>906.87091979192758</v>
      </c>
      <c r="GY72" s="2">
        <f t="shared" si="208"/>
        <v>910.05471555842678</v>
      </c>
      <c r="GZ72" s="2">
        <f t="shared" si="208"/>
        <v>896.49585424898987</v>
      </c>
      <c r="HA72" s="2">
        <f t="shared" ref="HA72" si="209">SUM(HA37:HA56)+HA32</f>
        <v>898.71832355360402</v>
      </c>
      <c r="HB72" s="2">
        <f t="shared" ref="HB72:HC72" si="210">SUM(HB37:HB56)+HB32</f>
        <v>841.03817658382582</v>
      </c>
      <c r="HC72" s="2">
        <f t="shared" si="210"/>
        <v>771.10272721940396</v>
      </c>
      <c r="HD72" s="2">
        <f t="shared" ref="HD72:HE72" si="211">SUM(HD37:HD56)+HD32</f>
        <v>738.15908343476258</v>
      </c>
      <c r="HE72" s="2">
        <f t="shared" si="211"/>
        <v>745.87676007446908</v>
      </c>
      <c r="HF72" s="38">
        <f>SUM(HF37:HF56)+HF32</f>
        <v>5583.8800043746469</v>
      </c>
      <c r="HG72" s="2">
        <f t="shared" ref="HG72:HO72" si="212">SUM(HG37:HG56)+HG32</f>
        <v>5392.8113086360845</v>
      </c>
      <c r="HH72" s="2">
        <f t="shared" si="212"/>
        <v>5237.2314558521375</v>
      </c>
      <c r="HI72" s="2">
        <f t="shared" si="212"/>
        <v>6343.2489162924203</v>
      </c>
      <c r="HJ72" s="2">
        <f t="shared" si="212"/>
        <v>5627.5475982490507</v>
      </c>
      <c r="HK72" s="2">
        <f t="shared" si="212"/>
        <v>6466.0691114538658</v>
      </c>
      <c r="HL72" s="2">
        <f t="shared" si="212"/>
        <v>5755.2076556983538</v>
      </c>
      <c r="HM72" s="2">
        <f t="shared" si="212"/>
        <v>5867.4533216963846</v>
      </c>
      <c r="HN72" s="2">
        <f t="shared" si="212"/>
        <v>6025.015415547301</v>
      </c>
      <c r="HO72" s="2">
        <f t="shared" si="212"/>
        <v>6114.1300060549802</v>
      </c>
      <c r="HP72" s="2">
        <f t="shared" ref="HP72" si="213">SUM(HP37:HP56)+HP32</f>
        <v>6295.9429596583614</v>
      </c>
      <c r="HQ72" s="2">
        <f t="shared" ref="HQ72:HR72" si="214">SUM(HQ37:HQ56)+HQ32</f>
        <v>6050.9396666064749</v>
      </c>
      <c r="HR72" s="2">
        <f t="shared" si="214"/>
        <v>5592.1937617483909</v>
      </c>
      <c r="HS72" s="2">
        <f t="shared" ref="HS72:HT72" si="215">SUM(HS37:HS56)+HS32</f>
        <v>5380.2532869038259</v>
      </c>
      <c r="HT72" s="39">
        <f t="shared" si="215"/>
        <v>5572.8073115723573</v>
      </c>
    </row>
    <row r="73" spans="1:228" x14ac:dyDescent="0.25">
      <c r="A73" s="17"/>
      <c r="B73" s="64"/>
      <c r="C73" s="53" t="s">
        <v>155</v>
      </c>
      <c r="D73" s="38">
        <f>D57</f>
        <v>587.25267824906143</v>
      </c>
      <c r="E73" s="2">
        <f t="shared" ref="E73:Q73" si="216">E57</f>
        <v>556.2344593325256</v>
      </c>
      <c r="F73" s="2">
        <f t="shared" si="216"/>
        <v>574.24977315370552</v>
      </c>
      <c r="G73" s="2">
        <f t="shared" si="216"/>
        <v>512.19894046445449</v>
      </c>
      <c r="H73" s="2">
        <f t="shared" si="216"/>
        <v>521.77746992675077</v>
      </c>
      <c r="I73" s="2">
        <f t="shared" si="216"/>
        <v>455.96998223853643</v>
      </c>
      <c r="J73" s="2">
        <f t="shared" si="216"/>
        <v>427.11180525941938</v>
      </c>
      <c r="K73" s="2">
        <f t="shared" si="216"/>
        <v>421.3710993067578</v>
      </c>
      <c r="L73" s="2">
        <f t="shared" si="216"/>
        <v>412.32623291052175</v>
      </c>
      <c r="M73" s="2">
        <f t="shared" si="216"/>
        <v>394.99525101513831</v>
      </c>
      <c r="N73" s="2">
        <f t="shared" si="216"/>
        <v>385.08320071104458</v>
      </c>
      <c r="O73" s="2">
        <f t="shared" si="216"/>
        <v>412.53723633184603</v>
      </c>
      <c r="P73" s="2">
        <f t="shared" si="216"/>
        <v>398.14218341591948</v>
      </c>
      <c r="Q73" s="2">
        <f t="shared" si="216"/>
        <v>393.2861458625419</v>
      </c>
      <c r="R73" s="2">
        <f t="shared" ref="R73" si="217">R57</f>
        <v>366.72105779371861</v>
      </c>
      <c r="S73" s="38">
        <f>S57</f>
        <v>570.57320726265164</v>
      </c>
      <c r="T73" s="2">
        <f t="shared" ref="T73:AE73" si="218">T57</f>
        <v>540.40291063632355</v>
      </c>
      <c r="U73" s="2">
        <f t="shared" si="218"/>
        <v>560.28772694672909</v>
      </c>
      <c r="V73" s="2">
        <f t="shared" si="218"/>
        <v>498.53446481330798</v>
      </c>
      <c r="W73" s="2">
        <f t="shared" si="218"/>
        <v>508.59906122121509</v>
      </c>
      <c r="X73" s="2">
        <f t="shared" si="218"/>
        <v>443.65787256724764</v>
      </c>
      <c r="Y73" s="2">
        <f t="shared" si="218"/>
        <v>415.76071985909527</v>
      </c>
      <c r="Z73" s="2">
        <f t="shared" si="218"/>
        <v>410.48425294915023</v>
      </c>
      <c r="AA73" s="2">
        <f t="shared" si="218"/>
        <v>400.97583355670037</v>
      </c>
      <c r="AB73" s="2">
        <f t="shared" si="218"/>
        <v>384.00944477717098</v>
      </c>
      <c r="AC73" s="2">
        <f t="shared" si="218"/>
        <v>375.42227728549449</v>
      </c>
      <c r="AD73" s="2">
        <f t="shared" si="218"/>
        <v>404.33336106973576</v>
      </c>
      <c r="AE73" s="2">
        <f t="shared" si="218"/>
        <v>390.32677338797498</v>
      </c>
      <c r="AF73" s="2">
        <f t="shared" ref="AF73" si="219">AF57</f>
        <v>385.66393936234857</v>
      </c>
      <c r="AG73" s="2">
        <f t="shared" ref="AG73" si="220">AG57</f>
        <v>359.26980603109388</v>
      </c>
      <c r="AH73" s="38">
        <f>AH57</f>
        <v>153.73080882624916</v>
      </c>
      <c r="AI73" s="2">
        <f t="shared" ref="AI73:AR73" si="221">AI57</f>
        <v>155.80165034198626</v>
      </c>
      <c r="AJ73" s="2">
        <f t="shared" si="221"/>
        <v>148.84024927380025</v>
      </c>
      <c r="AK73" s="2">
        <f t="shared" si="221"/>
        <v>151.63897466094082</v>
      </c>
      <c r="AL73" s="2">
        <f t="shared" si="221"/>
        <v>136.67248327293933</v>
      </c>
      <c r="AM73" s="2">
        <f t="shared" si="221"/>
        <v>121.1004293072221</v>
      </c>
      <c r="AN73" s="2">
        <f t="shared" si="221"/>
        <v>120.84387800154055</v>
      </c>
      <c r="AO73" s="2">
        <f t="shared" si="221"/>
        <v>118.02681455631974</v>
      </c>
      <c r="AP73" s="2">
        <f t="shared" si="221"/>
        <v>117.82415024454117</v>
      </c>
      <c r="AQ73" s="2">
        <f t="shared" si="221"/>
        <v>89.237818500253567</v>
      </c>
      <c r="AR73" s="2">
        <f t="shared" si="221"/>
        <v>84.935594224437992</v>
      </c>
      <c r="AS73" s="2">
        <f t="shared" ref="AS73:AV73" si="222">AS57</f>
        <v>76.998932616203021</v>
      </c>
      <c r="AT73" s="2">
        <f t="shared" si="222"/>
        <v>73.873608202395303</v>
      </c>
      <c r="AU73" s="2">
        <f t="shared" si="222"/>
        <v>71.51487771897493</v>
      </c>
      <c r="AV73" s="39">
        <f t="shared" si="222"/>
        <v>68.599345615480388</v>
      </c>
      <c r="AW73" s="2">
        <f>AW57</f>
        <v>11.595222372660167</v>
      </c>
      <c r="AX73" s="2">
        <f t="shared" ref="AX73:BI73" si="223">AX57</f>
        <v>14.611168228666561</v>
      </c>
      <c r="AY73" s="2">
        <f t="shared" si="223"/>
        <v>13.148224922394968</v>
      </c>
      <c r="AZ73" s="2">
        <f t="shared" si="223"/>
        <v>13.616750525558606</v>
      </c>
      <c r="BA73" s="2">
        <f t="shared" si="223"/>
        <v>14.603072024153365</v>
      </c>
      <c r="BB73" s="2">
        <f t="shared" si="223"/>
        <v>14.427388529061718</v>
      </c>
      <c r="BC73" s="2">
        <f t="shared" si="223"/>
        <v>12.783850156616657</v>
      </c>
      <c r="BD73" s="2">
        <f t="shared" si="223"/>
        <v>13.441970241969045</v>
      </c>
      <c r="BE73" s="2">
        <f t="shared" si="223"/>
        <v>17.160616122572065</v>
      </c>
      <c r="BF73" s="2">
        <f t="shared" si="223"/>
        <v>17.74569011324429</v>
      </c>
      <c r="BG73" s="2">
        <f t="shared" si="223"/>
        <v>18.221421679274698</v>
      </c>
      <c r="BH73" s="2">
        <f t="shared" si="223"/>
        <v>15.507962128250851</v>
      </c>
      <c r="BI73" s="2">
        <f t="shared" si="223"/>
        <v>15.3576109307515</v>
      </c>
      <c r="BJ73" s="2">
        <f t="shared" ref="BJ73:BK73" si="224">BJ57</f>
        <v>16.011530717200671</v>
      </c>
      <c r="BK73" s="2">
        <f t="shared" si="224"/>
        <v>16.4233068491911</v>
      </c>
      <c r="BL73" s="38">
        <f>BL57</f>
        <v>9302.2744105192414</v>
      </c>
      <c r="BM73" s="2">
        <f t="shared" ref="BM73:BX73" si="225">BM57</f>
        <v>7597.1429060295422</v>
      </c>
      <c r="BN73" s="2">
        <f t="shared" si="225"/>
        <v>6310.2396228762382</v>
      </c>
      <c r="BO73" s="2">
        <f t="shared" si="225"/>
        <v>5810.1454713679541</v>
      </c>
      <c r="BP73" s="2">
        <f t="shared" si="225"/>
        <v>5481.7650874935107</v>
      </c>
      <c r="BQ73" s="2">
        <f t="shared" si="225"/>
        <v>5098.0396904852669</v>
      </c>
      <c r="BR73" s="2">
        <f t="shared" si="225"/>
        <v>4579.7365247776397</v>
      </c>
      <c r="BS73" s="2">
        <f t="shared" si="225"/>
        <v>4019.9734359082145</v>
      </c>
      <c r="BT73" s="2">
        <f t="shared" si="225"/>
        <v>3503.7598744923207</v>
      </c>
      <c r="BU73" s="2">
        <f t="shared" si="225"/>
        <v>3784.539439950438</v>
      </c>
      <c r="BV73" s="2">
        <f t="shared" si="225"/>
        <v>2454.0500422579198</v>
      </c>
      <c r="BW73" s="2">
        <f t="shared" si="225"/>
        <v>1938.2951848701825</v>
      </c>
      <c r="BX73" s="2">
        <f t="shared" si="225"/>
        <v>1677.1821016283661</v>
      </c>
      <c r="BY73" s="2">
        <f t="shared" ref="BY73:BZ73" si="226">BY57</f>
        <v>1376.7342840038236</v>
      </c>
      <c r="BZ73" s="2">
        <f t="shared" si="226"/>
        <v>1178.2937703559089</v>
      </c>
      <c r="CA73" s="38">
        <f>CA57</f>
        <v>0</v>
      </c>
      <c r="CB73" s="2">
        <f t="shared" ref="CB73:CN73" si="227">CB57</f>
        <v>0</v>
      </c>
      <c r="CC73" s="2">
        <f t="shared" si="227"/>
        <v>0</v>
      </c>
      <c r="CD73" s="2">
        <f t="shared" si="227"/>
        <v>0</v>
      </c>
      <c r="CE73" s="2">
        <f t="shared" si="227"/>
        <v>0</v>
      </c>
      <c r="CF73" s="2">
        <f t="shared" si="227"/>
        <v>0</v>
      </c>
      <c r="CG73" s="2">
        <f t="shared" si="227"/>
        <v>0</v>
      </c>
      <c r="CH73" s="2">
        <f t="shared" si="227"/>
        <v>0</v>
      </c>
      <c r="CI73" s="2">
        <f t="shared" si="227"/>
        <v>0</v>
      </c>
      <c r="CJ73" s="2">
        <f t="shared" si="227"/>
        <v>0</v>
      </c>
      <c r="CK73" s="2">
        <f t="shared" si="227"/>
        <v>0</v>
      </c>
      <c r="CL73" s="2">
        <f t="shared" si="227"/>
        <v>0</v>
      </c>
      <c r="CM73" s="2">
        <f t="shared" si="227"/>
        <v>0</v>
      </c>
      <c r="CN73" s="2">
        <f t="shared" si="227"/>
        <v>0</v>
      </c>
      <c r="CO73" s="2">
        <f t="shared" ref="CO73" si="228">CO57</f>
        <v>0</v>
      </c>
      <c r="CP73" s="38">
        <f>CP57</f>
        <v>0</v>
      </c>
      <c r="CQ73" s="2">
        <f t="shared" ref="CQ73:DB73" si="229">CQ57</f>
        <v>0</v>
      </c>
      <c r="CR73" s="2">
        <f t="shared" si="229"/>
        <v>0</v>
      </c>
      <c r="CS73" s="2">
        <f t="shared" si="229"/>
        <v>0</v>
      </c>
      <c r="CT73" s="2">
        <f t="shared" si="229"/>
        <v>0</v>
      </c>
      <c r="CU73" s="2">
        <f t="shared" si="229"/>
        <v>0</v>
      </c>
      <c r="CV73" s="2">
        <f t="shared" si="229"/>
        <v>0</v>
      </c>
      <c r="CW73" s="2">
        <f t="shared" si="229"/>
        <v>0</v>
      </c>
      <c r="CX73" s="2">
        <f t="shared" si="229"/>
        <v>0</v>
      </c>
      <c r="CY73" s="2">
        <f t="shared" si="229"/>
        <v>0</v>
      </c>
      <c r="CZ73" s="2">
        <f t="shared" si="229"/>
        <v>0</v>
      </c>
      <c r="DA73" s="2">
        <f t="shared" si="229"/>
        <v>0</v>
      </c>
      <c r="DB73" s="2">
        <f t="shared" si="229"/>
        <v>0</v>
      </c>
      <c r="DC73" s="2">
        <f t="shared" ref="DC73:DD73" si="230">DC57</f>
        <v>0</v>
      </c>
      <c r="DD73" s="2">
        <f t="shared" si="230"/>
        <v>0</v>
      </c>
      <c r="DE73" s="38">
        <f>DE57</f>
        <v>62.164189787347524</v>
      </c>
      <c r="DF73" s="2">
        <f t="shared" ref="DF73:DQ73" si="231">DF57</f>
        <v>64.73087387238499</v>
      </c>
      <c r="DG73" s="2">
        <f t="shared" si="231"/>
        <v>61.070310723972206</v>
      </c>
      <c r="DH73" s="2">
        <f t="shared" si="231"/>
        <v>52.465545533514231</v>
      </c>
      <c r="DI73" s="2">
        <f t="shared" si="231"/>
        <v>57.953008350159685</v>
      </c>
      <c r="DJ73" s="2">
        <f t="shared" si="231"/>
        <v>40.250002813448198</v>
      </c>
      <c r="DK73" s="2">
        <f t="shared" si="231"/>
        <v>31.875168914068919</v>
      </c>
      <c r="DL73" s="2">
        <f t="shared" si="231"/>
        <v>31.862587954313444</v>
      </c>
      <c r="DM73" s="2">
        <f t="shared" si="231"/>
        <v>39.820513423160236</v>
      </c>
      <c r="DN73" s="2">
        <f t="shared" si="231"/>
        <v>40.351058410546131</v>
      </c>
      <c r="DO73" s="2">
        <f t="shared" si="231"/>
        <v>40.322288256493486</v>
      </c>
      <c r="DP73" s="2">
        <f t="shared" si="231"/>
        <v>25.626840537479673</v>
      </c>
      <c r="DQ73" s="2">
        <f t="shared" si="231"/>
        <v>24.977122416483311</v>
      </c>
      <c r="DR73" s="2">
        <f t="shared" ref="DR73:DS73" si="232">DR57</f>
        <v>26.242759557081197</v>
      </c>
      <c r="DS73" s="2">
        <f t="shared" si="232"/>
        <v>25.448650876369111</v>
      </c>
      <c r="DT73" s="38">
        <f>DT57</f>
        <v>1811.6731517651701</v>
      </c>
      <c r="DU73" s="2">
        <f t="shared" ref="DU73:EF73" si="233">DU57</f>
        <v>1631.0944026241975</v>
      </c>
      <c r="DV73" s="2">
        <f t="shared" si="233"/>
        <v>1566.8815476243749</v>
      </c>
      <c r="DW73" s="2">
        <f t="shared" si="233"/>
        <v>1512.2558766041536</v>
      </c>
      <c r="DX73" s="2">
        <f t="shared" si="233"/>
        <v>1523.6545507927033</v>
      </c>
      <c r="DY73" s="2">
        <f t="shared" si="233"/>
        <v>1477.2231193080377</v>
      </c>
      <c r="DZ73" s="2">
        <f t="shared" si="233"/>
        <v>1408.4652870158764</v>
      </c>
      <c r="EA73" s="2">
        <f t="shared" si="233"/>
        <v>1377.1893308343986</v>
      </c>
      <c r="EB73" s="2">
        <f t="shared" si="233"/>
        <v>1370.4417563152115</v>
      </c>
      <c r="EC73" s="2">
        <f t="shared" si="233"/>
        <v>1292.9377538438912</v>
      </c>
      <c r="ED73" s="2">
        <f t="shared" si="233"/>
        <v>1234.7402744435308</v>
      </c>
      <c r="EE73" s="2">
        <f t="shared" si="233"/>
        <v>1125.6776268888916</v>
      </c>
      <c r="EF73" s="2">
        <f t="shared" si="233"/>
        <v>1056.8894946500427</v>
      </c>
      <c r="EG73" s="2">
        <f t="shared" ref="EG73:EH73" si="234">EG57</f>
        <v>1020.4053073629332</v>
      </c>
      <c r="EH73" s="2">
        <f t="shared" si="234"/>
        <v>985.47542719407295</v>
      </c>
      <c r="EI73" s="38">
        <f>EI57</f>
        <v>24755.192305616212</v>
      </c>
      <c r="EJ73" s="2">
        <f t="shared" ref="EJ73:EU73" si="235">EJ57</f>
        <v>23924.797784198643</v>
      </c>
      <c r="EK73" s="2">
        <f t="shared" si="235"/>
        <v>23600.086178774523</v>
      </c>
      <c r="EL73" s="2">
        <f t="shared" si="235"/>
        <v>23424.024629009462</v>
      </c>
      <c r="EM73" s="2">
        <f t="shared" si="235"/>
        <v>23492.097651861572</v>
      </c>
      <c r="EN73" s="2">
        <f t="shared" si="235"/>
        <v>23305.539479120987</v>
      </c>
      <c r="EO73" s="2">
        <f t="shared" si="235"/>
        <v>23119.653887412274</v>
      </c>
      <c r="EP73" s="2">
        <f t="shared" si="235"/>
        <v>23345.917259639609</v>
      </c>
      <c r="EQ73" s="2">
        <f t="shared" si="235"/>
        <v>23897.996479873269</v>
      </c>
      <c r="ER73" s="2">
        <f t="shared" si="235"/>
        <v>23961.391882264408</v>
      </c>
      <c r="ES73" s="2">
        <f t="shared" si="235"/>
        <v>23784.924523153219</v>
      </c>
      <c r="ET73" s="2">
        <f t="shared" si="235"/>
        <v>23226.126718328665</v>
      </c>
      <c r="EU73" s="2">
        <f t="shared" si="235"/>
        <v>22919.60247092781</v>
      </c>
      <c r="EV73" s="2">
        <f t="shared" ref="EV73:EW73" si="236">EV57</f>
        <v>22673.527962745859</v>
      </c>
      <c r="EW73" s="2">
        <f t="shared" si="236"/>
        <v>22405.924162534153</v>
      </c>
      <c r="EX73" s="38">
        <f>EX57</f>
        <v>52.557340638136004</v>
      </c>
      <c r="EY73" s="2">
        <f t="shared" ref="EY73:FK73" si="237">EY57</f>
        <v>50.807387360867232</v>
      </c>
      <c r="EZ73" s="2">
        <f t="shared" si="237"/>
        <v>43.815921795136767</v>
      </c>
      <c r="FA73" s="2">
        <f t="shared" si="237"/>
        <v>37.833457409963103</v>
      </c>
      <c r="FB73" s="2">
        <f t="shared" si="237"/>
        <v>32.960305923046391</v>
      </c>
      <c r="FC73" s="2">
        <f t="shared" si="237"/>
        <v>27.798204875077307</v>
      </c>
      <c r="FD73" s="2">
        <f t="shared" si="237"/>
        <v>24.904658958612551</v>
      </c>
      <c r="FE73" s="2">
        <f t="shared" si="237"/>
        <v>28.871377180117342</v>
      </c>
      <c r="FF73" s="2">
        <f t="shared" si="237"/>
        <v>26.706343729004683</v>
      </c>
      <c r="FG73" s="2">
        <f t="shared" si="237"/>
        <v>24.230252794002915</v>
      </c>
      <c r="FH73" s="2">
        <f t="shared" si="237"/>
        <v>23.641975951845819</v>
      </c>
      <c r="FI73" s="2">
        <f t="shared" si="237"/>
        <v>21.871736155320175</v>
      </c>
      <c r="FJ73" s="2">
        <f t="shared" si="237"/>
        <v>20.606121270772285</v>
      </c>
      <c r="FK73" s="39">
        <f t="shared" si="237"/>
        <v>19.677859037088545</v>
      </c>
      <c r="FL73" s="2">
        <f t="shared" ref="FL73" si="238">FL57</f>
        <v>18.673415817559608</v>
      </c>
      <c r="FM73" s="38">
        <f>FM57</f>
        <v>2065.3747988660334</v>
      </c>
      <c r="FN73" s="2">
        <f t="shared" ref="FN73:FY73" si="239">FN57</f>
        <v>1928.0022880497688</v>
      </c>
      <c r="FO73" s="2">
        <f t="shared" si="239"/>
        <v>1803.6499661421678</v>
      </c>
      <c r="FP73" s="2">
        <f t="shared" si="239"/>
        <v>1654.3152436401599</v>
      </c>
      <c r="FQ73" s="2">
        <f t="shared" si="239"/>
        <v>1523.1006488579017</v>
      </c>
      <c r="FR73" s="2">
        <f t="shared" si="239"/>
        <v>1358.5154290421519</v>
      </c>
      <c r="FS73" s="2">
        <f t="shared" si="239"/>
        <v>1229.2945043382199</v>
      </c>
      <c r="FT73" s="2">
        <f t="shared" si="239"/>
        <v>1181.2913918092011</v>
      </c>
      <c r="FU73" s="2">
        <f t="shared" si="239"/>
        <v>1170.4386967206826</v>
      </c>
      <c r="FV73" s="2">
        <f t="shared" si="239"/>
        <v>1126.078139468596</v>
      </c>
      <c r="FW73" s="2">
        <f t="shared" si="239"/>
        <v>1066.3045936717954</v>
      </c>
      <c r="FX73" s="2">
        <f t="shared" si="239"/>
        <v>986.64659792024281</v>
      </c>
      <c r="FY73" s="2">
        <f t="shared" si="239"/>
        <v>938.71962565163903</v>
      </c>
      <c r="FZ73" s="2">
        <f t="shared" ref="FZ73:GA73" si="240">FZ57</f>
        <v>905.50172569001472</v>
      </c>
      <c r="GA73" s="2">
        <f t="shared" si="240"/>
        <v>876.51042023226739</v>
      </c>
      <c r="GB73" s="38">
        <f>GB57</f>
        <v>465.12585873579809</v>
      </c>
      <c r="GC73" s="2">
        <f t="shared" ref="GC73:GN73" si="241">GC57</f>
        <v>498.78358600907535</v>
      </c>
      <c r="GD73" s="2">
        <f t="shared" si="241"/>
        <v>481.06795513576265</v>
      </c>
      <c r="GE73" s="2">
        <f t="shared" si="241"/>
        <v>487.70099092587651</v>
      </c>
      <c r="GF73" s="2">
        <f t="shared" si="241"/>
        <v>483.75981753896377</v>
      </c>
      <c r="GG73" s="2">
        <f t="shared" si="241"/>
        <v>493.32905693370202</v>
      </c>
      <c r="GH73" s="2">
        <f t="shared" si="241"/>
        <v>436.82037231095819</v>
      </c>
      <c r="GI73" s="2">
        <f t="shared" si="241"/>
        <v>431.05613293279089</v>
      </c>
      <c r="GJ73" s="2">
        <f t="shared" si="241"/>
        <v>479.36910777096136</v>
      </c>
      <c r="GK73" s="2">
        <f t="shared" si="241"/>
        <v>479.95300840542939</v>
      </c>
      <c r="GL73" s="2">
        <f t="shared" si="241"/>
        <v>480.14497538176067</v>
      </c>
      <c r="GM73" s="2">
        <f t="shared" si="241"/>
        <v>437.1048909295335</v>
      </c>
      <c r="GN73" s="2">
        <f t="shared" si="241"/>
        <v>425.1000858254688</v>
      </c>
      <c r="GO73" s="2">
        <f t="shared" ref="GO73:GP73" si="242">GO57</f>
        <v>427.4071932180351</v>
      </c>
      <c r="GP73" s="2">
        <f t="shared" si="242"/>
        <v>415.44507923902256</v>
      </c>
      <c r="GQ73" s="38">
        <f>GQ57</f>
        <v>285.95078211894628</v>
      </c>
      <c r="GR73" s="2">
        <f t="shared" ref="GR73:HC73" si="243">GR57</f>
        <v>320.33804490158951</v>
      </c>
      <c r="GS73" s="2">
        <f t="shared" si="243"/>
        <v>312.88171198767679</v>
      </c>
      <c r="GT73" s="2">
        <f t="shared" si="243"/>
        <v>294.2341512397233</v>
      </c>
      <c r="GU73" s="2">
        <f t="shared" si="243"/>
        <v>307.7541853337629</v>
      </c>
      <c r="GV73" s="2">
        <f t="shared" si="243"/>
        <v>290.51111354110941</v>
      </c>
      <c r="GW73" s="2">
        <f t="shared" si="243"/>
        <v>256.7470170449796</v>
      </c>
      <c r="GX73" s="2">
        <f t="shared" si="243"/>
        <v>251.77847489629866</v>
      </c>
      <c r="GY73" s="2">
        <f t="shared" si="243"/>
        <v>297.62195411604228</v>
      </c>
      <c r="GZ73" s="2">
        <f t="shared" si="243"/>
        <v>298.79840874425122</v>
      </c>
      <c r="HA73" s="2">
        <f t="shared" si="243"/>
        <v>301.59838880018282</v>
      </c>
      <c r="HB73" s="2">
        <f t="shared" si="243"/>
        <v>265.66462826606443</v>
      </c>
      <c r="HC73" s="2">
        <f t="shared" si="243"/>
        <v>258.09736760118869</v>
      </c>
      <c r="HD73" s="2">
        <f t="shared" ref="HD73:HE73" si="244">HD57</f>
        <v>263.96799117680575</v>
      </c>
      <c r="HE73" s="2">
        <f t="shared" si="244"/>
        <v>251.73437690785374</v>
      </c>
      <c r="HF73" s="38">
        <f>HF57</f>
        <v>674.81478189927259</v>
      </c>
      <c r="HG73" s="2">
        <f t="shared" ref="HG73:HR73" si="245">HG57</f>
        <v>706.31325973934611</v>
      </c>
      <c r="HH73" s="2">
        <f t="shared" si="245"/>
        <v>675.97757449754727</v>
      </c>
      <c r="HI73" s="2">
        <f t="shared" si="245"/>
        <v>714.9915248320375</v>
      </c>
      <c r="HJ73" s="2">
        <f t="shared" si="245"/>
        <v>688.25311074478009</v>
      </c>
      <c r="HK73" s="2">
        <f t="shared" si="245"/>
        <v>731.99827995317776</v>
      </c>
      <c r="HL73" s="2">
        <f t="shared" si="245"/>
        <v>648.01169805805705</v>
      </c>
      <c r="HM73" s="2">
        <f t="shared" si="245"/>
        <v>641.30505107749252</v>
      </c>
      <c r="HN73" s="2">
        <f t="shared" si="245"/>
        <v>691.29973404932093</v>
      </c>
      <c r="HO73" s="2">
        <f t="shared" si="245"/>
        <v>691.19465895227086</v>
      </c>
      <c r="HP73" s="2">
        <f t="shared" si="245"/>
        <v>688.44099915179379</v>
      </c>
      <c r="HQ73" s="2">
        <f t="shared" si="245"/>
        <v>638.08142966776734</v>
      </c>
      <c r="HR73" s="2">
        <f t="shared" si="245"/>
        <v>620.97841287296455</v>
      </c>
      <c r="HS73" s="2">
        <f t="shared" ref="HS73:HT73" si="246">HS57</f>
        <v>618.81314556309371</v>
      </c>
      <c r="HT73" s="39">
        <f t="shared" si="246"/>
        <v>607.2418018204022</v>
      </c>
    </row>
    <row r="74" spans="1:228" x14ac:dyDescent="0.25">
      <c r="A74" s="17"/>
      <c r="B74" s="64"/>
      <c r="C74" s="54" t="s">
        <v>165</v>
      </c>
      <c r="D74" s="38">
        <f>D58+D59</f>
        <v>11446.823771318293</v>
      </c>
      <c r="E74" s="2">
        <f t="shared" ref="E74:Q74" si="247">E58+E59</f>
        <v>11402.796313645784</v>
      </c>
      <c r="F74" s="2">
        <f t="shared" si="247"/>
        <v>11195.753631492502</v>
      </c>
      <c r="G74" s="2">
        <f t="shared" si="247"/>
        <v>10454.44326190731</v>
      </c>
      <c r="H74" s="2">
        <f t="shared" si="247"/>
        <v>10062.441530773509</v>
      </c>
      <c r="I74" s="2">
        <f t="shared" si="247"/>
        <v>9968.9754165335653</v>
      </c>
      <c r="J74" s="2">
        <f t="shared" si="247"/>
        <v>9871.054553245589</v>
      </c>
      <c r="K74" s="2">
        <f t="shared" si="247"/>
        <v>10019.190309898251</v>
      </c>
      <c r="L74" s="2">
        <f t="shared" si="247"/>
        <v>9757.0084827383143</v>
      </c>
      <c r="M74" s="2">
        <f t="shared" si="247"/>
        <v>9601.786840284416</v>
      </c>
      <c r="N74" s="2">
        <f t="shared" si="247"/>
        <v>9230.0143238407945</v>
      </c>
      <c r="O74" s="2">
        <f t="shared" si="247"/>
        <v>8939.9064471107704</v>
      </c>
      <c r="P74" s="2">
        <f t="shared" si="247"/>
        <v>8344.9804332583553</v>
      </c>
      <c r="Q74" s="2">
        <f t="shared" si="247"/>
        <v>8358.8281861477953</v>
      </c>
      <c r="R74" s="2">
        <f t="shared" ref="R74" si="248">R58+R59</f>
        <v>7461.6048181323586</v>
      </c>
      <c r="S74" s="38">
        <f>S58+S59</f>
        <v>10922.179745123914</v>
      </c>
      <c r="T74" s="2">
        <f t="shared" ref="T74:AE74" si="249">T58+T59</f>
        <v>10880.197078949615</v>
      </c>
      <c r="U74" s="2">
        <f t="shared" si="249"/>
        <v>10693.757449229297</v>
      </c>
      <c r="V74" s="2">
        <f t="shared" si="249"/>
        <v>9977.6497574235291</v>
      </c>
      <c r="W74" s="2">
        <f t="shared" si="249"/>
        <v>9599.6653925822411</v>
      </c>
      <c r="X74" s="2">
        <f t="shared" si="249"/>
        <v>9511.8656455362307</v>
      </c>
      <c r="Y74" s="2">
        <f t="shared" si="249"/>
        <v>9423.8242871967359</v>
      </c>
      <c r="Z74" s="2">
        <f t="shared" si="249"/>
        <v>9582.0775810557607</v>
      </c>
      <c r="AA74" s="2">
        <f t="shared" si="249"/>
        <v>9321.5212752527441</v>
      </c>
      <c r="AB74" s="2">
        <f t="shared" si="249"/>
        <v>9182.5570630803359</v>
      </c>
      <c r="AC74" s="2">
        <f t="shared" si="249"/>
        <v>8838.2083729307378</v>
      </c>
      <c r="AD74" s="2">
        <f t="shared" si="249"/>
        <v>8563.0070801209677</v>
      </c>
      <c r="AE74" s="2">
        <f t="shared" si="249"/>
        <v>7985.8126704091073</v>
      </c>
      <c r="AF74" s="2">
        <f t="shared" ref="AF74" si="250">AF58+AF59</f>
        <v>8010.5295827786549</v>
      </c>
      <c r="AG74" s="2">
        <f t="shared" ref="AG74" si="251">AG58+AG59</f>
        <v>7126.610694048878</v>
      </c>
      <c r="AH74" s="38">
        <f>AH58+AH59</f>
        <v>4427.3991743746756</v>
      </c>
      <c r="AI74" s="2">
        <f t="shared" ref="AI74:AR74" si="252">AI58+AI59</f>
        <v>4445.5191852476783</v>
      </c>
      <c r="AJ74" s="2">
        <f t="shared" si="252"/>
        <v>4289.0890827694921</v>
      </c>
      <c r="AK74" s="2">
        <f t="shared" si="252"/>
        <v>4098.9795023644574</v>
      </c>
      <c r="AL74" s="2">
        <f t="shared" si="252"/>
        <v>3687.536306478883</v>
      </c>
      <c r="AM74" s="2">
        <f t="shared" si="252"/>
        <v>3655.0917969811217</v>
      </c>
      <c r="AN74" s="2">
        <f t="shared" si="252"/>
        <v>3465.0998380094288</v>
      </c>
      <c r="AO74" s="2">
        <f t="shared" si="252"/>
        <v>3302.7029111923875</v>
      </c>
      <c r="AP74" s="2">
        <f t="shared" si="252"/>
        <v>3360.548084363892</v>
      </c>
      <c r="AQ74" s="2">
        <f t="shared" si="252"/>
        <v>3275.1570175099509</v>
      </c>
      <c r="AR74" s="2">
        <f t="shared" si="252"/>
        <v>2894.5839175879478</v>
      </c>
      <c r="AS74" s="2">
        <f t="shared" ref="AS74:AV74" si="253">AS58+AS59</f>
        <v>2884.4195122910146</v>
      </c>
      <c r="AT74" s="2">
        <f t="shared" si="253"/>
        <v>2737.1773857489197</v>
      </c>
      <c r="AU74" s="2">
        <f t="shared" si="253"/>
        <v>2764.343703012662</v>
      </c>
      <c r="AV74" s="39">
        <f t="shared" si="253"/>
        <v>2681.551269453958</v>
      </c>
      <c r="AW74" s="2">
        <f>AW58+AW59</f>
        <v>333.49642380723867</v>
      </c>
      <c r="AX74" s="2">
        <f t="shared" ref="AX74:BI74" si="254">AX58+AX59</f>
        <v>338.46491572803654</v>
      </c>
      <c r="AY74" s="2">
        <f t="shared" si="254"/>
        <v>331.53221953260942</v>
      </c>
      <c r="AZ74" s="2">
        <f t="shared" si="254"/>
        <v>313.16438389851169</v>
      </c>
      <c r="BA74" s="2">
        <f t="shared" si="254"/>
        <v>320.4320385281253</v>
      </c>
      <c r="BB74" s="2">
        <f t="shared" si="254"/>
        <v>316.31925299909369</v>
      </c>
      <c r="BC74" s="2">
        <f t="shared" si="254"/>
        <v>312.35176042527462</v>
      </c>
      <c r="BD74" s="2">
        <f t="shared" si="254"/>
        <v>326.19746328861771</v>
      </c>
      <c r="BE74" s="2">
        <f t="shared" si="254"/>
        <v>349.62369318782885</v>
      </c>
      <c r="BF74" s="2">
        <f t="shared" si="254"/>
        <v>361.52633555446948</v>
      </c>
      <c r="BG74" s="2">
        <f t="shared" si="254"/>
        <v>352.52384237076109</v>
      </c>
      <c r="BH74" s="2">
        <f t="shared" si="254"/>
        <v>358.75654585084675</v>
      </c>
      <c r="BI74" s="2">
        <f t="shared" si="254"/>
        <v>353.93514221875597</v>
      </c>
      <c r="BJ74" s="2">
        <f t="shared" ref="BJ74:BK74" si="255">BJ58+BJ59</f>
        <v>365.64080196548321</v>
      </c>
      <c r="BK74" s="2">
        <f t="shared" si="255"/>
        <v>359.69797120385874</v>
      </c>
      <c r="BL74" s="38">
        <f>BL58+BL59</f>
        <v>311749.14449490432</v>
      </c>
      <c r="BM74" s="2">
        <f t="shared" ref="BM74:BX74" si="256">BM58+BM59</f>
        <v>307885.85385831061</v>
      </c>
      <c r="BN74" s="2">
        <f t="shared" si="256"/>
        <v>293505.46519636683</v>
      </c>
      <c r="BO74" s="2">
        <f t="shared" si="256"/>
        <v>278498.73395704385</v>
      </c>
      <c r="BP74" s="2">
        <f t="shared" si="256"/>
        <v>274081.19649975846</v>
      </c>
      <c r="BQ74" s="2">
        <f t="shared" si="256"/>
        <v>270418.4580859589</v>
      </c>
      <c r="BR74" s="2">
        <f t="shared" si="256"/>
        <v>266915.35492626438</v>
      </c>
      <c r="BS74" s="2">
        <f t="shared" si="256"/>
        <v>257681.00940345891</v>
      </c>
      <c r="BT74" s="2">
        <f t="shared" si="256"/>
        <v>248233.00937596755</v>
      </c>
      <c r="BU74" s="2">
        <f t="shared" si="256"/>
        <v>231217.41446974111</v>
      </c>
      <c r="BV74" s="2">
        <f t="shared" si="256"/>
        <v>216840.3305404553</v>
      </c>
      <c r="BW74" s="2">
        <f t="shared" si="256"/>
        <v>200571.66807077639</v>
      </c>
      <c r="BX74" s="2">
        <f t="shared" si="256"/>
        <v>188267.12666474751</v>
      </c>
      <c r="BY74" s="2">
        <f t="shared" ref="BY74:BZ74" si="257">BY58+BY59</f>
        <v>173561.65558490108</v>
      </c>
      <c r="BZ74" s="2">
        <f t="shared" si="257"/>
        <v>164172.22864376748</v>
      </c>
      <c r="CA74" s="38">
        <f>CA58+CA59</f>
        <v>0</v>
      </c>
      <c r="CB74" s="2">
        <f t="shared" ref="CB74:CN74" si="258">CB58+CB59</f>
        <v>0</v>
      </c>
      <c r="CC74" s="2">
        <f t="shared" si="258"/>
        <v>0</v>
      </c>
      <c r="CD74" s="2">
        <f t="shared" si="258"/>
        <v>0</v>
      </c>
      <c r="CE74" s="2">
        <f t="shared" si="258"/>
        <v>0</v>
      </c>
      <c r="CF74" s="2">
        <f t="shared" si="258"/>
        <v>0</v>
      </c>
      <c r="CG74" s="2">
        <f t="shared" si="258"/>
        <v>0</v>
      </c>
      <c r="CH74" s="2">
        <f t="shared" si="258"/>
        <v>0</v>
      </c>
      <c r="CI74" s="2">
        <f t="shared" si="258"/>
        <v>0</v>
      </c>
      <c r="CJ74" s="2">
        <f t="shared" si="258"/>
        <v>0</v>
      </c>
      <c r="CK74" s="2">
        <f t="shared" si="258"/>
        <v>0</v>
      </c>
      <c r="CL74" s="2">
        <f t="shared" si="258"/>
        <v>0</v>
      </c>
      <c r="CM74" s="2">
        <f t="shared" si="258"/>
        <v>0</v>
      </c>
      <c r="CN74" s="2">
        <f t="shared" si="258"/>
        <v>0</v>
      </c>
      <c r="CO74" s="2">
        <f t="shared" ref="CO74" si="259">CO58+CO59</f>
        <v>0</v>
      </c>
      <c r="CP74" s="38">
        <f>CP58+CP59</f>
        <v>551.15250806182496</v>
      </c>
      <c r="CQ74" s="2">
        <f t="shared" ref="CQ74:DB74" si="260">CQ58+CQ59</f>
        <v>545.64098298120496</v>
      </c>
      <c r="CR74" s="2">
        <f t="shared" si="260"/>
        <v>540.18457315139506</v>
      </c>
      <c r="CS74" s="2">
        <f t="shared" si="260"/>
        <v>534.78272741987996</v>
      </c>
      <c r="CT74" s="2">
        <f t="shared" si="260"/>
        <v>529.43490014567999</v>
      </c>
      <c r="CU74" s="2">
        <f t="shared" si="260"/>
        <v>524.14055114422501</v>
      </c>
      <c r="CV74" s="2">
        <f t="shared" si="260"/>
        <v>518.89914563278001</v>
      </c>
      <c r="CW74" s="2">
        <f t="shared" si="260"/>
        <v>513.71015417645503</v>
      </c>
      <c r="CX74" s="2">
        <f t="shared" si="260"/>
        <v>508.57305263468999</v>
      </c>
      <c r="CY74" s="2">
        <f t="shared" si="260"/>
        <v>503.48732210834498</v>
      </c>
      <c r="CZ74" s="2">
        <f t="shared" si="260"/>
        <v>498.45244888726</v>
      </c>
      <c r="DA74" s="2">
        <f t="shared" si="260"/>
        <v>493.46792439838703</v>
      </c>
      <c r="DB74" s="2">
        <f t="shared" si="260"/>
        <v>466.85669556244602</v>
      </c>
      <c r="DC74" s="2">
        <f t="shared" ref="DC74:DD74" si="261">DC58+DC59</f>
        <v>440.51157901486403</v>
      </c>
      <c r="DD74" s="2">
        <f t="shared" si="261"/>
        <v>418.49752598602203</v>
      </c>
      <c r="DE74" s="38">
        <f>DE58+DE59</f>
        <v>738.54009749384011</v>
      </c>
      <c r="DF74" s="2">
        <f t="shared" ref="DF74:DQ74" si="262">DF58+DF59</f>
        <v>719.33714998000971</v>
      </c>
      <c r="DG74" s="2">
        <f t="shared" si="262"/>
        <v>690.45327682669347</v>
      </c>
      <c r="DH74" s="2">
        <f t="shared" si="262"/>
        <v>647.63041682132985</v>
      </c>
      <c r="DI74" s="2">
        <f t="shared" si="262"/>
        <v>623.52759257507103</v>
      </c>
      <c r="DJ74" s="2">
        <f t="shared" si="262"/>
        <v>610.85968466680856</v>
      </c>
      <c r="DK74" s="2">
        <f t="shared" si="262"/>
        <v>572.6023933051415</v>
      </c>
      <c r="DL74" s="2">
        <f t="shared" si="262"/>
        <v>552.91877572351268</v>
      </c>
      <c r="DM74" s="2">
        <f t="shared" si="262"/>
        <v>547.4886850216086</v>
      </c>
      <c r="DN74" s="2">
        <f t="shared" si="262"/>
        <v>537.20783322859495</v>
      </c>
      <c r="DO74" s="2">
        <f t="shared" si="262"/>
        <v>479.51915133075607</v>
      </c>
      <c r="DP74" s="2">
        <f t="shared" si="262"/>
        <v>478.89776287747782</v>
      </c>
      <c r="DQ74" s="2">
        <f t="shared" si="262"/>
        <v>465.61603943066467</v>
      </c>
      <c r="DR74" s="2">
        <f t="shared" ref="DR74:DS74" si="263">DR58+DR59</f>
        <v>478.72332378586322</v>
      </c>
      <c r="DS74" s="2">
        <f t="shared" si="263"/>
        <v>479.61964347844042</v>
      </c>
      <c r="DT74" s="38">
        <f>DT58+DT59</f>
        <v>27346.560784997768</v>
      </c>
      <c r="DU74" s="2">
        <f t="shared" ref="DU74:EF74" si="264">DU58+DU59</f>
        <v>26626.684641581785</v>
      </c>
      <c r="DV74" s="2">
        <f t="shared" si="264"/>
        <v>26274.066187407047</v>
      </c>
      <c r="DW74" s="2">
        <f t="shared" si="264"/>
        <v>24540.920605031028</v>
      </c>
      <c r="DX74" s="2">
        <f t="shared" si="264"/>
        <v>25413.948081087856</v>
      </c>
      <c r="DY74" s="2">
        <f t="shared" si="264"/>
        <v>25951.918814429049</v>
      </c>
      <c r="DZ74" s="2">
        <f t="shared" si="264"/>
        <v>26660.608426840528</v>
      </c>
      <c r="EA74" s="2">
        <f t="shared" si="264"/>
        <v>27178.807331557091</v>
      </c>
      <c r="EB74" s="2">
        <f t="shared" si="264"/>
        <v>27728.847740971563</v>
      </c>
      <c r="EC74" s="2">
        <f t="shared" si="264"/>
        <v>26997.20324562247</v>
      </c>
      <c r="ED74" s="2">
        <f t="shared" si="264"/>
        <v>25712.967653476793</v>
      </c>
      <c r="EE74" s="2">
        <f t="shared" si="264"/>
        <v>23762.923564711684</v>
      </c>
      <c r="EF74" s="2">
        <f t="shared" si="264"/>
        <v>21685.746180867194</v>
      </c>
      <c r="EG74" s="2">
        <f t="shared" ref="EG74:EH74" si="265">EG58+EG59</f>
        <v>21081.913034729438</v>
      </c>
      <c r="EH74" s="2">
        <f t="shared" si="265"/>
        <v>20028.928413512691</v>
      </c>
      <c r="EI74" s="38">
        <f>EI58+EI59</f>
        <v>282833.41704255721</v>
      </c>
      <c r="EJ74" s="2">
        <f t="shared" ref="EJ74:EU74" si="266">EJ58+EJ59</f>
        <v>277331.89033171453</v>
      </c>
      <c r="EK74" s="2">
        <f t="shared" si="266"/>
        <v>265563.63936556119</v>
      </c>
      <c r="EL74" s="2">
        <f t="shared" si="266"/>
        <v>249546.37736391096</v>
      </c>
      <c r="EM74" s="2">
        <f t="shared" si="266"/>
        <v>227752.32654296627</v>
      </c>
      <c r="EN74" s="2">
        <f t="shared" si="266"/>
        <v>223641.44272320374</v>
      </c>
      <c r="EO74" s="2">
        <f t="shared" si="266"/>
        <v>214179.04590459459</v>
      </c>
      <c r="EP74" s="2">
        <f t="shared" si="266"/>
        <v>204870.58633407755</v>
      </c>
      <c r="EQ74" s="2">
        <f t="shared" si="266"/>
        <v>207226.45537608498</v>
      </c>
      <c r="ER74" s="2">
        <f t="shared" si="266"/>
        <v>200371.26200917616</v>
      </c>
      <c r="ES74" s="2">
        <f t="shared" si="266"/>
        <v>181999.17137186159</v>
      </c>
      <c r="ET74" s="2">
        <f t="shared" si="266"/>
        <v>178066.00169159213</v>
      </c>
      <c r="EU74" s="2">
        <f t="shared" si="266"/>
        <v>167228.0447618647</v>
      </c>
      <c r="EV74" s="2">
        <f t="shared" ref="EV74:EW74" si="267">EV58+EV59</f>
        <v>165607.69115325325</v>
      </c>
      <c r="EW74" s="2">
        <f t="shared" si="267"/>
        <v>161522.18297547716</v>
      </c>
      <c r="EX74" s="38">
        <f>EX58+EX59</f>
        <v>3613.1155307282306</v>
      </c>
      <c r="EY74" s="2">
        <f t="shared" ref="EY74:FK74" si="268">EY58+EY59</f>
        <v>3441.2220497736967</v>
      </c>
      <c r="EZ74" s="2">
        <f t="shared" si="268"/>
        <v>3233.6882507380988</v>
      </c>
      <c r="FA74" s="2">
        <f t="shared" si="268"/>
        <v>2811.7233978399372</v>
      </c>
      <c r="FB74" s="2">
        <f t="shared" si="268"/>
        <v>2756.1132813005779</v>
      </c>
      <c r="FC74" s="2">
        <f t="shared" si="268"/>
        <v>2562.425514686006</v>
      </c>
      <c r="FD74" s="2">
        <f t="shared" si="268"/>
        <v>2396.3669782345023</v>
      </c>
      <c r="FE74" s="2">
        <f t="shared" si="268"/>
        <v>2207.3410970560726</v>
      </c>
      <c r="FF74" s="2">
        <f t="shared" si="268"/>
        <v>2099.9695430382972</v>
      </c>
      <c r="FG74" s="2">
        <f t="shared" si="268"/>
        <v>1982.1685971659906</v>
      </c>
      <c r="FH74" s="2">
        <f t="shared" si="268"/>
        <v>1827.8998593810727</v>
      </c>
      <c r="FI74" s="2">
        <f t="shared" si="268"/>
        <v>1711.2281777558694</v>
      </c>
      <c r="FJ74" s="2">
        <f t="shared" si="268"/>
        <v>1561.5884414325762</v>
      </c>
      <c r="FK74" s="39">
        <f t="shared" si="268"/>
        <v>1514.8753256618807</v>
      </c>
      <c r="FL74" s="2">
        <f t="shared" ref="FL74" si="269">FL58+FL59</f>
        <v>1474.2873626491414</v>
      </c>
      <c r="FM74" s="38">
        <f>FM58+FM59</f>
        <v>70523.636294272728</v>
      </c>
      <c r="FN74" s="2">
        <f t="shared" ref="FN74:FY74" si="270">FN58+FN59</f>
        <v>68538.262658405278</v>
      </c>
      <c r="FO74" s="2">
        <f t="shared" si="270"/>
        <v>66789.637469312278</v>
      </c>
      <c r="FP74" s="2">
        <f t="shared" si="270"/>
        <v>64287.997728523413</v>
      </c>
      <c r="FQ74" s="2">
        <f t="shared" si="270"/>
        <v>58749.921376131468</v>
      </c>
      <c r="FR74" s="2">
        <f t="shared" si="270"/>
        <v>55584.237243265408</v>
      </c>
      <c r="FS74" s="2">
        <f t="shared" si="270"/>
        <v>53274.038450276974</v>
      </c>
      <c r="FT74" s="2">
        <f t="shared" si="270"/>
        <v>53054.823834194125</v>
      </c>
      <c r="FU74" s="2">
        <f t="shared" si="270"/>
        <v>50584.170235665268</v>
      </c>
      <c r="FV74" s="2">
        <f t="shared" si="270"/>
        <v>48161.146793139524</v>
      </c>
      <c r="FW74" s="2">
        <f t="shared" si="270"/>
        <v>45901.230963633127</v>
      </c>
      <c r="FX74" s="2">
        <f t="shared" si="270"/>
        <v>45265.851872825944</v>
      </c>
      <c r="FY74" s="2">
        <f t="shared" si="270"/>
        <v>44823.233903611035</v>
      </c>
      <c r="FZ74" s="2">
        <f t="shared" ref="FZ74:GA74" si="271">FZ58+FZ59</f>
        <v>41806.215795818556</v>
      </c>
      <c r="GA74" s="2">
        <f t="shared" si="271"/>
        <v>40608.102984111989</v>
      </c>
      <c r="GB74" s="38">
        <f>GB58+GB59</f>
        <v>18668.360970074435</v>
      </c>
      <c r="GC74" s="2">
        <f t="shared" ref="GC74:GN74" si="272">GC58+GC59</f>
        <v>18828.897360228493</v>
      </c>
      <c r="GD74" s="2">
        <f t="shared" si="272"/>
        <v>18347.043628346983</v>
      </c>
      <c r="GE74" s="2">
        <f t="shared" si="272"/>
        <v>19060.782403820514</v>
      </c>
      <c r="GF74" s="2">
        <f t="shared" si="272"/>
        <v>17360.402906196381</v>
      </c>
      <c r="GG74" s="2">
        <f t="shared" si="272"/>
        <v>18379.819782718707</v>
      </c>
      <c r="GH74" s="2">
        <f t="shared" si="272"/>
        <v>17000.683096684999</v>
      </c>
      <c r="GI74" s="2">
        <f t="shared" si="272"/>
        <v>16961.310945380126</v>
      </c>
      <c r="GJ74" s="2">
        <f t="shared" si="272"/>
        <v>17235.737070873631</v>
      </c>
      <c r="GK74" s="2">
        <f t="shared" si="272"/>
        <v>17260.097730034013</v>
      </c>
      <c r="GL74" s="2">
        <f t="shared" si="272"/>
        <v>16390.547539866649</v>
      </c>
      <c r="GM74" s="2">
        <f t="shared" si="272"/>
        <v>16100.618216985311</v>
      </c>
      <c r="GN74" s="2">
        <f t="shared" si="272"/>
        <v>15401.913307403505</v>
      </c>
      <c r="GO74" s="2">
        <f t="shared" ref="GO74:GP74" si="273">GO58+GO59</f>
        <v>15685.357570375938</v>
      </c>
      <c r="GP74" s="2">
        <f t="shared" si="273"/>
        <v>15466.30722110621</v>
      </c>
      <c r="GQ74" s="38">
        <f>GQ58+GQ59</f>
        <v>11746.806436556037</v>
      </c>
      <c r="GR74" s="2">
        <f t="shared" ref="GR74:HC74" si="274">GR58+GR59</f>
        <v>11981.78892587729</v>
      </c>
      <c r="GS74" s="2">
        <f t="shared" si="274"/>
        <v>11658.355495950958</v>
      </c>
      <c r="GT74" s="2">
        <f t="shared" si="274"/>
        <v>11602.250118854163</v>
      </c>
      <c r="GU74" s="2">
        <f t="shared" si="274"/>
        <v>10728.432791913996</v>
      </c>
      <c r="GV74" s="2">
        <f t="shared" si="274"/>
        <v>10688.144623853625</v>
      </c>
      <c r="GW74" s="2">
        <f t="shared" si="274"/>
        <v>9851.0487792964977</v>
      </c>
      <c r="GX74" s="2">
        <f t="shared" si="274"/>
        <v>9608.2031112168024</v>
      </c>
      <c r="GY74" s="2">
        <f t="shared" si="274"/>
        <v>9590.9461631760769</v>
      </c>
      <c r="GZ74" s="2">
        <f t="shared" si="274"/>
        <v>9445.1336729333598</v>
      </c>
      <c r="HA74" s="2">
        <f t="shared" si="274"/>
        <v>8483.1598417319601</v>
      </c>
      <c r="HB74" s="2">
        <f t="shared" si="274"/>
        <v>8372.3652151612932</v>
      </c>
      <c r="HC74" s="2">
        <f t="shared" si="274"/>
        <v>7982.5535362346509</v>
      </c>
      <c r="HD74" s="2">
        <f t="shared" ref="HD74:HE74" si="275">HD58+HD59</f>
        <v>8151.5864573256986</v>
      </c>
      <c r="HE74" s="2">
        <f t="shared" si="275"/>
        <v>7878.7253229975076</v>
      </c>
      <c r="HF74" s="38">
        <f>HF58+HF59</f>
        <v>26411.899629456188</v>
      </c>
      <c r="HG74" s="2">
        <f t="shared" ref="HG74:HR74" si="276">HG58+HG59</f>
        <v>26487.122981782461</v>
      </c>
      <c r="HH74" s="2">
        <f t="shared" si="276"/>
        <v>25808.578066122634</v>
      </c>
      <c r="HI74" s="2">
        <f t="shared" si="276"/>
        <v>27502.719580325105</v>
      </c>
      <c r="HJ74" s="2">
        <f t="shared" si="276"/>
        <v>24811.42229788901</v>
      </c>
      <c r="HK74" s="2">
        <f t="shared" si="276"/>
        <v>27152.701407949146</v>
      </c>
      <c r="HL74" s="2">
        <f t="shared" si="276"/>
        <v>25113.255566332769</v>
      </c>
      <c r="HM74" s="2">
        <f t="shared" si="276"/>
        <v>25336.669424519398</v>
      </c>
      <c r="HN74" s="2">
        <f t="shared" si="276"/>
        <v>25964.158835161099</v>
      </c>
      <c r="HO74" s="2">
        <f t="shared" si="276"/>
        <v>26202.908404732563</v>
      </c>
      <c r="HP74" s="2">
        <f t="shared" si="276"/>
        <v>25495.217051904143</v>
      </c>
      <c r="HQ74" s="2">
        <f t="shared" si="276"/>
        <v>24993.02415832935</v>
      </c>
      <c r="HR74" s="2">
        <f t="shared" si="276"/>
        <v>23958.887510248449</v>
      </c>
      <c r="HS74" s="2">
        <f t="shared" ref="HS74:HT74" si="277">HS58+HS59</f>
        <v>24378.347267065834</v>
      </c>
      <c r="HT74" s="39">
        <f t="shared" si="277"/>
        <v>24197.37924438727</v>
      </c>
    </row>
    <row r="75" spans="1:228" x14ac:dyDescent="0.25">
      <c r="A75" s="17"/>
      <c r="B75" s="64"/>
      <c r="C75" s="55" t="s">
        <v>96</v>
      </c>
      <c r="D75" s="40">
        <f>SUM(D66:D74)</f>
        <v>67717.3912720847</v>
      </c>
      <c r="E75" s="41">
        <f t="shared" ref="E75:P75" si="278">SUM(E66:E74)</f>
        <v>62277.440891930128</v>
      </c>
      <c r="F75" s="41">
        <f t="shared" si="278"/>
        <v>68399.515908096364</v>
      </c>
      <c r="G75" s="41">
        <f t="shared" si="278"/>
        <v>63038.315623160473</v>
      </c>
      <c r="H75" s="41">
        <f t="shared" si="278"/>
        <v>59484.612598078274</v>
      </c>
      <c r="I75" s="41">
        <f t="shared" si="278"/>
        <v>58076.111754123893</v>
      </c>
      <c r="J75" s="41">
        <f t="shared" si="278"/>
        <v>56563.955117091675</v>
      </c>
      <c r="K75" s="41">
        <f t="shared" si="278"/>
        <v>57086.71627153975</v>
      </c>
      <c r="L75" s="41">
        <f t="shared" si="278"/>
        <v>58024.947486807621</v>
      </c>
      <c r="M75" s="41">
        <f t="shared" si="278"/>
        <v>56508.015557691877</v>
      </c>
      <c r="N75" s="41">
        <f t="shared" si="278"/>
        <v>55635.150551618019</v>
      </c>
      <c r="O75" s="41">
        <f t="shared" si="278"/>
        <v>54183.589195577515</v>
      </c>
      <c r="P75" s="41">
        <f t="shared" si="278"/>
        <v>48613.090333459753</v>
      </c>
      <c r="Q75" s="41">
        <f>SUM(Q66:Q74)</f>
        <v>50746.846991191152</v>
      </c>
      <c r="R75" s="41">
        <f t="shared" ref="R75" si="279">SUM(R66:R74)</f>
        <v>49273.923269478772</v>
      </c>
      <c r="S75" s="40">
        <f>SUM(S66:S74)</f>
        <v>56109.174833301091</v>
      </c>
      <c r="T75" s="41">
        <f t="shared" ref="T75:AE75" si="280">SUM(T66:T74)</f>
        <v>51293.728202581566</v>
      </c>
      <c r="U75" s="41">
        <f t="shared" si="280"/>
        <v>57304.061782603916</v>
      </c>
      <c r="V75" s="41">
        <f t="shared" si="280"/>
        <v>52402.728385188908</v>
      </c>
      <c r="W75" s="41">
        <f t="shared" si="280"/>
        <v>49251.707975522979</v>
      </c>
      <c r="X75" s="41">
        <f t="shared" si="280"/>
        <v>47965.809298584856</v>
      </c>
      <c r="Y75" s="41">
        <f t="shared" si="280"/>
        <v>46465.641681015397</v>
      </c>
      <c r="Z75" s="41">
        <f t="shared" si="280"/>
        <v>47105.660041512136</v>
      </c>
      <c r="AA75" s="41">
        <f t="shared" si="280"/>
        <v>48131.276772036945</v>
      </c>
      <c r="AB75" s="41">
        <f t="shared" si="280"/>
        <v>46573.975039394863</v>
      </c>
      <c r="AC75" s="41">
        <f t="shared" si="280"/>
        <v>46078.473022154503</v>
      </c>
      <c r="AD75" s="41">
        <f t="shared" si="280"/>
        <v>44767.376723063928</v>
      </c>
      <c r="AE75" s="41">
        <f t="shared" si="280"/>
        <v>39289.443119341675</v>
      </c>
      <c r="AF75" s="41">
        <f t="shared" ref="AF75" si="281">SUM(AF66:AF74)</f>
        <v>41630.144879684594</v>
      </c>
      <c r="AG75" s="41">
        <f t="shared" ref="AG75" si="282">SUM(AG66:AG74)</f>
        <v>40191.441586355089</v>
      </c>
      <c r="AH75" s="40">
        <f>SUM(AH66:AH74)</f>
        <v>219661.12772230347</v>
      </c>
      <c r="AI75" s="41">
        <f t="shared" ref="AI75:AR75" si="283">SUM(AI66:AI74)</f>
        <v>213320.79418497902</v>
      </c>
      <c r="AJ75" s="41">
        <f t="shared" si="283"/>
        <v>208873.77693192975</v>
      </c>
      <c r="AK75" s="41">
        <f t="shared" si="283"/>
        <v>202791.34981183187</v>
      </c>
      <c r="AL75" s="41">
        <f t="shared" si="283"/>
        <v>195562.40868051947</v>
      </c>
      <c r="AM75" s="41">
        <f t="shared" si="283"/>
        <v>191805.39818280053</v>
      </c>
      <c r="AN75" s="41">
        <f t="shared" si="283"/>
        <v>185957.20468303666</v>
      </c>
      <c r="AO75" s="41">
        <f t="shared" si="283"/>
        <v>181169.39612888923</v>
      </c>
      <c r="AP75" s="41">
        <f t="shared" si="283"/>
        <v>177950.83745764801</v>
      </c>
      <c r="AQ75" s="41">
        <f t="shared" si="283"/>
        <v>176563.76649604124</v>
      </c>
      <c r="AR75" s="41">
        <f t="shared" si="283"/>
        <v>172590.37093382035</v>
      </c>
      <c r="AS75" s="41">
        <f t="shared" ref="AS75:AV75" si="284">SUM(AS66:AS74)</f>
        <v>167281.13426574101</v>
      </c>
      <c r="AT75" s="41">
        <f t="shared" si="284"/>
        <v>163913.65283812647</v>
      </c>
      <c r="AU75" s="41">
        <f t="shared" si="284"/>
        <v>161766.09194671633</v>
      </c>
      <c r="AV75" s="42">
        <f t="shared" si="284"/>
        <v>160287.88225299004</v>
      </c>
      <c r="AW75" s="41">
        <f>SUM(AW66:AW74)</f>
        <v>15014.927416967537</v>
      </c>
      <c r="AX75" s="41">
        <f t="shared" ref="AX75:BI75" si="285">SUM(AX66:AX74)</f>
        <v>14376.304668249013</v>
      </c>
      <c r="AY75" s="41">
        <f t="shared" si="285"/>
        <v>14900.384703504045</v>
      </c>
      <c r="AZ75" s="41">
        <f t="shared" si="285"/>
        <v>13840.420584141708</v>
      </c>
      <c r="BA75" s="41">
        <f t="shared" si="285"/>
        <v>13617.536508893172</v>
      </c>
      <c r="BB75" s="41">
        <f t="shared" si="285"/>
        <v>13722.188884523734</v>
      </c>
      <c r="BC75" s="41">
        <f t="shared" si="285"/>
        <v>14080.047700533041</v>
      </c>
      <c r="BD75" s="41">
        <f t="shared" si="285"/>
        <v>14201.637291303512</v>
      </c>
      <c r="BE75" s="41">
        <f t="shared" si="285"/>
        <v>14140.934131713089</v>
      </c>
      <c r="BF75" s="41">
        <f t="shared" si="285"/>
        <v>14599.292813881773</v>
      </c>
      <c r="BG75" s="41">
        <f t="shared" si="285"/>
        <v>13766.920443376916</v>
      </c>
      <c r="BH75" s="41">
        <f t="shared" si="285"/>
        <v>14021.122111423927</v>
      </c>
      <c r="BI75" s="41">
        <f t="shared" si="285"/>
        <v>14145.769449206455</v>
      </c>
      <c r="BJ75" s="41">
        <f t="shared" ref="BJ75:BK75" si="286">SUM(BJ66:BJ74)</f>
        <v>13786.373472377465</v>
      </c>
      <c r="BK75" s="41">
        <f t="shared" si="286"/>
        <v>13999.765352993054</v>
      </c>
      <c r="BL75" s="40">
        <f>SUM(BL66:BL74)</f>
        <v>1087453.3018110222</v>
      </c>
      <c r="BM75" s="41">
        <f t="shared" ref="BM75:BW75" si="287">SUM(BM66:BM74)</f>
        <v>1084068.5075665689</v>
      </c>
      <c r="BN75" s="41">
        <f t="shared" si="287"/>
        <v>1063738.0106359385</v>
      </c>
      <c r="BO75" s="41">
        <f t="shared" si="287"/>
        <v>1038909.9064939133</v>
      </c>
      <c r="BP75" s="41">
        <f t="shared" si="287"/>
        <v>1022805.0832864554</v>
      </c>
      <c r="BQ75" s="41">
        <f t="shared" si="287"/>
        <v>1013805.5957373218</v>
      </c>
      <c r="BR75" s="41">
        <f t="shared" si="287"/>
        <v>1039126.7435921939</v>
      </c>
      <c r="BS75" s="41">
        <f t="shared" si="287"/>
        <v>1058418.2270495575</v>
      </c>
      <c r="BT75" s="41">
        <f>SUM(BT66:BT74)</f>
        <v>1076357.3234191171</v>
      </c>
      <c r="BU75" s="41">
        <f>SUM(BU66:BU74)</f>
        <v>1041275.602955817</v>
      </c>
      <c r="BV75" s="41">
        <f t="shared" si="287"/>
        <v>986246.86308149633</v>
      </c>
      <c r="BW75" s="41">
        <f t="shared" si="287"/>
        <v>937002.24179049022</v>
      </c>
      <c r="BX75" s="41">
        <f>SUM(BX66:BX74)</f>
        <v>888569.98582940898</v>
      </c>
      <c r="BY75" s="41">
        <f t="shared" ref="BY75" si="288">SUM(BY66:BY74)</f>
        <v>849500.7250215403</v>
      </c>
      <c r="BZ75" s="41">
        <f>SUM(BZ66:BZ74)</f>
        <v>811515.77087528352</v>
      </c>
      <c r="CA75" s="40">
        <f>SUM(CA66:CA74)</f>
        <v>316205.71912456694</v>
      </c>
      <c r="CB75" s="41">
        <f t="shared" ref="CB75:CN75" si="289">SUM(CB66:CB74)</f>
        <v>44780.057558626955</v>
      </c>
      <c r="CC75" s="41">
        <f>SUM(CC66:CC74)</f>
        <v>169244.38117181198</v>
      </c>
      <c r="CD75" s="41">
        <f>SUM(CD66:CD74)</f>
        <v>193666.62294370998</v>
      </c>
      <c r="CE75" s="41">
        <f t="shared" si="289"/>
        <v>70942.200679743008</v>
      </c>
      <c r="CF75" s="41">
        <f t="shared" si="289"/>
        <v>46216.017452384993</v>
      </c>
      <c r="CG75" s="41">
        <f t="shared" si="289"/>
        <v>73885.169665593014</v>
      </c>
      <c r="CH75" s="41">
        <f t="shared" si="289"/>
        <v>31693.523564079002</v>
      </c>
      <c r="CI75" s="41">
        <f t="shared" si="289"/>
        <v>28114.9169565339</v>
      </c>
      <c r="CJ75" s="41">
        <f t="shared" si="289"/>
        <v>32949.489675684999</v>
      </c>
      <c r="CK75" s="41">
        <f t="shared" si="289"/>
        <v>55671.161103820203</v>
      </c>
      <c r="CL75" s="41">
        <f t="shared" si="289"/>
        <v>44425.9480307505</v>
      </c>
      <c r="CM75" s="41">
        <f t="shared" si="289"/>
        <v>58653.468247828103</v>
      </c>
      <c r="CN75" s="41">
        <f t="shared" si="289"/>
        <v>44749.4939952239</v>
      </c>
      <c r="CO75" s="41">
        <f t="shared" ref="CO75" si="290">SUM(CO66:CO74)</f>
        <v>34433.1778374844</v>
      </c>
      <c r="CP75" s="40">
        <f>SUM(CP66:CP74)</f>
        <v>75090.076127127657</v>
      </c>
      <c r="CQ75" s="41">
        <f t="shared" ref="CQ75:DB75" si="291">SUM(CQ66:CQ74)</f>
        <v>72161.149957983609</v>
      </c>
      <c r="CR75" s="41">
        <f t="shared" si="291"/>
        <v>65404.033162078587</v>
      </c>
      <c r="CS75" s="41">
        <f t="shared" si="291"/>
        <v>57141.459005092256</v>
      </c>
      <c r="CT75" s="41">
        <f t="shared" si="291"/>
        <v>54762.720677832753</v>
      </c>
      <c r="CU75" s="41">
        <f t="shared" si="291"/>
        <v>43349.63883215026</v>
      </c>
      <c r="CV75" s="41">
        <f t="shared" si="291"/>
        <v>47287.151052171954</v>
      </c>
      <c r="CW75" s="41">
        <f t="shared" si="291"/>
        <v>54767.505609685017</v>
      </c>
      <c r="CX75" s="41">
        <f t="shared" si="291"/>
        <v>59227.480676934472</v>
      </c>
      <c r="CY75" s="41">
        <f t="shared" si="291"/>
        <v>47217.368097650091</v>
      </c>
      <c r="CZ75" s="41">
        <f t="shared" si="291"/>
        <v>33995.201636345228</v>
      </c>
      <c r="DA75" s="41">
        <f t="shared" si="291"/>
        <v>35315.163724245664</v>
      </c>
      <c r="DB75" s="41">
        <f t="shared" si="291"/>
        <v>38212.576533608699</v>
      </c>
      <c r="DC75" s="41">
        <f t="shared" ref="DC75:DD75" si="292">SUM(DC66:DC74)</f>
        <v>39612.347801687625</v>
      </c>
      <c r="DD75" s="41">
        <f t="shared" si="292"/>
        <v>38534.212784005045</v>
      </c>
      <c r="DE75" s="40">
        <f>SUM(DE66:DE74)</f>
        <v>57353.864679688333</v>
      </c>
      <c r="DF75" s="41">
        <f t="shared" ref="DF75:DQ75" si="293">SUM(DF66:DF74)</f>
        <v>50951.371624470332</v>
      </c>
      <c r="DG75" s="41">
        <f t="shared" si="293"/>
        <v>46984.386690045962</v>
      </c>
      <c r="DH75" s="41">
        <f t="shared" si="293"/>
        <v>35041.686790249893</v>
      </c>
      <c r="DI75" s="41">
        <f t="shared" si="293"/>
        <v>31427.591483110809</v>
      </c>
      <c r="DJ75" s="41">
        <f t="shared" si="293"/>
        <v>36261.566759486202</v>
      </c>
      <c r="DK75" s="41">
        <f t="shared" si="293"/>
        <v>34324.744213599137</v>
      </c>
      <c r="DL75" s="41">
        <f t="shared" si="293"/>
        <v>32028.435979342321</v>
      </c>
      <c r="DM75" s="41">
        <f t="shared" si="293"/>
        <v>43733.861649793791</v>
      </c>
      <c r="DN75" s="41">
        <f t="shared" si="293"/>
        <v>41867.852517955129</v>
      </c>
      <c r="DO75" s="41">
        <f t="shared" si="293"/>
        <v>34748.060636793241</v>
      </c>
      <c r="DP75" s="41">
        <f t="shared" si="293"/>
        <v>35011.789831049973</v>
      </c>
      <c r="DQ75" s="41">
        <f t="shared" si="293"/>
        <v>20754.041886137384</v>
      </c>
      <c r="DR75" s="41">
        <f t="shared" ref="DR75:DS75" si="294">SUM(DR66:DR74)</f>
        <v>20700.850774647082</v>
      </c>
      <c r="DS75" s="41">
        <f t="shared" si="294"/>
        <v>20310.029086707473</v>
      </c>
      <c r="DT75" s="40">
        <f>SUM(DT66:DT74)</f>
        <v>260667.83686913078</v>
      </c>
      <c r="DU75" s="41">
        <f t="shared" ref="DU75:EF75" si="295">SUM(DU66:DU74)</f>
        <v>234510.69241769734</v>
      </c>
      <c r="DV75" s="41">
        <f t="shared" si="295"/>
        <v>237316.35824724709</v>
      </c>
      <c r="DW75" s="41">
        <f t="shared" si="295"/>
        <v>206592.69164049622</v>
      </c>
      <c r="DX75" s="41">
        <f t="shared" si="295"/>
        <v>186584.37448040268</v>
      </c>
      <c r="DY75" s="41">
        <f t="shared" si="295"/>
        <v>189768.18502169734</v>
      </c>
      <c r="DZ75" s="41">
        <f t="shared" si="295"/>
        <v>189119.87786042204</v>
      </c>
      <c r="EA75" s="41">
        <f t="shared" si="295"/>
        <v>189909.32613651193</v>
      </c>
      <c r="EB75" s="41">
        <f t="shared" si="295"/>
        <v>199601.12945370574</v>
      </c>
      <c r="EC75" s="41">
        <f t="shared" si="295"/>
        <v>187757.31920151418</v>
      </c>
      <c r="ED75" s="41">
        <f t="shared" si="295"/>
        <v>185175.48966669809</v>
      </c>
      <c r="EE75" s="41">
        <f t="shared" si="295"/>
        <v>176885.63768730397</v>
      </c>
      <c r="EF75" s="41">
        <f t="shared" si="295"/>
        <v>154924.79540077524</v>
      </c>
      <c r="EG75" s="41">
        <f t="shared" ref="EG75:EH75" si="296">SUM(EG66:EG74)</f>
        <v>149195.89656274393</v>
      </c>
      <c r="EH75" s="41">
        <f t="shared" si="296"/>
        <v>150012.13160253744</v>
      </c>
      <c r="EI75" s="40">
        <f>SUM(EI66:EI74)</f>
        <v>441248.2472841604</v>
      </c>
      <c r="EJ75" s="41">
        <f t="shared" ref="EJ75:EU75" si="297">SUM(EJ66:EJ74)</f>
        <v>423860.41177768563</v>
      </c>
      <c r="EK75" s="41">
        <f t="shared" si="297"/>
        <v>414124.66639299836</v>
      </c>
      <c r="EL75" s="41">
        <f t="shared" si="297"/>
        <v>394975.00973976159</v>
      </c>
      <c r="EM75" s="41">
        <f t="shared" si="297"/>
        <v>368957.79404327553</v>
      </c>
      <c r="EN75" s="41">
        <f t="shared" si="297"/>
        <v>363390.68961005856</v>
      </c>
      <c r="EO75" s="41">
        <f t="shared" si="297"/>
        <v>352984.90137955046</v>
      </c>
      <c r="EP75" s="41">
        <f t="shared" si="297"/>
        <v>340984.28835447575</v>
      </c>
      <c r="EQ75" s="41">
        <f t="shared" si="297"/>
        <v>345751.82306468138</v>
      </c>
      <c r="ER75" s="41">
        <f t="shared" si="297"/>
        <v>338606.23723754298</v>
      </c>
      <c r="ES75" s="41">
        <f t="shared" si="297"/>
        <v>318127.00280236942</v>
      </c>
      <c r="ET75" s="41">
        <f t="shared" si="297"/>
        <v>310873.45687337557</v>
      </c>
      <c r="EU75" s="41">
        <f t="shared" si="297"/>
        <v>290502.60437032412</v>
      </c>
      <c r="EV75" s="41">
        <f t="shared" ref="EV75:EW75" si="298">SUM(EV66:EV74)</f>
        <v>285919.31821446645</v>
      </c>
      <c r="EW75" s="41">
        <f t="shared" si="298"/>
        <v>283606.47288361454</v>
      </c>
      <c r="EX75" s="40">
        <f>SUM(EX66:EX74)</f>
        <v>56631.27465591397</v>
      </c>
      <c r="EY75" s="41">
        <f t="shared" ref="EY75:FK75" si="299">SUM(EY66:EY74)</f>
        <v>53798.034695675538</v>
      </c>
      <c r="EZ75" s="41">
        <f t="shared" si="299"/>
        <v>54358.603134933459</v>
      </c>
      <c r="FA75" s="41">
        <f t="shared" si="299"/>
        <v>53994.591119854573</v>
      </c>
      <c r="FB75" s="41">
        <f t="shared" si="299"/>
        <v>52863.000948866254</v>
      </c>
      <c r="FC75" s="41">
        <f t="shared" si="299"/>
        <v>53781.319351303107</v>
      </c>
      <c r="FD75" s="41">
        <f t="shared" si="299"/>
        <v>53717.194935422303</v>
      </c>
      <c r="FE75" s="41">
        <f t="shared" si="299"/>
        <v>53783.261518722364</v>
      </c>
      <c r="FF75" s="41">
        <f t="shared" si="299"/>
        <v>52512.5017180621</v>
      </c>
      <c r="FG75" s="41">
        <f t="shared" si="299"/>
        <v>52713.724060088825</v>
      </c>
      <c r="FH75" s="41">
        <f t="shared" si="299"/>
        <v>52531.466921636282</v>
      </c>
      <c r="FI75" s="41">
        <f t="shared" si="299"/>
        <v>51920.393133618905</v>
      </c>
      <c r="FJ75" s="41">
        <f t="shared" si="299"/>
        <v>52137.620525583065</v>
      </c>
      <c r="FK75" s="42">
        <f t="shared" si="299"/>
        <v>51164.100025516978</v>
      </c>
      <c r="FL75" s="41">
        <f t="shared" ref="FL75" si="300">SUM(FL66:FL74)</f>
        <v>51240.076009835968</v>
      </c>
      <c r="FM75" s="40">
        <f>SUM(FM66:FM74)</f>
        <v>197037.4108090818</v>
      </c>
      <c r="FN75" s="41">
        <f t="shared" ref="FN75:FY75" si="301">SUM(FN66:FN74)</f>
        <v>181440.71547412776</v>
      </c>
      <c r="FO75" s="41">
        <f t="shared" si="301"/>
        <v>178104.58811907057</v>
      </c>
      <c r="FP75" s="41">
        <f t="shared" si="301"/>
        <v>175659.48099225594</v>
      </c>
      <c r="FQ75" s="41">
        <f t="shared" si="301"/>
        <v>167834.45090263608</v>
      </c>
      <c r="FR75" s="41">
        <f t="shared" si="301"/>
        <v>160510.27528161497</v>
      </c>
      <c r="FS75" s="41">
        <f t="shared" si="301"/>
        <v>156905.91000412602</v>
      </c>
      <c r="FT75" s="41">
        <f t="shared" si="301"/>
        <v>158352.97712833979</v>
      </c>
      <c r="FU75" s="41">
        <f t="shared" si="301"/>
        <v>151725.33980562229</v>
      </c>
      <c r="FV75" s="41">
        <f t="shared" si="301"/>
        <v>144166.09499693743</v>
      </c>
      <c r="FW75" s="41">
        <f t="shared" si="301"/>
        <v>139839.93669381007</v>
      </c>
      <c r="FX75" s="41">
        <f t="shared" si="301"/>
        <v>140356.59294724077</v>
      </c>
      <c r="FY75" s="41">
        <f t="shared" si="301"/>
        <v>138782.52396759304</v>
      </c>
      <c r="FZ75" s="41">
        <f t="shared" ref="FZ75:GA75" si="302">SUM(FZ66:FZ74)</f>
        <v>134762.55652132153</v>
      </c>
      <c r="GA75" s="41">
        <f t="shared" si="302"/>
        <v>133398.3787915236</v>
      </c>
      <c r="GB75" s="40">
        <f>SUM(GB66:GB74)</f>
        <v>79385.444218782126</v>
      </c>
      <c r="GC75" s="41">
        <f t="shared" ref="GC75:GN75" si="303">SUM(GC66:GC74)</f>
        <v>75832.529500071643</v>
      </c>
      <c r="GD75" s="41">
        <f t="shared" si="303"/>
        <v>74237.109150922246</v>
      </c>
      <c r="GE75" s="41">
        <f t="shared" si="303"/>
        <v>73054.95414998944</v>
      </c>
      <c r="GF75" s="41">
        <f t="shared" si="303"/>
        <v>68478.335062663886</v>
      </c>
      <c r="GG75" s="41">
        <f t="shared" si="303"/>
        <v>70737.478165412787</v>
      </c>
      <c r="GH75" s="41">
        <f t="shared" si="303"/>
        <v>66605.372949652519</v>
      </c>
      <c r="GI75" s="41">
        <f t="shared" si="303"/>
        <v>48561.290341721295</v>
      </c>
      <c r="GJ75" s="41">
        <f t="shared" si="303"/>
        <v>50842.929359696485</v>
      </c>
      <c r="GK75" s="41">
        <f t="shared" si="303"/>
        <v>51182.256128239751</v>
      </c>
      <c r="GL75" s="41">
        <f t="shared" si="303"/>
        <v>50473.097187119172</v>
      </c>
      <c r="GM75" s="41">
        <f t="shared" si="303"/>
        <v>48758.114898438522</v>
      </c>
      <c r="GN75" s="41">
        <f t="shared" si="303"/>
        <v>45630.102512645928</v>
      </c>
      <c r="GO75" s="41">
        <f t="shared" ref="GO75:GP75" si="304">SUM(GO66:GO74)</f>
        <v>44954.332291789848</v>
      </c>
      <c r="GP75" s="41">
        <f t="shared" si="304"/>
        <v>45107.849628877986</v>
      </c>
      <c r="GQ75" s="40">
        <f>SUM(GQ66:GQ74)</f>
        <v>36245.981354434443</v>
      </c>
      <c r="GR75" s="41">
        <f t="shared" ref="GR75:HC75" si="305">SUM(GR66:GR74)</f>
        <v>33794.083726473975</v>
      </c>
      <c r="GS75" s="41">
        <f t="shared" si="305"/>
        <v>33288.807468469022</v>
      </c>
      <c r="GT75" s="41">
        <f t="shared" si="305"/>
        <v>30664.377386370899</v>
      </c>
      <c r="GU75" s="41">
        <f t="shared" si="305"/>
        <v>28315.297211024619</v>
      </c>
      <c r="GV75" s="41">
        <f t="shared" si="305"/>
        <v>28563.896600133114</v>
      </c>
      <c r="GW75" s="41">
        <f t="shared" si="305"/>
        <v>25588.944765602362</v>
      </c>
      <c r="GX75" s="41">
        <f t="shared" si="305"/>
        <v>22809.981834888669</v>
      </c>
      <c r="GY75" s="41">
        <f t="shared" si="305"/>
        <v>24378.628318064981</v>
      </c>
      <c r="GZ75" s="41">
        <f t="shared" si="305"/>
        <v>24297.884009472211</v>
      </c>
      <c r="HA75" s="41">
        <f t="shared" si="305"/>
        <v>23482.914146776362</v>
      </c>
      <c r="HB75" s="41">
        <f t="shared" si="305"/>
        <v>22129.541414553692</v>
      </c>
      <c r="HC75" s="41">
        <f t="shared" si="305"/>
        <v>19896.94176694184</v>
      </c>
      <c r="HD75" s="41">
        <f t="shared" ref="HD75:HE75" si="306">SUM(HD66:HD74)</f>
        <v>18830.910753562122</v>
      </c>
      <c r="HE75" s="41">
        <f t="shared" si="306"/>
        <v>18882.42499622142</v>
      </c>
      <c r="HF75" s="40">
        <f>SUM(HF66:HF74)</f>
        <v>162242.91820309666</v>
      </c>
      <c r="HG75" s="41">
        <f t="shared" ref="HG75:HR75" si="307">SUM(HG66:HG74)</f>
        <v>157070.13862714852</v>
      </c>
      <c r="HH75" s="41">
        <f t="shared" si="307"/>
        <v>152543.19740254621</v>
      </c>
      <c r="HI75" s="41">
        <f t="shared" si="307"/>
        <v>154210.57017811137</v>
      </c>
      <c r="HJ75" s="41">
        <f t="shared" si="307"/>
        <v>146740.80067918691</v>
      </c>
      <c r="HK75" s="41">
        <f t="shared" si="307"/>
        <v>151534.74880025629</v>
      </c>
      <c r="HL75" s="41">
        <f t="shared" si="307"/>
        <v>146084.85756825315</v>
      </c>
      <c r="HM75" s="41">
        <f t="shared" si="307"/>
        <v>88136.346522974942</v>
      </c>
      <c r="HN75" s="41">
        <f t="shared" si="307"/>
        <v>91577.151830825809</v>
      </c>
      <c r="HO75" s="41">
        <f t="shared" si="307"/>
        <v>92675.010022305447</v>
      </c>
      <c r="HP75" s="41">
        <f t="shared" si="307"/>
        <v>91961.630965532735</v>
      </c>
      <c r="HQ75" s="41">
        <f t="shared" si="307"/>
        <v>89891.741568171608</v>
      </c>
      <c r="HR75" s="41">
        <f t="shared" si="307"/>
        <v>85987.42885173831</v>
      </c>
      <c r="HS75" s="41">
        <f t="shared" ref="HS75:HT75" si="308">SUM(HS66:HS74)</f>
        <v>86207.536567004834</v>
      </c>
      <c r="HT75" s="42">
        <f t="shared" si="308"/>
        <v>86371.044017549517</v>
      </c>
    </row>
    <row r="76" spans="1:228" x14ac:dyDescent="0.25"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</row>
    <row r="77" spans="1:228" x14ac:dyDescent="0.25"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88"/>
      <c r="AI77" s="88"/>
      <c r="AJ77" s="88"/>
      <c r="AK77" s="88"/>
      <c r="AL77" s="88"/>
      <c r="AM77" s="88"/>
      <c r="AN77" s="88"/>
      <c r="AO77" s="88"/>
      <c r="AP77" s="88"/>
      <c r="AQ77" s="88"/>
      <c r="AR77" s="88"/>
      <c r="AS77" s="88"/>
      <c r="AT77" s="88"/>
      <c r="AU77" s="88"/>
      <c r="AV77" s="88"/>
      <c r="AW77" s="88"/>
      <c r="AX77" s="88"/>
      <c r="AY77" s="88"/>
      <c r="AZ77" s="88"/>
      <c r="BA77" s="88"/>
      <c r="BB77" s="88"/>
      <c r="BC77" s="88"/>
      <c r="BD77" s="88"/>
      <c r="BE77" s="88"/>
      <c r="BF77" s="88"/>
      <c r="BG77" s="88"/>
      <c r="BH77" s="88"/>
      <c r="BI77" s="88"/>
      <c r="BJ77" s="88"/>
      <c r="BK77" s="88"/>
      <c r="BL77" s="88"/>
      <c r="BM77" s="88"/>
      <c r="BN77" s="88"/>
      <c r="BO77" s="88"/>
      <c r="BP77" s="88"/>
      <c r="BQ77" s="88"/>
      <c r="BR77" s="88"/>
      <c r="BS77" s="88"/>
      <c r="BT77" s="88"/>
      <c r="BU77" s="88"/>
      <c r="BV77" s="88"/>
      <c r="BW77" s="88"/>
      <c r="BX77" s="88"/>
      <c r="BY77" s="88"/>
      <c r="BZ77" s="88"/>
      <c r="CA77" s="88"/>
      <c r="CB77" s="88"/>
      <c r="CC77" s="88"/>
      <c r="CD77" s="88"/>
      <c r="CE77" s="88"/>
      <c r="CF77" s="88"/>
      <c r="CG77" s="88"/>
      <c r="CH77" s="88"/>
      <c r="CI77" s="88"/>
      <c r="CJ77" s="88"/>
      <c r="CK77" s="88"/>
      <c r="CL77" s="88"/>
      <c r="CM77" s="88"/>
      <c r="CN77" s="88"/>
      <c r="CO77" s="88"/>
      <c r="CP77" s="88"/>
      <c r="CQ77" s="88"/>
      <c r="CR77" s="88"/>
      <c r="CS77" s="88"/>
      <c r="CT77" s="88"/>
      <c r="CU77" s="88"/>
      <c r="CV77" s="88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8"/>
      <c r="FX77" s="88"/>
      <c r="FY77" s="88"/>
      <c r="FZ77" s="88"/>
      <c r="GA77" s="88"/>
      <c r="GB77" s="88"/>
      <c r="GC77" s="88"/>
      <c r="GD77" s="88"/>
      <c r="GE77" s="88"/>
      <c r="GF77" s="88"/>
      <c r="GG77" s="88"/>
      <c r="GH77" s="88"/>
      <c r="GI77" s="88"/>
      <c r="GJ77" s="88"/>
      <c r="GK77" s="88"/>
      <c r="GL77" s="88"/>
      <c r="GM77" s="88"/>
      <c r="GN77" s="88"/>
      <c r="GO77" s="88"/>
      <c r="GP77" s="88"/>
      <c r="GQ77" s="88"/>
      <c r="GR77" s="88"/>
      <c r="GS77" s="88"/>
      <c r="GT77" s="88"/>
      <c r="GU77" s="88"/>
      <c r="GV77" s="88"/>
      <c r="GW77" s="88"/>
      <c r="GX77" s="88"/>
      <c r="GY77" s="88"/>
      <c r="GZ77" s="88"/>
      <c r="HA77" s="88"/>
      <c r="HB77" s="88"/>
      <c r="HC77" s="88"/>
      <c r="HD77" s="88"/>
      <c r="HE77" s="88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</row>
    <row r="78" spans="1:228" x14ac:dyDescent="0.25">
      <c r="D78" s="17"/>
      <c r="E78" s="17"/>
      <c r="F78" s="17"/>
      <c r="G78" s="17"/>
      <c r="H78" s="17"/>
      <c r="I78" s="3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3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3"/>
      <c r="AN78" s="3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3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3"/>
      <c r="BR78" s="17"/>
      <c r="BS78" s="17"/>
      <c r="BT78" s="17"/>
      <c r="BU78" s="17"/>
      <c r="BV78" s="17"/>
      <c r="BW78" s="17"/>
      <c r="BX78" s="17"/>
      <c r="BY78" s="17"/>
      <c r="BZ78" s="17"/>
      <c r="CA78" s="17"/>
      <c r="CB78" s="17"/>
      <c r="CC78" s="17"/>
      <c r="CD78" s="17"/>
      <c r="CE78" s="3"/>
      <c r="CF78" s="3"/>
      <c r="CG78" s="17"/>
      <c r="CH78" s="17"/>
      <c r="CI78" s="17"/>
      <c r="CJ78" s="17"/>
      <c r="CK78" s="17"/>
      <c r="CL78" s="17"/>
      <c r="CM78" s="17"/>
      <c r="CN78" s="17"/>
      <c r="CO78" s="17"/>
      <c r="CP78" s="17"/>
      <c r="CQ78" s="17"/>
      <c r="CR78" s="17"/>
      <c r="CS78" s="17"/>
      <c r="CT78" s="3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3"/>
      <c r="DH78" s="3"/>
      <c r="DI78" s="17"/>
      <c r="DJ78" s="17"/>
      <c r="DK78" s="17"/>
      <c r="DL78" s="17"/>
      <c r="DM78" s="17"/>
      <c r="DN78" s="17"/>
      <c r="DO78" s="17"/>
      <c r="DP78" s="17"/>
      <c r="DQ78" s="17"/>
      <c r="DR78" s="17"/>
      <c r="DS78" s="17"/>
      <c r="DT78" s="17"/>
      <c r="DU78" s="17"/>
      <c r="DV78" s="3"/>
      <c r="DW78" s="17"/>
      <c r="DX78" s="17"/>
      <c r="DY78" s="17"/>
      <c r="DZ78" s="17"/>
      <c r="EA78" s="17"/>
      <c r="EB78" s="17"/>
      <c r="EC78" s="17"/>
      <c r="ED78" s="17"/>
      <c r="EE78" s="17"/>
      <c r="EF78" s="17"/>
      <c r="EG78" s="17"/>
      <c r="EH78" s="17"/>
      <c r="EI78" s="17"/>
      <c r="EJ78" s="3"/>
      <c r="EK78" s="17"/>
      <c r="EL78" s="17"/>
      <c r="EM78" s="17"/>
      <c r="EN78" s="17"/>
      <c r="EO78" s="17"/>
      <c r="EP78" s="17"/>
      <c r="EQ78" s="17"/>
      <c r="ER78" s="17"/>
      <c r="ES78" s="17"/>
      <c r="ET78" s="17"/>
      <c r="EU78" s="17"/>
      <c r="EV78" s="17"/>
      <c r="EW78" s="17"/>
      <c r="EX78" s="3"/>
      <c r="EY78" s="17"/>
      <c r="EZ78" s="17"/>
      <c r="FA78" s="17"/>
      <c r="FB78" s="17"/>
      <c r="FC78" s="17"/>
      <c r="FD78" s="17"/>
      <c r="FE78" s="17"/>
      <c r="FF78" s="17"/>
      <c r="FG78" s="17"/>
      <c r="FH78" s="17"/>
      <c r="FI78" s="17"/>
      <c r="FJ78" s="3"/>
      <c r="FK78" s="17"/>
      <c r="FL78" s="17"/>
      <c r="FM78" s="17"/>
      <c r="FN78" s="17"/>
      <c r="FO78" s="17"/>
      <c r="FP78" s="17"/>
      <c r="FQ78" s="17"/>
      <c r="FR78" s="17"/>
      <c r="FS78" s="17"/>
      <c r="FT78" s="17"/>
      <c r="FU78" s="17"/>
      <c r="FV78" s="17"/>
      <c r="FW78" s="17"/>
      <c r="FX78" s="3"/>
      <c r="FY78" s="17"/>
      <c r="FZ78" s="17"/>
      <c r="GA78" s="17"/>
      <c r="GB78" s="17"/>
      <c r="GC78" s="17"/>
      <c r="GD78" s="17"/>
      <c r="GE78" s="17"/>
      <c r="GF78" s="17"/>
      <c r="GG78" s="17"/>
      <c r="GH78" s="17"/>
      <c r="GI78" s="17"/>
      <c r="GJ78" s="17"/>
      <c r="GK78" s="17"/>
      <c r="GL78" s="3"/>
      <c r="GM78" s="17"/>
      <c r="GN78" s="17"/>
      <c r="GO78" s="17"/>
      <c r="GP78" s="17"/>
      <c r="GQ78" s="17"/>
      <c r="GR78" s="17"/>
      <c r="GS78" s="17"/>
      <c r="GT78" s="17"/>
      <c r="GU78" s="17"/>
      <c r="GV78" s="17"/>
      <c r="GW78" s="17"/>
      <c r="GX78" s="17"/>
      <c r="GY78" s="17"/>
      <c r="GZ78" s="3"/>
      <c r="HA78" s="17"/>
      <c r="HB78" s="17"/>
      <c r="HC78" s="17"/>
      <c r="HD78" s="17"/>
      <c r="HE78" s="17"/>
      <c r="HF78" s="17"/>
      <c r="HG78" s="17"/>
      <c r="HH78" s="17"/>
      <c r="HI78" s="17"/>
      <c r="HJ78" s="17"/>
      <c r="HK78" s="17"/>
      <c r="HL78" s="17"/>
      <c r="HM78" s="17"/>
      <c r="HN78" s="17"/>
      <c r="HO78" s="17"/>
      <c r="HP78" s="17"/>
      <c r="HQ78" s="17"/>
      <c r="HR78" s="17"/>
    </row>
    <row r="79" spans="1:228" x14ac:dyDescent="0.25">
      <c r="A79" s="3"/>
      <c r="B79" s="21"/>
      <c r="C79" s="21"/>
      <c r="D79" s="88"/>
      <c r="E79" s="88"/>
      <c r="F79" s="88"/>
      <c r="G79" s="88"/>
      <c r="H79" s="88"/>
      <c r="I79" s="89"/>
      <c r="J79" s="17"/>
      <c r="K79" s="17"/>
      <c r="L79" s="17"/>
      <c r="M79" s="17"/>
      <c r="N79" s="17"/>
      <c r="O79" s="17"/>
      <c r="P79" s="17"/>
      <c r="Q79" s="88"/>
      <c r="R79" s="88"/>
      <c r="S79" s="88"/>
      <c r="T79" s="88"/>
      <c r="U79" s="88"/>
      <c r="V79" s="88"/>
      <c r="W79" s="88"/>
      <c r="X79" s="88"/>
      <c r="Y79" s="88"/>
      <c r="Z79" s="89"/>
      <c r="AA79" s="17"/>
      <c r="AB79" s="17"/>
      <c r="AC79" s="17"/>
      <c r="AD79" s="17"/>
      <c r="AE79" s="88"/>
      <c r="AF79" s="88"/>
      <c r="AG79" s="88"/>
      <c r="AH79" s="88"/>
      <c r="AI79" s="88"/>
      <c r="AJ79" s="88"/>
      <c r="AK79" s="88"/>
      <c r="AL79" s="88"/>
      <c r="AM79" s="89"/>
      <c r="AN79" s="89"/>
      <c r="AO79" s="17"/>
      <c r="AP79" s="17"/>
      <c r="AQ79" s="17"/>
      <c r="AR79" s="17"/>
      <c r="AS79" s="88"/>
      <c r="AT79" s="88"/>
      <c r="AU79" s="88"/>
      <c r="AV79" s="88"/>
      <c r="AW79" s="88"/>
      <c r="AX79" s="88"/>
      <c r="AY79" s="88"/>
      <c r="AZ79" s="88"/>
      <c r="BA79" s="88"/>
      <c r="BB79" s="89"/>
      <c r="BC79" s="17"/>
      <c r="BD79" s="17"/>
      <c r="BE79" s="17"/>
      <c r="BF79" s="17"/>
      <c r="BG79" s="17"/>
      <c r="BH79" s="88"/>
      <c r="BI79" s="88"/>
      <c r="BJ79" s="88"/>
      <c r="BK79" s="88"/>
      <c r="BL79" s="88"/>
      <c r="BM79" s="88"/>
      <c r="BN79" s="88"/>
      <c r="BO79" s="88"/>
      <c r="BP79" s="88"/>
      <c r="BQ79" s="89"/>
      <c r="BR79" s="17"/>
      <c r="BS79" s="17"/>
      <c r="BT79" s="17"/>
      <c r="BU79" s="17"/>
      <c r="BV79" s="17"/>
      <c r="BW79" s="88"/>
      <c r="BX79" s="88"/>
      <c r="BY79" s="88"/>
      <c r="BZ79" s="88"/>
      <c r="CA79" s="88"/>
      <c r="CB79" s="88"/>
      <c r="CC79" s="88"/>
      <c r="CD79" s="88"/>
      <c r="CE79" s="89"/>
      <c r="CF79" s="89"/>
      <c r="CG79" s="17"/>
      <c r="CH79" s="17"/>
      <c r="CI79" s="17"/>
      <c r="CJ79" s="17"/>
      <c r="CK79" s="88"/>
      <c r="CL79" s="88"/>
      <c r="CM79" s="88"/>
      <c r="CN79" s="88"/>
      <c r="CO79" s="88"/>
      <c r="CP79" s="88"/>
      <c r="CQ79" s="88"/>
      <c r="CR79" s="88"/>
      <c r="CS79" s="88"/>
      <c r="CT79" s="89"/>
      <c r="CU79" s="17"/>
      <c r="CV79" s="17"/>
      <c r="CW79" s="17"/>
      <c r="CX79" s="17"/>
      <c r="CY79" s="88"/>
      <c r="CZ79" s="88"/>
      <c r="DA79" s="88"/>
      <c r="DB79" s="88"/>
      <c r="DC79" s="88"/>
      <c r="DD79" s="88"/>
      <c r="DE79" s="88"/>
      <c r="DF79" s="88"/>
      <c r="DG79" s="89"/>
      <c r="DH79" s="89"/>
      <c r="DI79" s="17"/>
      <c r="DJ79" s="17"/>
      <c r="DK79" s="17"/>
      <c r="DL79" s="17"/>
      <c r="DM79" s="88"/>
      <c r="DN79" s="88"/>
      <c r="DO79" s="88"/>
      <c r="DP79" s="88"/>
      <c r="DQ79" s="88"/>
      <c r="DR79" s="88"/>
      <c r="DS79" s="88"/>
      <c r="DT79" s="88"/>
      <c r="DU79" s="88"/>
      <c r="DV79" s="89"/>
      <c r="DW79" s="17"/>
      <c r="DX79" s="17"/>
      <c r="DY79" s="17"/>
      <c r="DZ79" s="17"/>
      <c r="EA79" s="88"/>
      <c r="EB79" s="88"/>
      <c r="EC79" s="88"/>
      <c r="ED79" s="88"/>
      <c r="EE79" s="88"/>
      <c r="EF79" s="88"/>
      <c r="EG79" s="88"/>
      <c r="EH79" s="88"/>
      <c r="EI79" s="88"/>
      <c r="EJ79" s="89"/>
      <c r="EK79" s="17"/>
      <c r="EL79" s="17"/>
      <c r="EM79" s="17"/>
      <c r="EN79" s="17"/>
      <c r="EO79" s="88"/>
      <c r="EP79" s="88"/>
      <c r="EQ79" s="88"/>
      <c r="ER79" s="88"/>
      <c r="ES79" s="88"/>
      <c r="ET79" s="88"/>
      <c r="EU79" s="88"/>
      <c r="EV79" s="88"/>
      <c r="EW79" s="88"/>
      <c r="EX79" s="89"/>
      <c r="EY79" s="17"/>
      <c r="EZ79" s="17"/>
      <c r="FA79" s="17"/>
      <c r="FB79" s="17"/>
      <c r="FC79" s="88"/>
      <c r="FD79" s="88"/>
      <c r="FE79" s="88"/>
      <c r="FF79" s="88"/>
      <c r="FG79" s="88"/>
      <c r="FH79" s="88"/>
      <c r="FI79" s="88"/>
      <c r="FJ79" s="89"/>
      <c r="FK79" s="17"/>
      <c r="FL79" s="17"/>
      <c r="FM79" s="17"/>
      <c r="FN79" s="17"/>
      <c r="FO79" s="17"/>
      <c r="FP79" s="17"/>
      <c r="FQ79" s="88"/>
      <c r="FR79" s="88"/>
      <c r="FS79" s="88"/>
      <c r="FT79" s="88"/>
      <c r="FU79" s="88"/>
      <c r="FV79" s="88"/>
      <c r="FW79" s="88"/>
      <c r="FX79" s="89"/>
      <c r="FY79" s="17"/>
      <c r="FZ79" s="17"/>
      <c r="GA79" s="17"/>
      <c r="GB79" s="17"/>
      <c r="GC79" s="17"/>
      <c r="GD79" s="17"/>
      <c r="GE79" s="88"/>
      <c r="GF79" s="88"/>
      <c r="GG79" s="88"/>
      <c r="GH79" s="88"/>
      <c r="GI79" s="88"/>
      <c r="GJ79" s="88"/>
      <c r="GK79" s="88"/>
      <c r="GL79" s="89"/>
      <c r="GM79" s="17"/>
      <c r="GN79" s="17"/>
      <c r="GO79" s="17"/>
      <c r="GP79" s="17"/>
      <c r="GQ79" s="17"/>
      <c r="GR79" s="17"/>
      <c r="GS79" s="88"/>
      <c r="GT79" s="88"/>
      <c r="GU79" s="88"/>
      <c r="GV79" s="88"/>
      <c r="GW79" s="88"/>
      <c r="GX79" s="88"/>
      <c r="GY79" s="88"/>
      <c r="GZ79" s="89"/>
      <c r="HA79" s="17"/>
      <c r="HB79" s="17"/>
      <c r="HC79" s="17"/>
      <c r="HD79" s="17"/>
      <c r="HE79" s="17"/>
      <c r="HF79" s="17"/>
      <c r="HG79" s="17"/>
      <c r="HH79" s="17"/>
      <c r="HI79" s="17"/>
      <c r="HJ79" s="17"/>
      <c r="HK79" s="17"/>
      <c r="HL79" s="17"/>
      <c r="HM79" s="17"/>
      <c r="HN79" s="17"/>
      <c r="HO79" s="17"/>
      <c r="HP79" s="17"/>
      <c r="HQ79" s="17"/>
      <c r="HR79" s="17"/>
    </row>
    <row r="80" spans="1:228" x14ac:dyDescent="0.25">
      <c r="A80" s="3"/>
      <c r="B80" s="21"/>
      <c r="C80" s="21"/>
      <c r="D80" s="17"/>
      <c r="E80" s="79"/>
      <c r="F80" s="79"/>
      <c r="G80" s="79"/>
      <c r="H80" s="79"/>
      <c r="I80" s="79"/>
      <c r="J80" s="87"/>
      <c r="K80" s="87"/>
      <c r="L80" s="87"/>
      <c r="M80" s="87"/>
      <c r="N80" s="87"/>
      <c r="O80" s="87"/>
      <c r="P80" s="87"/>
      <c r="Q80" s="17"/>
      <c r="R80" s="17"/>
      <c r="S80" s="79"/>
      <c r="T80" s="79"/>
      <c r="U80" s="79"/>
      <c r="V80" s="79"/>
      <c r="W80" s="79"/>
      <c r="X80" s="79"/>
      <c r="Y80" s="79"/>
      <c r="Z80" s="79"/>
      <c r="AA80" s="87"/>
      <c r="AB80" s="87"/>
      <c r="AC80" s="87"/>
      <c r="AD80" s="87"/>
      <c r="AE80" s="17"/>
      <c r="AF80" s="17"/>
      <c r="AG80" s="17"/>
      <c r="AH80" s="17"/>
      <c r="AI80" s="79"/>
      <c r="AJ80" s="79"/>
      <c r="AK80" s="79"/>
      <c r="AL80" s="79"/>
      <c r="AM80" s="79"/>
      <c r="AN80" s="79"/>
      <c r="AO80" s="87"/>
      <c r="AP80" s="87"/>
      <c r="AQ80" s="87"/>
      <c r="AR80" s="87"/>
      <c r="AS80" s="17"/>
      <c r="AT80" s="79"/>
      <c r="AU80" s="79"/>
      <c r="AV80" s="79"/>
      <c r="AW80" s="79"/>
      <c r="AX80" s="79"/>
      <c r="AY80" s="79"/>
      <c r="AZ80" s="79"/>
      <c r="BA80" s="79"/>
      <c r="BB80" s="79"/>
      <c r="BC80" s="87"/>
      <c r="BD80" s="87"/>
      <c r="BE80" s="87"/>
      <c r="BF80" s="87"/>
      <c r="BG80" s="87"/>
      <c r="BH80" s="17"/>
      <c r="BI80" s="17"/>
      <c r="BJ80" s="79"/>
      <c r="BK80" s="79"/>
      <c r="BL80" s="79"/>
      <c r="BM80" s="79"/>
      <c r="BN80" s="79"/>
      <c r="BO80" s="79"/>
      <c r="BP80" s="79"/>
      <c r="BQ80" s="79"/>
      <c r="BR80" s="87"/>
      <c r="BS80" s="87"/>
      <c r="BT80" s="87"/>
      <c r="BU80" s="87"/>
      <c r="BV80" s="87"/>
      <c r="BW80" s="17"/>
      <c r="BX80" s="79"/>
      <c r="BY80" s="79"/>
      <c r="BZ80" s="79"/>
      <c r="CA80" s="79"/>
      <c r="CB80" s="79"/>
      <c r="CC80" s="79"/>
      <c r="CD80" s="79"/>
      <c r="CE80" s="79"/>
      <c r="CF80" s="79"/>
      <c r="CG80" s="87"/>
      <c r="CH80" s="87"/>
      <c r="CI80" s="87"/>
      <c r="CJ80" s="87"/>
      <c r="CK80" s="17"/>
      <c r="CL80" s="79"/>
      <c r="CM80" s="79"/>
      <c r="CN80" s="79"/>
      <c r="CO80" s="79"/>
      <c r="CP80" s="79"/>
      <c r="CQ80" s="79"/>
      <c r="CR80" s="79"/>
      <c r="CS80" s="79"/>
      <c r="CT80" s="79"/>
      <c r="CU80" s="87"/>
      <c r="CV80" s="87"/>
      <c r="CW80" s="87"/>
      <c r="CX80" s="87"/>
      <c r="CY80" s="17"/>
      <c r="CZ80" s="79"/>
      <c r="DA80" s="79"/>
      <c r="DB80" s="79"/>
      <c r="DC80" s="79"/>
      <c r="DD80" s="79"/>
      <c r="DE80" s="79"/>
      <c r="DF80" s="79"/>
      <c r="DG80" s="79"/>
      <c r="DH80" s="79"/>
      <c r="DI80" s="87"/>
      <c r="DJ80" s="87"/>
      <c r="DK80" s="87"/>
      <c r="DL80" s="87"/>
      <c r="DM80" s="17"/>
      <c r="DN80" s="17"/>
      <c r="DO80" s="79"/>
      <c r="DP80" s="79"/>
      <c r="DQ80" s="79"/>
      <c r="DR80" s="79"/>
      <c r="DS80" s="79"/>
      <c r="DT80" s="79"/>
      <c r="DU80" s="79"/>
      <c r="DV80" s="79"/>
      <c r="DW80" s="87"/>
      <c r="DX80" s="87"/>
      <c r="DY80" s="87"/>
      <c r="DZ80" s="87"/>
      <c r="EA80" s="17"/>
      <c r="EB80" s="79"/>
      <c r="EC80" s="79"/>
      <c r="ED80" s="79"/>
      <c r="EE80" s="79"/>
      <c r="EF80" s="79"/>
      <c r="EG80" s="79"/>
      <c r="EH80" s="79"/>
      <c r="EI80" s="79"/>
      <c r="EJ80" s="79"/>
      <c r="EK80" s="87"/>
      <c r="EL80" s="87"/>
      <c r="EM80" s="87"/>
      <c r="EN80" s="87"/>
      <c r="EO80" s="17"/>
      <c r="EP80" s="17"/>
      <c r="EQ80" s="79"/>
      <c r="ER80" s="79"/>
      <c r="ES80" s="79"/>
      <c r="ET80" s="79"/>
      <c r="EU80" s="79"/>
      <c r="EV80" s="79"/>
      <c r="EW80" s="79"/>
      <c r="EX80" s="79"/>
      <c r="EY80" s="87"/>
      <c r="EZ80" s="87"/>
      <c r="FA80" s="87"/>
      <c r="FB80" s="87"/>
      <c r="FC80" s="17"/>
      <c r="FD80" s="79"/>
      <c r="FE80" s="79"/>
      <c r="FF80" s="79"/>
      <c r="FG80" s="79"/>
      <c r="FH80" s="79"/>
      <c r="FI80" s="79"/>
      <c r="FJ80" s="79"/>
      <c r="FK80" s="87"/>
      <c r="FL80" s="87"/>
      <c r="FM80" s="87"/>
      <c r="FN80" s="87"/>
      <c r="FO80" s="87"/>
      <c r="FP80" s="87"/>
      <c r="FQ80" s="17"/>
      <c r="FR80" s="79"/>
      <c r="FS80" s="79"/>
      <c r="FT80" s="79"/>
      <c r="FU80" s="79"/>
      <c r="FV80" s="79"/>
      <c r="FW80" s="79"/>
      <c r="FX80" s="79"/>
      <c r="FY80" s="87"/>
      <c r="FZ80" s="87"/>
      <c r="GA80" s="87"/>
      <c r="GB80" s="87"/>
      <c r="GC80" s="87"/>
      <c r="GD80" s="87"/>
      <c r="GE80" s="17"/>
      <c r="GF80" s="79"/>
      <c r="GG80" s="79"/>
      <c r="GH80" s="79"/>
      <c r="GI80" s="79"/>
      <c r="GJ80" s="79"/>
      <c r="GK80" s="79"/>
      <c r="GL80" s="79"/>
      <c r="GM80" s="87"/>
      <c r="GN80" s="87"/>
      <c r="GO80" s="87"/>
      <c r="GP80" s="87"/>
      <c r="GQ80" s="87"/>
      <c r="GR80" s="87"/>
      <c r="GS80" s="17"/>
      <c r="GT80" s="79"/>
      <c r="GU80" s="79"/>
      <c r="GV80" s="79"/>
      <c r="GW80" s="79"/>
      <c r="GX80" s="79"/>
      <c r="GY80" s="79"/>
      <c r="GZ80" s="79"/>
      <c r="HA80" s="87"/>
      <c r="HB80" s="87"/>
      <c r="HC80" s="87"/>
      <c r="HD80" s="87"/>
      <c r="HE80" s="87"/>
      <c r="HF80" s="17"/>
      <c r="HG80" s="17"/>
      <c r="HH80" s="17"/>
      <c r="HI80" s="17"/>
      <c r="HJ80" s="17"/>
      <c r="HK80" s="17"/>
      <c r="HL80" s="17"/>
      <c r="HM80" s="17"/>
      <c r="HN80" s="17"/>
      <c r="HO80" s="17"/>
      <c r="HP80" s="17"/>
      <c r="HQ80" s="17"/>
      <c r="HR80" s="17"/>
    </row>
    <row r="81" spans="1:226" x14ac:dyDescent="0.25">
      <c r="A81" s="17"/>
      <c r="B81" s="64"/>
      <c r="C81" s="64"/>
      <c r="D81" s="76"/>
      <c r="E81" s="3"/>
      <c r="F81" s="3"/>
      <c r="G81" s="3"/>
      <c r="H81" s="3"/>
      <c r="I81" s="89"/>
      <c r="J81" s="89"/>
      <c r="K81" s="89"/>
      <c r="L81" s="89"/>
      <c r="M81" s="89"/>
      <c r="N81" s="89"/>
      <c r="O81" s="89"/>
      <c r="P81" s="89"/>
      <c r="Q81" s="76"/>
      <c r="R81" s="76"/>
      <c r="S81" s="3"/>
      <c r="T81" s="3"/>
      <c r="U81" s="3"/>
      <c r="V81" s="3"/>
      <c r="W81" s="3"/>
      <c r="X81" s="3"/>
      <c r="Y81" s="3"/>
      <c r="Z81" s="89"/>
      <c r="AA81" s="89"/>
      <c r="AB81" s="89"/>
      <c r="AC81" s="89"/>
      <c r="AD81" s="89"/>
      <c r="AE81" s="76"/>
      <c r="AF81" s="76"/>
      <c r="AG81" s="76"/>
      <c r="AH81" s="76"/>
      <c r="AI81" s="3"/>
      <c r="AJ81" s="3"/>
      <c r="AK81" s="3"/>
      <c r="AL81" s="3"/>
      <c r="AM81" s="89"/>
      <c r="AN81" s="89"/>
      <c r="AO81" s="89"/>
      <c r="AP81" s="89"/>
      <c r="AQ81" s="89"/>
      <c r="AR81" s="89"/>
      <c r="AS81" s="76"/>
      <c r="AT81" s="3"/>
      <c r="AU81" s="3"/>
      <c r="AV81" s="3"/>
      <c r="AW81" s="3"/>
      <c r="AX81" s="3"/>
      <c r="AY81" s="3"/>
      <c r="AZ81" s="3"/>
      <c r="BA81" s="3"/>
      <c r="BB81" s="89"/>
      <c r="BC81" s="89"/>
      <c r="BD81" s="89"/>
      <c r="BE81" s="89"/>
      <c r="BF81" s="89"/>
      <c r="BG81" s="89"/>
      <c r="BH81" s="76"/>
      <c r="BI81" s="76"/>
      <c r="BJ81" s="3"/>
      <c r="BK81" s="3"/>
      <c r="BL81" s="3"/>
      <c r="BM81" s="3"/>
      <c r="BN81" s="3"/>
      <c r="BO81" s="3"/>
      <c r="BP81" s="3"/>
      <c r="BQ81" s="89"/>
      <c r="BR81" s="89"/>
      <c r="BS81" s="89"/>
      <c r="BT81" s="89"/>
      <c r="BU81" s="89"/>
      <c r="BV81" s="89"/>
      <c r="BW81" s="76"/>
      <c r="BX81" s="3"/>
      <c r="BY81" s="3"/>
      <c r="BZ81" s="3"/>
      <c r="CA81" s="3"/>
      <c r="CB81" s="3"/>
      <c r="CC81" s="3"/>
      <c r="CD81" s="3"/>
      <c r="CE81" s="89"/>
      <c r="CF81" s="89"/>
      <c r="CG81" s="89"/>
      <c r="CH81" s="89"/>
      <c r="CI81" s="89"/>
      <c r="CJ81" s="89"/>
      <c r="CK81" s="76"/>
      <c r="CL81" s="3"/>
      <c r="CM81" s="3"/>
      <c r="CN81" s="3"/>
      <c r="CO81" s="3"/>
      <c r="CP81" s="3"/>
      <c r="CQ81" s="3"/>
      <c r="CR81" s="3"/>
      <c r="CS81" s="3"/>
      <c r="CT81" s="89"/>
      <c r="CU81" s="89"/>
      <c r="CV81" s="89"/>
      <c r="CW81" s="89"/>
      <c r="CX81" s="89"/>
      <c r="CY81" s="76"/>
      <c r="CZ81" s="3"/>
      <c r="DA81" s="3"/>
      <c r="DB81" s="3"/>
      <c r="DC81" s="3"/>
      <c r="DD81" s="3"/>
      <c r="DE81" s="3"/>
      <c r="DF81" s="3"/>
      <c r="DG81" s="89"/>
      <c r="DH81" s="89"/>
      <c r="DI81" s="89"/>
      <c r="DJ81" s="89"/>
      <c r="DK81" s="89"/>
      <c r="DL81" s="89"/>
      <c r="DM81" s="76"/>
      <c r="DN81" s="76"/>
      <c r="DO81" s="3"/>
      <c r="DP81" s="3"/>
      <c r="DQ81" s="3"/>
      <c r="DR81" s="3"/>
      <c r="DS81" s="3"/>
      <c r="DT81" s="3"/>
      <c r="DU81" s="3"/>
      <c r="DV81" s="89"/>
      <c r="DW81" s="89"/>
      <c r="DX81" s="89"/>
      <c r="DY81" s="89"/>
      <c r="DZ81" s="89"/>
      <c r="EA81" s="76"/>
      <c r="EB81" s="3"/>
      <c r="EC81" s="3"/>
      <c r="ED81" s="3"/>
      <c r="EE81" s="3"/>
      <c r="EF81" s="3"/>
      <c r="EG81" s="3"/>
      <c r="EH81" s="3"/>
      <c r="EI81" s="3"/>
      <c r="EJ81" s="89"/>
      <c r="EK81" s="89"/>
      <c r="EL81" s="89"/>
      <c r="EM81" s="89"/>
      <c r="EN81" s="89"/>
      <c r="EO81" s="76"/>
      <c r="EP81" s="76"/>
      <c r="EQ81" s="3"/>
      <c r="ER81" s="3"/>
      <c r="ES81" s="3"/>
      <c r="ET81" s="3"/>
      <c r="EU81" s="3"/>
      <c r="EV81" s="3"/>
      <c r="EW81" s="3"/>
      <c r="EX81" s="89"/>
      <c r="EY81" s="89"/>
      <c r="EZ81" s="89"/>
      <c r="FA81" s="89"/>
      <c r="FB81" s="89"/>
      <c r="FC81" s="76"/>
      <c r="FD81" s="3"/>
      <c r="FE81" s="3"/>
      <c r="FF81" s="3"/>
      <c r="FG81" s="3"/>
      <c r="FH81" s="3"/>
      <c r="FI81" s="3"/>
      <c r="FJ81" s="89"/>
      <c r="FK81" s="89"/>
      <c r="FL81" s="89"/>
      <c r="FM81" s="89"/>
      <c r="FN81" s="89"/>
      <c r="FO81" s="89"/>
      <c r="FP81" s="89"/>
      <c r="FQ81" s="76"/>
      <c r="FR81" s="3"/>
      <c r="FS81" s="3"/>
      <c r="FT81" s="3"/>
      <c r="FU81" s="3"/>
      <c r="FV81" s="3"/>
      <c r="FW81" s="3"/>
      <c r="FX81" s="89"/>
      <c r="FY81" s="89"/>
      <c r="FZ81" s="89"/>
      <c r="GA81" s="89"/>
      <c r="GB81" s="89"/>
      <c r="GC81" s="89"/>
      <c r="GD81" s="89"/>
      <c r="GE81" s="76"/>
      <c r="GF81" s="3"/>
      <c r="GG81" s="3"/>
      <c r="GH81" s="3"/>
      <c r="GI81" s="3"/>
      <c r="GJ81" s="3"/>
      <c r="GK81" s="3"/>
      <c r="GL81" s="89"/>
      <c r="GM81" s="89"/>
      <c r="GN81" s="89"/>
      <c r="GO81" s="89"/>
      <c r="GP81" s="89"/>
      <c r="GQ81" s="89"/>
      <c r="GR81" s="89"/>
      <c r="GS81" s="76"/>
      <c r="GT81" s="3"/>
      <c r="GU81" s="3"/>
      <c r="GV81" s="3"/>
      <c r="GW81" s="3"/>
      <c r="GX81" s="3"/>
      <c r="GY81" s="3"/>
      <c r="GZ81" s="89"/>
      <c r="HA81" s="89"/>
      <c r="HB81" s="89"/>
      <c r="HC81" s="89"/>
      <c r="HD81" s="89"/>
      <c r="HE81" s="89"/>
      <c r="HF81" s="17"/>
      <c r="HG81" s="17"/>
      <c r="HH81" s="17"/>
      <c r="HI81" s="17"/>
      <c r="HJ81" s="17"/>
      <c r="HK81" s="17"/>
      <c r="HL81" s="17"/>
      <c r="HM81" s="17"/>
      <c r="HN81" s="17"/>
      <c r="HO81" s="17"/>
      <c r="HP81" s="17"/>
      <c r="HQ81" s="17"/>
      <c r="HR81" s="17"/>
    </row>
    <row r="82" spans="1:226" x14ac:dyDescent="0.25">
      <c r="A82" s="17"/>
      <c r="B82" s="64"/>
      <c r="C82" s="64"/>
      <c r="D82" s="76"/>
      <c r="E82" s="3"/>
      <c r="F82" s="3"/>
      <c r="G82" s="3"/>
      <c r="H82" s="3"/>
      <c r="I82" s="3"/>
      <c r="J82" s="87"/>
      <c r="K82" s="87"/>
      <c r="L82" s="87"/>
      <c r="M82" s="87"/>
      <c r="N82" s="87"/>
      <c r="O82" s="87"/>
      <c r="P82" s="87"/>
      <c r="Q82" s="76"/>
      <c r="R82" s="76"/>
      <c r="S82" s="3"/>
      <c r="T82" s="3"/>
      <c r="U82" s="3"/>
      <c r="V82" s="3"/>
      <c r="W82" s="3"/>
      <c r="X82" s="3"/>
      <c r="Y82" s="3"/>
      <c r="Z82" s="3"/>
      <c r="AA82" s="87"/>
      <c r="AB82" s="87"/>
      <c r="AC82" s="87"/>
      <c r="AD82" s="87"/>
      <c r="AE82" s="76"/>
      <c r="AF82" s="76"/>
      <c r="AG82" s="76"/>
      <c r="AH82" s="76"/>
      <c r="AI82" s="3"/>
      <c r="AJ82" s="3"/>
      <c r="AK82" s="3"/>
      <c r="AL82" s="3"/>
      <c r="AM82" s="3"/>
      <c r="AN82" s="3"/>
      <c r="AO82" s="87"/>
      <c r="AP82" s="87"/>
      <c r="AQ82" s="87"/>
      <c r="AR82" s="87"/>
      <c r="AS82" s="76"/>
      <c r="AT82" s="3"/>
      <c r="AU82" s="3"/>
      <c r="AV82" s="3"/>
      <c r="AW82" s="3"/>
      <c r="AX82" s="3"/>
      <c r="AY82" s="3"/>
      <c r="AZ82" s="3"/>
      <c r="BA82" s="3"/>
      <c r="BB82" s="3"/>
      <c r="BC82" s="87"/>
      <c r="BD82" s="87"/>
      <c r="BE82" s="87"/>
      <c r="BF82" s="87"/>
      <c r="BG82" s="87"/>
      <c r="BH82" s="76"/>
      <c r="BI82" s="76"/>
      <c r="BJ82" s="3"/>
      <c r="BK82" s="3"/>
      <c r="BL82" s="3"/>
      <c r="BM82" s="3"/>
      <c r="BN82" s="3"/>
      <c r="BO82" s="3"/>
      <c r="BP82" s="3"/>
      <c r="BQ82" s="3"/>
      <c r="BR82" s="87"/>
      <c r="BS82" s="87"/>
      <c r="BT82" s="87"/>
      <c r="BU82" s="87"/>
      <c r="BV82" s="87"/>
      <c r="BW82" s="76"/>
      <c r="BX82" s="3"/>
      <c r="BY82" s="3"/>
      <c r="BZ82" s="3"/>
      <c r="CA82" s="3"/>
      <c r="CB82" s="3"/>
      <c r="CC82" s="3"/>
      <c r="CD82" s="3"/>
      <c r="CE82" s="3"/>
      <c r="CF82" s="3"/>
      <c r="CG82" s="87"/>
      <c r="CH82" s="87"/>
      <c r="CI82" s="87"/>
      <c r="CJ82" s="87"/>
      <c r="CK82" s="76"/>
      <c r="CL82" s="3"/>
      <c r="CM82" s="3"/>
      <c r="CN82" s="3"/>
      <c r="CO82" s="3"/>
      <c r="CP82" s="3"/>
      <c r="CQ82" s="3"/>
      <c r="CR82" s="3"/>
      <c r="CS82" s="3"/>
      <c r="CT82" s="3"/>
      <c r="CU82" s="87"/>
      <c r="CV82" s="87"/>
      <c r="CW82" s="87"/>
      <c r="CX82" s="87"/>
      <c r="CY82" s="76"/>
      <c r="CZ82" s="3"/>
      <c r="DA82" s="3"/>
      <c r="DB82" s="3"/>
      <c r="DC82" s="3"/>
      <c r="DD82" s="3"/>
      <c r="DE82" s="3"/>
      <c r="DF82" s="3"/>
      <c r="DG82" s="3"/>
      <c r="DH82" s="3"/>
      <c r="DI82" s="87"/>
      <c r="DJ82" s="87"/>
      <c r="DK82" s="87"/>
      <c r="DL82" s="87"/>
      <c r="DM82" s="76"/>
      <c r="DN82" s="76"/>
      <c r="DO82" s="3"/>
      <c r="DP82" s="3"/>
      <c r="DQ82" s="3"/>
      <c r="DR82" s="3"/>
      <c r="DS82" s="3"/>
      <c r="DT82" s="3"/>
      <c r="DU82" s="3"/>
      <c r="DV82" s="3"/>
      <c r="DW82" s="87"/>
      <c r="DX82" s="87"/>
      <c r="DY82" s="87"/>
      <c r="DZ82" s="87"/>
      <c r="EA82" s="76"/>
      <c r="EB82" s="3"/>
      <c r="EC82" s="3"/>
      <c r="ED82" s="3"/>
      <c r="EE82" s="3"/>
      <c r="EF82" s="3"/>
      <c r="EG82" s="3"/>
      <c r="EH82" s="3"/>
      <c r="EI82" s="3"/>
      <c r="EJ82" s="3"/>
      <c r="EK82" s="87"/>
      <c r="EL82" s="87"/>
      <c r="EM82" s="87"/>
      <c r="EN82" s="87"/>
      <c r="EO82" s="76"/>
      <c r="EP82" s="76"/>
      <c r="EQ82" s="3"/>
      <c r="ER82" s="3"/>
      <c r="ES82" s="3"/>
      <c r="ET82" s="3"/>
      <c r="EU82" s="3"/>
      <c r="EV82" s="3"/>
      <c r="EW82" s="3"/>
      <c r="EX82" s="3"/>
      <c r="EY82" s="87"/>
      <c r="EZ82" s="87"/>
      <c r="FA82" s="87"/>
      <c r="FB82" s="87"/>
      <c r="FC82" s="76"/>
      <c r="FD82" s="3"/>
      <c r="FE82" s="3"/>
      <c r="FF82" s="3"/>
      <c r="FG82" s="3"/>
      <c r="FH82" s="3"/>
      <c r="FI82" s="3"/>
      <c r="FJ82" s="3"/>
      <c r="FK82" s="87"/>
      <c r="FL82" s="87"/>
      <c r="FM82" s="87"/>
      <c r="FN82" s="87"/>
      <c r="FO82" s="87"/>
      <c r="FP82" s="87"/>
      <c r="FQ82" s="76"/>
      <c r="FR82" s="3"/>
      <c r="FS82" s="3"/>
      <c r="FT82" s="3"/>
      <c r="FU82" s="3"/>
      <c r="FV82" s="3"/>
      <c r="FW82" s="3"/>
      <c r="FX82" s="3"/>
      <c r="FY82" s="87"/>
      <c r="FZ82" s="87"/>
      <c r="GA82" s="87"/>
      <c r="GB82" s="87"/>
      <c r="GC82" s="87"/>
      <c r="GD82" s="87"/>
      <c r="GE82" s="76"/>
      <c r="GF82" s="3"/>
      <c r="GG82" s="3"/>
      <c r="GH82" s="3"/>
      <c r="GI82" s="3"/>
      <c r="GJ82" s="3"/>
      <c r="GK82" s="3"/>
      <c r="GL82" s="3"/>
      <c r="GM82" s="87"/>
      <c r="GN82" s="87"/>
      <c r="GO82" s="87"/>
      <c r="GP82" s="87"/>
      <c r="GQ82" s="87"/>
      <c r="GR82" s="87"/>
      <c r="GS82" s="76"/>
      <c r="GT82" s="3"/>
      <c r="GU82" s="3"/>
      <c r="GV82" s="3"/>
      <c r="GW82" s="3"/>
      <c r="GX82" s="3"/>
      <c r="GY82" s="3"/>
      <c r="GZ82" s="3"/>
      <c r="HA82" s="87"/>
      <c r="HB82" s="87"/>
      <c r="HC82" s="87"/>
      <c r="HD82" s="87"/>
      <c r="HE82" s="87"/>
      <c r="HF82" s="17"/>
      <c r="HG82" s="17"/>
      <c r="HH82" s="17"/>
      <c r="HI82" s="17"/>
      <c r="HJ82" s="17"/>
      <c r="HK82" s="17"/>
      <c r="HL82" s="17"/>
      <c r="HM82" s="17"/>
      <c r="HN82" s="17"/>
      <c r="HO82" s="17"/>
      <c r="HP82" s="17"/>
      <c r="HQ82" s="17"/>
      <c r="HR82" s="17"/>
    </row>
    <row r="83" spans="1:226" x14ac:dyDescent="0.25">
      <c r="A83" s="17"/>
      <c r="B83" s="33" t="s">
        <v>172</v>
      </c>
      <c r="C83" s="23" t="s">
        <v>297</v>
      </c>
      <c r="D83" s="76"/>
      <c r="E83" s="3"/>
      <c r="F83" s="3"/>
      <c r="G83" s="3"/>
      <c r="H83" s="3"/>
      <c r="I83" s="3"/>
      <c r="J83" s="87"/>
      <c r="K83" s="87"/>
      <c r="L83" s="87"/>
      <c r="M83" s="87"/>
      <c r="N83" s="87"/>
      <c r="O83" s="87"/>
      <c r="P83" s="87"/>
      <c r="Q83" s="76"/>
      <c r="R83" s="76"/>
      <c r="S83" s="3"/>
      <c r="T83" s="3"/>
      <c r="U83" s="3"/>
      <c r="V83" s="3"/>
      <c r="W83" s="3"/>
      <c r="X83" s="3"/>
      <c r="Y83" s="3"/>
      <c r="Z83" s="3"/>
      <c r="AA83" s="87"/>
      <c r="AB83" s="87"/>
      <c r="AC83" s="87"/>
      <c r="AD83" s="87"/>
      <c r="AE83" s="76"/>
      <c r="AF83" s="76"/>
      <c r="AG83" s="76"/>
      <c r="AH83" s="76"/>
      <c r="AI83" s="3"/>
      <c r="AJ83" s="3"/>
      <c r="AK83" s="3"/>
      <c r="AL83" s="3"/>
      <c r="AM83" s="3"/>
      <c r="AN83" s="3"/>
      <c r="AO83" s="87"/>
      <c r="AP83" s="87"/>
      <c r="AQ83" s="87"/>
      <c r="AR83" s="87"/>
      <c r="AS83" s="76"/>
      <c r="AT83" s="3"/>
      <c r="AU83" s="3"/>
      <c r="AV83" s="3"/>
      <c r="AW83" s="3"/>
      <c r="AX83" s="3"/>
      <c r="AY83" s="3"/>
      <c r="AZ83" s="3"/>
      <c r="BA83" s="3"/>
      <c r="BB83" s="3"/>
      <c r="BC83" s="87"/>
      <c r="BD83" s="87"/>
      <c r="BE83" s="87"/>
      <c r="BF83" s="87"/>
      <c r="BG83" s="87"/>
      <c r="BH83" s="76"/>
      <c r="BI83" s="76"/>
      <c r="BJ83" s="3"/>
      <c r="BK83" s="3"/>
      <c r="BL83" s="3"/>
      <c r="BM83" s="3"/>
      <c r="BN83" s="3"/>
      <c r="BO83" s="3"/>
      <c r="BP83" s="3"/>
      <c r="BQ83" s="3"/>
      <c r="BR83" s="87"/>
      <c r="BS83" s="87"/>
      <c r="BT83" s="87"/>
      <c r="BU83" s="87"/>
      <c r="BV83" s="87"/>
      <c r="BW83" s="76"/>
      <c r="BX83" s="3"/>
      <c r="BY83" s="3"/>
      <c r="BZ83" s="3"/>
      <c r="CA83" s="3"/>
      <c r="CB83" s="3"/>
      <c r="CC83" s="3"/>
      <c r="CD83" s="3"/>
      <c r="CE83" s="3"/>
      <c r="CF83" s="3"/>
      <c r="CG83" s="87"/>
      <c r="CH83" s="87"/>
      <c r="CI83" s="87"/>
      <c r="CJ83" s="87"/>
      <c r="CK83" s="76"/>
      <c r="CL83" s="3"/>
      <c r="CM83" s="3"/>
      <c r="CN83" s="3"/>
      <c r="CO83" s="3"/>
      <c r="CP83" s="3"/>
      <c r="CQ83" s="3"/>
      <c r="CR83" s="3"/>
      <c r="CS83" s="3"/>
      <c r="CT83" s="3"/>
      <c r="CU83" s="87"/>
      <c r="CV83" s="87"/>
      <c r="CW83" s="87"/>
      <c r="CX83" s="87"/>
      <c r="CY83" s="76"/>
      <c r="CZ83" s="3"/>
      <c r="DA83" s="3"/>
      <c r="DB83" s="3"/>
      <c r="DC83" s="3"/>
      <c r="DD83" s="3"/>
      <c r="DE83" s="3"/>
      <c r="DF83" s="3"/>
      <c r="DG83" s="3"/>
      <c r="DH83" s="3"/>
      <c r="DI83" s="87"/>
      <c r="DJ83" s="87"/>
      <c r="DK83" s="87"/>
      <c r="DL83" s="87"/>
      <c r="DM83" s="76"/>
      <c r="DN83" s="76"/>
      <c r="DO83" s="3"/>
      <c r="DP83" s="3"/>
      <c r="DQ83" s="3"/>
      <c r="DR83" s="3"/>
      <c r="DS83" s="3"/>
      <c r="DT83" s="3"/>
      <c r="DU83" s="3"/>
      <c r="DV83" s="3"/>
      <c r="DW83" s="87"/>
      <c r="DX83" s="87"/>
      <c r="DY83" s="87"/>
      <c r="DZ83" s="87"/>
      <c r="EA83" s="76"/>
      <c r="EB83" s="3"/>
      <c r="EC83" s="3"/>
      <c r="ED83" s="3"/>
      <c r="EE83" s="3"/>
      <c r="EF83" s="3"/>
      <c r="EG83" s="3"/>
      <c r="EH83" s="3"/>
      <c r="EI83" s="3"/>
      <c r="EJ83" s="3"/>
      <c r="EK83" s="87"/>
      <c r="EL83" s="87"/>
      <c r="EM83" s="87"/>
      <c r="EN83" s="87"/>
      <c r="EO83" s="76"/>
      <c r="EP83" s="76"/>
      <c r="EQ83" s="3"/>
      <c r="ER83" s="3"/>
      <c r="ES83" s="3"/>
      <c r="ET83" s="3"/>
      <c r="EU83" s="3"/>
      <c r="EV83" s="3"/>
      <c r="EW83" s="3"/>
      <c r="EX83" s="3"/>
      <c r="EY83" s="87"/>
      <c r="EZ83" s="87"/>
      <c r="FA83" s="87"/>
      <c r="FB83" s="87"/>
      <c r="FC83" s="76"/>
      <c r="FD83" s="3"/>
      <c r="FE83" s="3"/>
      <c r="FF83" s="3"/>
      <c r="FG83" s="3"/>
      <c r="FH83" s="3"/>
      <c r="FI83" s="3"/>
      <c r="FJ83" s="3"/>
      <c r="FK83" s="87"/>
      <c r="FL83" s="87"/>
      <c r="FM83" s="87"/>
      <c r="FN83" s="87"/>
      <c r="FO83" s="87"/>
      <c r="FP83" s="87"/>
      <c r="FQ83" s="76"/>
      <c r="FR83" s="3"/>
      <c r="FS83" s="3"/>
      <c r="FT83" s="3"/>
      <c r="FU83" s="3"/>
      <c r="FV83" s="3"/>
      <c r="FW83" s="3"/>
      <c r="FX83" s="3"/>
      <c r="FY83" s="87"/>
      <c r="FZ83" s="87"/>
      <c r="GA83" s="87"/>
      <c r="GB83" s="87"/>
      <c r="GC83" s="87"/>
      <c r="GD83" s="87"/>
      <c r="GE83" s="76"/>
      <c r="GF83" s="3"/>
      <c r="GG83" s="3"/>
      <c r="GH83" s="3"/>
      <c r="GI83" s="3"/>
      <c r="GJ83" s="3"/>
      <c r="GK83" s="3"/>
      <c r="GL83" s="3"/>
      <c r="GM83" s="87"/>
      <c r="GN83" s="87"/>
      <c r="GO83" s="87"/>
      <c r="GP83" s="87"/>
      <c r="GQ83" s="87"/>
      <c r="GR83" s="87"/>
      <c r="GS83" s="76"/>
      <c r="GT83" s="3"/>
      <c r="GU83" s="3"/>
      <c r="GV83" s="3"/>
      <c r="GW83" s="3"/>
      <c r="GX83" s="3"/>
      <c r="GY83" s="3"/>
      <c r="GZ83" s="3"/>
      <c r="HA83" s="87"/>
      <c r="HB83" s="87"/>
      <c r="HC83" s="87"/>
      <c r="HD83" s="87"/>
      <c r="HE83" s="87"/>
      <c r="HF83" s="17"/>
      <c r="HG83" s="17"/>
      <c r="HH83" s="17"/>
      <c r="HI83" s="17"/>
      <c r="HJ83" s="17"/>
      <c r="HK83" s="17"/>
      <c r="HL83" s="17"/>
      <c r="HM83" s="17"/>
      <c r="HN83" s="17"/>
      <c r="HO83" s="17"/>
      <c r="HP83" s="17"/>
      <c r="HQ83" s="17"/>
      <c r="HR83" s="17"/>
    </row>
    <row r="84" spans="1:226" x14ac:dyDescent="0.25">
      <c r="A84" s="17"/>
      <c r="B84" s="63"/>
      <c r="C84" s="64"/>
      <c r="D84" s="76"/>
      <c r="E84" s="3"/>
      <c r="F84" s="3"/>
      <c r="G84" s="3"/>
      <c r="H84" s="3"/>
      <c r="I84" s="3"/>
      <c r="J84" s="87"/>
      <c r="K84" s="87"/>
      <c r="L84" s="87"/>
      <c r="M84" s="87"/>
      <c r="N84" s="87"/>
      <c r="O84" s="87"/>
      <c r="P84" s="87"/>
      <c r="Q84" s="76"/>
      <c r="R84" s="76"/>
      <c r="S84" s="3"/>
      <c r="T84" s="3"/>
      <c r="U84" s="3"/>
      <c r="V84" s="3"/>
      <c r="W84" s="3"/>
      <c r="X84" s="3"/>
      <c r="Y84" s="3"/>
      <c r="Z84" s="3"/>
      <c r="AA84" s="87"/>
      <c r="AB84" s="87"/>
      <c r="AC84" s="87"/>
      <c r="AD84" s="87"/>
      <c r="AE84" s="76"/>
      <c r="AF84" s="76"/>
      <c r="AG84" s="76"/>
      <c r="AH84" s="76"/>
      <c r="AI84" s="3"/>
      <c r="AJ84" s="3"/>
      <c r="AK84" s="3"/>
      <c r="AL84" s="3"/>
      <c r="AM84" s="3"/>
      <c r="AN84" s="3"/>
      <c r="AO84" s="87"/>
      <c r="AP84" s="87"/>
      <c r="AQ84" s="87"/>
      <c r="AR84" s="87"/>
      <c r="AS84" s="76"/>
      <c r="AT84" s="3"/>
      <c r="AU84" s="3"/>
      <c r="AV84" s="3"/>
      <c r="AW84" s="3"/>
      <c r="AX84" s="3"/>
      <c r="AY84" s="3"/>
      <c r="AZ84" s="3"/>
      <c r="BA84" s="3"/>
      <c r="BB84" s="3"/>
      <c r="BC84" s="87"/>
      <c r="BD84" s="87"/>
      <c r="BE84" s="87"/>
      <c r="BF84" s="87"/>
      <c r="BG84" s="87"/>
      <c r="BH84" s="76"/>
      <c r="BI84" s="76"/>
      <c r="BJ84" s="3"/>
      <c r="BK84" s="3"/>
      <c r="BL84" s="3"/>
      <c r="BM84" s="3"/>
      <c r="BN84" s="3"/>
      <c r="BO84" s="3"/>
      <c r="BP84" s="3"/>
      <c r="BQ84" s="3"/>
      <c r="BR84" s="87"/>
      <c r="BS84" s="87"/>
      <c r="BT84" s="87"/>
      <c r="BU84" s="87"/>
      <c r="BV84" s="87"/>
      <c r="BW84" s="76"/>
      <c r="BX84" s="3"/>
      <c r="BY84" s="3"/>
      <c r="BZ84" s="3"/>
      <c r="CA84" s="3"/>
      <c r="CB84" s="3"/>
      <c r="CC84" s="3"/>
      <c r="CD84" s="3"/>
      <c r="CE84" s="3"/>
      <c r="CF84" s="3"/>
      <c r="CG84" s="87"/>
      <c r="CH84" s="87"/>
      <c r="CI84" s="87"/>
      <c r="CJ84" s="87"/>
      <c r="CK84" s="76"/>
      <c r="CL84" s="3"/>
      <c r="CM84" s="3"/>
      <c r="CN84" s="3"/>
      <c r="CO84" s="3"/>
      <c r="CP84" s="3"/>
      <c r="CQ84" s="3"/>
      <c r="CR84" s="3"/>
      <c r="CS84" s="3"/>
      <c r="CT84" s="3"/>
      <c r="CU84" s="87"/>
      <c r="CV84" s="87"/>
      <c r="CW84" s="87"/>
      <c r="CX84" s="87"/>
      <c r="CY84" s="76"/>
      <c r="CZ84" s="3"/>
      <c r="DA84" s="3"/>
      <c r="DB84" s="3"/>
      <c r="DC84" s="3"/>
      <c r="DD84" s="3"/>
      <c r="DE84" s="3"/>
      <c r="DF84" s="3"/>
      <c r="DG84" s="3"/>
      <c r="DH84" s="3"/>
      <c r="DI84" s="87"/>
      <c r="DJ84" s="87"/>
      <c r="DK84" s="87"/>
      <c r="DL84" s="87"/>
      <c r="DM84" s="76"/>
      <c r="DN84" s="76"/>
      <c r="DO84" s="3"/>
      <c r="DP84" s="3"/>
      <c r="DQ84" s="3"/>
      <c r="DR84" s="3"/>
      <c r="DS84" s="3"/>
      <c r="DT84" s="3"/>
      <c r="DU84" s="3"/>
      <c r="DV84" s="3"/>
      <c r="DW84" s="87"/>
      <c r="DX84" s="87"/>
      <c r="DY84" s="87"/>
      <c r="DZ84" s="87"/>
      <c r="EA84" s="76"/>
      <c r="EB84" s="3"/>
      <c r="EC84" s="3"/>
      <c r="ED84" s="3"/>
      <c r="EE84" s="3"/>
      <c r="EF84" s="3"/>
      <c r="EG84" s="3"/>
      <c r="EH84" s="3"/>
      <c r="EI84" s="3"/>
      <c r="EJ84" s="3"/>
      <c r="EK84" s="87"/>
      <c r="EL84" s="87"/>
      <c r="EM84" s="87"/>
      <c r="EN84" s="87"/>
      <c r="EO84" s="76"/>
      <c r="EP84" s="76"/>
      <c r="EQ84" s="3"/>
      <c r="ER84" s="3"/>
      <c r="ES84" s="3"/>
      <c r="ET84" s="3"/>
      <c r="EU84" s="3"/>
      <c r="EV84" s="3"/>
      <c r="EW84" s="3"/>
      <c r="EX84" s="3"/>
      <c r="EY84" s="87"/>
      <c r="EZ84" s="87"/>
      <c r="FA84" s="87"/>
      <c r="FB84" s="87"/>
      <c r="FC84" s="76"/>
      <c r="FD84" s="3"/>
      <c r="FE84" s="3"/>
      <c r="FF84" s="3"/>
      <c r="FG84" s="3"/>
      <c r="FH84" s="3"/>
      <c r="FI84" s="3"/>
      <c r="FJ84" s="3"/>
      <c r="FK84" s="87"/>
      <c r="FL84" s="87"/>
      <c r="FM84" s="87"/>
      <c r="FN84" s="87"/>
      <c r="FO84" s="87"/>
      <c r="FP84" s="87"/>
      <c r="FQ84" s="76"/>
      <c r="FR84" s="3"/>
      <c r="FS84" s="3"/>
      <c r="FT84" s="3"/>
      <c r="FU84" s="3"/>
      <c r="FV84" s="3"/>
      <c r="FW84" s="3"/>
      <c r="FX84" s="3"/>
      <c r="FY84" s="87"/>
      <c r="FZ84" s="87"/>
      <c r="GA84" s="87"/>
      <c r="GB84" s="87"/>
      <c r="GC84" s="87"/>
      <c r="GD84" s="87"/>
      <c r="GE84" s="76"/>
      <c r="GF84" s="3"/>
      <c r="GG84" s="3"/>
      <c r="GH84" s="3"/>
      <c r="GI84" s="3"/>
      <c r="GJ84" s="3"/>
      <c r="GK84" s="3"/>
      <c r="GL84" s="3"/>
      <c r="GM84" s="87"/>
      <c r="GN84" s="87"/>
      <c r="GO84" s="87"/>
      <c r="GP84" s="87"/>
      <c r="GQ84" s="87"/>
      <c r="GR84" s="87"/>
      <c r="GS84" s="76"/>
      <c r="GT84" s="3"/>
      <c r="GU84" s="3"/>
      <c r="GV84" s="3"/>
      <c r="GW84" s="3"/>
      <c r="GX84" s="3"/>
      <c r="GY84" s="3"/>
      <c r="GZ84" s="3"/>
      <c r="HA84" s="87"/>
      <c r="HB84" s="87"/>
      <c r="HC84" s="87"/>
      <c r="HD84" s="87"/>
      <c r="HE84" s="87"/>
      <c r="HF84" s="17"/>
      <c r="HG84" s="17"/>
      <c r="HH84" s="17"/>
      <c r="HI84" s="17"/>
      <c r="HJ84" s="17"/>
      <c r="HK84" s="17"/>
      <c r="HL84" s="17"/>
      <c r="HM84" s="17"/>
      <c r="HN84" s="17"/>
      <c r="HO84" s="17"/>
      <c r="HP84" s="17"/>
      <c r="HQ84" s="17"/>
      <c r="HR84" s="17"/>
    </row>
    <row r="85" spans="1:226" x14ac:dyDescent="0.25">
      <c r="A85" s="17"/>
      <c r="B85" s="33" t="s">
        <v>169</v>
      </c>
      <c r="C85" s="34" t="s">
        <v>170</v>
      </c>
      <c r="D85" s="76"/>
      <c r="E85" s="3"/>
      <c r="F85" s="3"/>
      <c r="G85" s="3"/>
      <c r="H85" s="3"/>
      <c r="I85" s="3"/>
      <c r="J85" s="87"/>
      <c r="K85" s="87"/>
      <c r="L85" s="87"/>
      <c r="M85" s="87"/>
      <c r="N85" s="87"/>
      <c r="O85" s="87"/>
      <c r="P85" s="87"/>
      <c r="Q85" s="76"/>
      <c r="R85" s="76"/>
      <c r="S85" s="3"/>
      <c r="T85" s="3"/>
      <c r="U85" s="3"/>
      <c r="V85" s="3"/>
      <c r="W85" s="3"/>
      <c r="X85" s="3"/>
      <c r="Y85" s="3"/>
      <c r="Z85" s="3"/>
      <c r="AA85" s="87"/>
      <c r="AB85" s="87"/>
      <c r="AC85" s="87"/>
      <c r="AD85" s="87"/>
      <c r="AE85" s="76"/>
      <c r="AF85" s="76"/>
      <c r="AG85" s="76"/>
      <c r="AH85" s="76"/>
      <c r="AI85" s="3"/>
      <c r="AJ85" s="3"/>
      <c r="AK85" s="3"/>
      <c r="AL85" s="3"/>
      <c r="AM85" s="3"/>
      <c r="AN85" s="3"/>
      <c r="AO85" s="87"/>
      <c r="AP85" s="87"/>
      <c r="AQ85" s="87"/>
      <c r="AR85" s="87"/>
      <c r="AS85" s="76"/>
      <c r="AT85" s="3"/>
      <c r="AU85" s="3"/>
      <c r="AV85" s="3"/>
      <c r="AW85" s="3"/>
      <c r="AX85" s="3"/>
      <c r="AY85" s="3"/>
      <c r="AZ85" s="3"/>
      <c r="BA85" s="3"/>
      <c r="BB85" s="3"/>
      <c r="BC85" s="87"/>
      <c r="BD85" s="87"/>
      <c r="BE85" s="87"/>
      <c r="BF85" s="87"/>
      <c r="BG85" s="87"/>
      <c r="BH85" s="76"/>
      <c r="BI85" s="76"/>
      <c r="BJ85" s="3"/>
      <c r="BK85" s="3"/>
      <c r="BL85" s="3"/>
      <c r="BM85" s="3"/>
      <c r="BN85" s="3"/>
      <c r="BO85" s="3"/>
      <c r="BP85" s="3"/>
      <c r="BQ85" s="3"/>
      <c r="BR85" s="87"/>
      <c r="BS85" s="87"/>
      <c r="BT85" s="87"/>
      <c r="BU85" s="87"/>
      <c r="BV85" s="87"/>
      <c r="BW85" s="76"/>
      <c r="BX85" s="3"/>
      <c r="BY85" s="3"/>
      <c r="BZ85" s="3"/>
      <c r="CA85" s="3"/>
      <c r="CB85" s="3"/>
      <c r="CC85" s="3"/>
      <c r="CD85" s="3"/>
      <c r="CE85" s="3"/>
      <c r="CF85" s="3"/>
      <c r="CG85" s="87"/>
      <c r="CH85" s="87"/>
      <c r="CI85" s="87"/>
      <c r="CJ85" s="87"/>
      <c r="CK85" s="76"/>
      <c r="CL85" s="3"/>
      <c r="CM85" s="3"/>
      <c r="CN85" s="3"/>
      <c r="CO85" s="3"/>
      <c r="CP85" s="3"/>
      <c r="CQ85" s="3"/>
      <c r="CR85" s="3"/>
      <c r="CS85" s="3"/>
      <c r="CT85" s="3"/>
      <c r="CU85" s="87"/>
      <c r="CV85" s="87"/>
      <c r="CW85" s="87"/>
      <c r="CX85" s="87"/>
      <c r="CY85" s="76"/>
      <c r="CZ85" s="3"/>
      <c r="DA85" s="3"/>
      <c r="DB85" s="3"/>
      <c r="DC85" s="3"/>
      <c r="DD85" s="3"/>
      <c r="DE85" s="3"/>
      <c r="DF85" s="3"/>
      <c r="DG85" s="3"/>
      <c r="DH85" s="3"/>
      <c r="DI85" s="87"/>
      <c r="DJ85" s="87"/>
      <c r="DK85" s="87"/>
      <c r="DL85" s="87"/>
      <c r="DM85" s="76"/>
      <c r="DN85" s="76"/>
      <c r="DO85" s="3"/>
      <c r="DP85" s="3"/>
      <c r="DQ85" s="3"/>
      <c r="DR85" s="3"/>
      <c r="DS85" s="3"/>
      <c r="DT85" s="3"/>
      <c r="DU85" s="3"/>
      <c r="DV85" s="3"/>
      <c r="DW85" s="87"/>
      <c r="DX85" s="87"/>
      <c r="DY85" s="87"/>
      <c r="DZ85" s="87"/>
      <c r="EA85" s="76"/>
      <c r="EB85" s="3"/>
      <c r="EC85" s="3"/>
      <c r="ED85" s="3"/>
      <c r="EE85" s="3"/>
      <c r="EF85" s="3"/>
      <c r="EG85" s="3"/>
      <c r="EH85" s="3"/>
      <c r="EI85" s="3"/>
      <c r="EJ85" s="3"/>
      <c r="EK85" s="87"/>
      <c r="EL85" s="87"/>
      <c r="EM85" s="87"/>
      <c r="EN85" s="87"/>
      <c r="EO85" s="76"/>
      <c r="EP85" s="76"/>
      <c r="EQ85" s="3"/>
      <c r="ER85" s="3"/>
      <c r="ES85" s="3"/>
      <c r="ET85" s="3"/>
      <c r="EU85" s="3"/>
      <c r="EV85" s="3"/>
      <c r="EW85" s="3"/>
      <c r="EX85" s="3"/>
      <c r="EY85" s="87"/>
      <c r="EZ85" s="87"/>
      <c r="FA85" s="87"/>
      <c r="FB85" s="87"/>
      <c r="FC85" s="76"/>
      <c r="FD85" s="3"/>
      <c r="FE85" s="3"/>
      <c r="FF85" s="3"/>
      <c r="FG85" s="3"/>
      <c r="FH85" s="3"/>
      <c r="FI85" s="3"/>
      <c r="FJ85" s="3"/>
      <c r="FK85" s="87"/>
      <c r="FL85" s="87"/>
      <c r="FM85" s="87"/>
      <c r="FN85" s="87"/>
      <c r="FO85" s="87"/>
      <c r="FP85" s="87"/>
      <c r="FQ85" s="76"/>
      <c r="FR85" s="3"/>
      <c r="FS85" s="3"/>
      <c r="FT85" s="3"/>
      <c r="FU85" s="3"/>
      <c r="FV85" s="3"/>
      <c r="FW85" s="3"/>
      <c r="FX85" s="3"/>
      <c r="FY85" s="87"/>
      <c r="FZ85" s="87"/>
      <c r="GA85" s="87"/>
      <c r="GB85" s="87"/>
      <c r="GC85" s="87"/>
      <c r="GD85" s="87"/>
      <c r="GE85" s="76"/>
      <c r="GF85" s="3"/>
      <c r="GG85" s="3"/>
      <c r="GH85" s="3"/>
      <c r="GI85" s="3"/>
      <c r="GJ85" s="3"/>
      <c r="GK85" s="3"/>
      <c r="GL85" s="3"/>
      <c r="GM85" s="87"/>
      <c r="GN85" s="87"/>
      <c r="GO85" s="87"/>
      <c r="GP85" s="87"/>
      <c r="GQ85" s="87"/>
      <c r="GR85" s="87"/>
      <c r="GS85" s="76"/>
      <c r="GT85" s="3"/>
      <c r="GU85" s="3"/>
      <c r="GV85" s="3"/>
      <c r="GW85" s="3"/>
      <c r="GX85" s="3"/>
      <c r="GY85" s="3"/>
      <c r="GZ85" s="3"/>
      <c r="HA85" s="87"/>
      <c r="HB85" s="87"/>
      <c r="HC85" s="87"/>
      <c r="HD85" s="87"/>
      <c r="HE85" s="87"/>
      <c r="HF85" s="17"/>
      <c r="HG85" s="17"/>
      <c r="HH85" s="17"/>
      <c r="HI85" s="17"/>
      <c r="HJ85" s="17"/>
      <c r="HK85" s="17"/>
      <c r="HL85" s="17"/>
      <c r="HM85" s="17"/>
      <c r="HN85" s="17"/>
      <c r="HO85" s="17"/>
      <c r="HP85" s="17"/>
      <c r="HQ85" s="17"/>
      <c r="HR85" s="17"/>
    </row>
    <row r="86" spans="1:226" x14ac:dyDescent="0.25">
      <c r="A86" s="17"/>
      <c r="B86" s="33"/>
      <c r="C86" s="32"/>
      <c r="D86" s="76"/>
      <c r="E86" s="3"/>
      <c r="F86" s="3"/>
      <c r="G86" s="3"/>
      <c r="H86" s="3"/>
      <c r="I86" s="3"/>
      <c r="J86" s="87"/>
      <c r="K86" s="87"/>
      <c r="L86" s="87"/>
      <c r="M86" s="87"/>
      <c r="N86" s="87"/>
      <c r="O86" s="87"/>
      <c r="P86" s="87"/>
      <c r="Q86" s="76"/>
      <c r="R86" s="76"/>
      <c r="S86" s="3"/>
      <c r="T86" s="3"/>
      <c r="U86" s="3"/>
      <c r="V86" s="3"/>
      <c r="W86" s="3"/>
      <c r="X86" s="3"/>
      <c r="Y86" s="3"/>
      <c r="Z86" s="3"/>
      <c r="AA86" s="87"/>
      <c r="AB86" s="87"/>
      <c r="AC86" s="87"/>
      <c r="AD86" s="87"/>
      <c r="AE86" s="76"/>
      <c r="AF86" s="76"/>
      <c r="AG86" s="76"/>
      <c r="AH86" s="76"/>
      <c r="AI86" s="3"/>
      <c r="AJ86" s="3"/>
      <c r="AK86" s="3"/>
      <c r="AL86" s="3"/>
      <c r="AM86" s="3"/>
      <c r="AN86" s="3"/>
      <c r="AO86" s="87"/>
      <c r="AP86" s="87"/>
      <c r="AQ86" s="87"/>
      <c r="AR86" s="87"/>
      <c r="AS86" s="76"/>
      <c r="AT86" s="3"/>
      <c r="AU86" s="3"/>
      <c r="AV86" s="3"/>
      <c r="AW86" s="3"/>
      <c r="AX86" s="3"/>
      <c r="AY86" s="3"/>
      <c r="AZ86" s="3"/>
      <c r="BA86" s="3"/>
      <c r="BB86" s="3"/>
      <c r="BC86" s="87"/>
      <c r="BD86" s="87"/>
      <c r="BE86" s="87"/>
      <c r="BF86" s="87"/>
      <c r="BG86" s="87"/>
      <c r="BH86" s="76"/>
      <c r="BI86" s="76"/>
      <c r="BJ86" s="3"/>
      <c r="BK86" s="3"/>
      <c r="BL86" s="3"/>
      <c r="BM86" s="3"/>
      <c r="BN86" s="3"/>
      <c r="BO86" s="3"/>
      <c r="BP86" s="3"/>
      <c r="BQ86" s="3"/>
      <c r="BR86" s="87"/>
      <c r="BS86" s="87"/>
      <c r="BT86" s="87"/>
      <c r="BU86" s="87"/>
      <c r="BV86" s="87"/>
      <c r="BW86" s="76"/>
      <c r="BX86" s="3"/>
      <c r="BY86" s="3"/>
      <c r="BZ86" s="3"/>
      <c r="CA86" s="3"/>
      <c r="CB86" s="3"/>
      <c r="CC86" s="3"/>
      <c r="CD86" s="3"/>
      <c r="CE86" s="3"/>
      <c r="CF86" s="3"/>
      <c r="CG86" s="87"/>
      <c r="CH86" s="87"/>
      <c r="CI86" s="87"/>
      <c r="CJ86" s="87"/>
      <c r="CK86" s="76"/>
      <c r="CL86" s="3"/>
      <c r="CM86" s="3"/>
      <c r="CN86" s="3"/>
      <c r="CO86" s="3"/>
      <c r="CP86" s="3"/>
      <c r="CQ86" s="3"/>
      <c r="CR86" s="3"/>
      <c r="CS86" s="3"/>
      <c r="CT86" s="3"/>
      <c r="CU86" s="87"/>
      <c r="CV86" s="87"/>
      <c r="CW86" s="87"/>
      <c r="CX86" s="87"/>
      <c r="CY86" s="76"/>
      <c r="CZ86" s="3"/>
      <c r="DA86" s="3"/>
      <c r="DB86" s="3"/>
      <c r="DC86" s="3"/>
      <c r="DD86" s="3"/>
      <c r="DE86" s="3"/>
      <c r="DF86" s="3"/>
      <c r="DG86" s="3"/>
      <c r="DH86" s="3"/>
      <c r="DI86" s="87"/>
      <c r="DJ86" s="87"/>
      <c r="DK86" s="87"/>
      <c r="DL86" s="87"/>
      <c r="DM86" s="76"/>
      <c r="DN86" s="76"/>
      <c r="DO86" s="3"/>
      <c r="DP86" s="3"/>
      <c r="DQ86" s="3"/>
      <c r="DR86" s="3"/>
      <c r="DS86" s="3"/>
      <c r="DT86" s="3"/>
      <c r="DU86" s="3"/>
      <c r="DV86" s="3"/>
      <c r="DW86" s="87"/>
      <c r="DX86" s="87"/>
      <c r="DY86" s="87"/>
      <c r="DZ86" s="87"/>
      <c r="EA86" s="76"/>
      <c r="EB86" s="3"/>
      <c r="EC86" s="3"/>
      <c r="ED86" s="3"/>
      <c r="EE86" s="3"/>
      <c r="EF86" s="3"/>
      <c r="EG86" s="3"/>
      <c r="EH86" s="3"/>
      <c r="EI86" s="3"/>
      <c r="EJ86" s="3"/>
      <c r="EK86" s="87"/>
      <c r="EL86" s="87"/>
      <c r="EM86" s="87"/>
      <c r="EN86" s="87"/>
      <c r="EO86" s="76"/>
      <c r="EP86" s="76"/>
      <c r="EQ86" s="3"/>
      <c r="ER86" s="3"/>
      <c r="ES86" s="3"/>
      <c r="ET86" s="3"/>
      <c r="EU86" s="3"/>
      <c r="EV86" s="3"/>
      <c r="EW86" s="3"/>
      <c r="EX86" s="3"/>
      <c r="EY86" s="87"/>
      <c r="EZ86" s="87"/>
      <c r="FA86" s="87"/>
      <c r="FB86" s="87"/>
      <c r="FC86" s="76"/>
      <c r="FD86" s="3"/>
      <c r="FE86" s="3"/>
      <c r="FF86" s="3"/>
      <c r="FG86" s="3"/>
      <c r="FH86" s="3"/>
      <c r="FI86" s="3"/>
      <c r="FJ86" s="3"/>
      <c r="FK86" s="87"/>
      <c r="FL86" s="87"/>
      <c r="FM86" s="87"/>
      <c r="FN86" s="87"/>
      <c r="FO86" s="87"/>
      <c r="FP86" s="87"/>
      <c r="FQ86" s="76"/>
      <c r="FR86" s="3"/>
      <c r="FS86" s="3"/>
      <c r="FT86" s="3"/>
      <c r="FU86" s="3"/>
      <c r="FV86" s="3"/>
      <c r="FW86" s="3"/>
      <c r="FX86" s="3"/>
      <c r="FY86" s="87"/>
      <c r="FZ86" s="87"/>
      <c r="GA86" s="87"/>
      <c r="GB86" s="87"/>
      <c r="GC86" s="87"/>
      <c r="GD86" s="87"/>
      <c r="GE86" s="76"/>
      <c r="GF86" s="3"/>
      <c r="GG86" s="3"/>
      <c r="GH86" s="3"/>
      <c r="GI86" s="3"/>
      <c r="GJ86" s="3"/>
      <c r="GK86" s="3"/>
      <c r="GL86" s="3"/>
      <c r="GM86" s="87"/>
      <c r="GN86" s="87"/>
      <c r="GO86" s="87"/>
      <c r="GP86" s="87"/>
      <c r="GQ86" s="87"/>
      <c r="GR86" s="87"/>
      <c r="GS86" s="76"/>
      <c r="GT86" s="3"/>
      <c r="GU86" s="3"/>
      <c r="GV86" s="3"/>
      <c r="GW86" s="3"/>
      <c r="GX86" s="3"/>
      <c r="GY86" s="3"/>
      <c r="GZ86" s="3"/>
      <c r="HA86" s="87"/>
      <c r="HB86" s="87"/>
      <c r="HC86" s="87"/>
      <c r="HD86" s="87"/>
      <c r="HE86" s="87"/>
      <c r="HF86" s="17"/>
      <c r="HG86" s="17"/>
      <c r="HH86" s="17"/>
      <c r="HI86" s="17"/>
      <c r="HJ86" s="17"/>
      <c r="HK86" s="17"/>
      <c r="HL86" s="17"/>
      <c r="HM86" s="17"/>
      <c r="HN86" s="17"/>
      <c r="HO86" s="17"/>
      <c r="HP86" s="17"/>
      <c r="HQ86" s="17"/>
      <c r="HR86" s="17"/>
    </row>
    <row r="87" spans="1:226" x14ac:dyDescent="0.25">
      <c r="A87" s="17"/>
      <c r="B87" s="33" t="s">
        <v>171</v>
      </c>
      <c r="C87" s="22" t="s">
        <v>294</v>
      </c>
      <c r="D87" s="76"/>
      <c r="E87" s="3"/>
      <c r="F87" s="3"/>
      <c r="G87" s="3"/>
      <c r="H87" s="3"/>
      <c r="I87" s="3"/>
      <c r="J87" s="87"/>
      <c r="K87" s="87"/>
      <c r="L87" s="87"/>
      <c r="M87" s="87"/>
      <c r="N87" s="87"/>
      <c r="O87" s="87"/>
      <c r="P87" s="87"/>
      <c r="Q87" s="76"/>
      <c r="R87" s="76"/>
      <c r="S87" s="3"/>
      <c r="T87" s="3"/>
      <c r="U87" s="3"/>
      <c r="V87" s="3"/>
      <c r="W87" s="3"/>
      <c r="X87" s="3"/>
      <c r="Y87" s="3"/>
      <c r="Z87" s="3"/>
      <c r="AA87" s="87"/>
      <c r="AB87" s="87"/>
      <c r="AC87" s="87"/>
      <c r="AD87" s="87"/>
      <c r="AE87" s="76"/>
      <c r="AF87" s="76"/>
      <c r="AG87" s="76"/>
      <c r="AH87" s="76"/>
      <c r="AI87" s="3"/>
      <c r="AJ87" s="3"/>
      <c r="AK87" s="3"/>
      <c r="AL87" s="3"/>
      <c r="AM87" s="3"/>
      <c r="AN87" s="3"/>
      <c r="AO87" s="87"/>
      <c r="AP87" s="87"/>
      <c r="AQ87" s="87"/>
      <c r="AR87" s="87"/>
      <c r="AS87" s="76"/>
      <c r="AT87" s="3"/>
      <c r="AU87" s="3"/>
      <c r="AV87" s="3"/>
      <c r="AW87" s="3"/>
      <c r="AX87" s="3"/>
      <c r="AY87" s="3"/>
      <c r="AZ87" s="3"/>
      <c r="BA87" s="3"/>
      <c r="BB87" s="3"/>
      <c r="BC87" s="87"/>
      <c r="BD87" s="87"/>
      <c r="BE87" s="87"/>
      <c r="BF87" s="87"/>
      <c r="BG87" s="87"/>
      <c r="BH87" s="76"/>
      <c r="BI87" s="76"/>
      <c r="BJ87" s="3"/>
      <c r="BK87" s="3"/>
      <c r="BL87" s="3"/>
      <c r="BM87" s="3"/>
      <c r="BN87" s="3"/>
      <c r="BO87" s="3"/>
      <c r="BP87" s="3"/>
      <c r="BQ87" s="3"/>
      <c r="BR87" s="87"/>
      <c r="BS87" s="87"/>
      <c r="BT87" s="87"/>
      <c r="BU87" s="87"/>
      <c r="BV87" s="87"/>
      <c r="BW87" s="76"/>
      <c r="BX87" s="3"/>
      <c r="BY87" s="3"/>
      <c r="BZ87" s="3"/>
      <c r="CA87" s="3"/>
      <c r="CB87" s="3"/>
      <c r="CC87" s="3"/>
      <c r="CD87" s="3"/>
      <c r="CE87" s="3"/>
      <c r="CF87" s="3"/>
      <c r="CG87" s="87"/>
      <c r="CH87" s="87"/>
      <c r="CI87" s="87"/>
      <c r="CJ87" s="87"/>
      <c r="CK87" s="76"/>
      <c r="CL87" s="3"/>
      <c r="CM87" s="3"/>
      <c r="CN87" s="3"/>
      <c r="CO87" s="3"/>
      <c r="CP87" s="3"/>
      <c r="CQ87" s="3"/>
      <c r="CR87" s="3"/>
      <c r="CS87" s="3"/>
      <c r="CT87" s="3"/>
      <c r="CU87" s="87"/>
      <c r="CV87" s="87"/>
      <c r="CW87" s="87"/>
      <c r="CX87" s="87"/>
      <c r="CY87" s="76"/>
      <c r="CZ87" s="3"/>
      <c r="DA87" s="3"/>
      <c r="DB87" s="3"/>
      <c r="DC87" s="3"/>
      <c r="DD87" s="3"/>
      <c r="DE87" s="3"/>
      <c r="DF87" s="3"/>
      <c r="DG87" s="3"/>
      <c r="DH87" s="3"/>
      <c r="DI87" s="87"/>
      <c r="DJ87" s="87"/>
      <c r="DK87" s="87"/>
      <c r="DL87" s="87"/>
      <c r="DM87" s="76"/>
      <c r="DN87" s="76"/>
      <c r="DO87" s="3"/>
      <c r="DP87" s="3"/>
      <c r="DQ87" s="3"/>
      <c r="DR87" s="3"/>
      <c r="DS87" s="3"/>
      <c r="DT87" s="3"/>
      <c r="DU87" s="3"/>
      <c r="DV87" s="3"/>
      <c r="DW87" s="87"/>
      <c r="DX87" s="87"/>
      <c r="DY87" s="87"/>
      <c r="DZ87" s="87"/>
      <c r="EA87" s="76"/>
      <c r="EB87" s="3"/>
      <c r="EC87" s="3"/>
      <c r="ED87" s="3"/>
      <c r="EE87" s="3"/>
      <c r="EF87" s="3"/>
      <c r="EG87" s="3"/>
      <c r="EH87" s="3"/>
      <c r="EI87" s="3"/>
      <c r="EJ87" s="3"/>
      <c r="EK87" s="87"/>
      <c r="EL87" s="87"/>
      <c r="EM87" s="87"/>
      <c r="EN87" s="87"/>
      <c r="EO87" s="76"/>
      <c r="EP87" s="76"/>
      <c r="EQ87" s="3"/>
      <c r="ER87" s="3"/>
      <c r="ES87" s="3"/>
      <c r="ET87" s="3"/>
      <c r="EU87" s="3"/>
      <c r="EV87" s="3"/>
      <c r="EW87" s="3"/>
      <c r="EX87" s="3"/>
      <c r="EY87" s="87"/>
      <c r="EZ87" s="87"/>
      <c r="FA87" s="87"/>
      <c r="FB87" s="87"/>
      <c r="FC87" s="76"/>
      <c r="FD87" s="3"/>
      <c r="FE87" s="3"/>
      <c r="FF87" s="3"/>
      <c r="FG87" s="3"/>
      <c r="FH87" s="3"/>
      <c r="FI87" s="3"/>
      <c r="FJ87" s="3"/>
      <c r="FK87" s="87"/>
      <c r="FL87" s="87"/>
      <c r="FM87" s="87"/>
      <c r="FN87" s="87"/>
      <c r="FO87" s="87"/>
      <c r="FP87" s="87"/>
      <c r="FQ87" s="76"/>
      <c r="FR87" s="3"/>
      <c r="FS87" s="3"/>
      <c r="FT87" s="3"/>
      <c r="FU87" s="3"/>
      <c r="FV87" s="3"/>
      <c r="FW87" s="3"/>
      <c r="FX87" s="3"/>
      <c r="FY87" s="87"/>
      <c r="FZ87" s="87"/>
      <c r="GA87" s="87"/>
      <c r="GB87" s="87"/>
      <c r="GC87" s="87"/>
      <c r="GD87" s="87"/>
      <c r="GE87" s="76"/>
      <c r="GF87" s="3"/>
      <c r="GG87" s="3"/>
      <c r="GH87" s="3"/>
      <c r="GI87" s="3"/>
      <c r="GJ87" s="3"/>
      <c r="GK87" s="3"/>
      <c r="GL87" s="3"/>
      <c r="GM87" s="87"/>
      <c r="GN87" s="87"/>
      <c r="GO87" s="87"/>
      <c r="GP87" s="87"/>
      <c r="GQ87" s="87"/>
      <c r="GR87" s="87"/>
      <c r="GS87" s="76"/>
      <c r="GT87" s="3"/>
      <c r="GU87" s="3"/>
      <c r="GV87" s="3"/>
      <c r="GW87" s="3"/>
      <c r="GX87" s="3"/>
      <c r="GY87" s="3"/>
      <c r="GZ87" s="3"/>
      <c r="HA87" s="87"/>
      <c r="HB87" s="87"/>
      <c r="HC87" s="87"/>
      <c r="HD87" s="87"/>
      <c r="HE87" s="87"/>
    </row>
    <row r="88" spans="1:226" x14ac:dyDescent="0.25">
      <c r="A88" s="17"/>
      <c r="B88" s="32"/>
      <c r="C88" s="22" t="s">
        <v>296</v>
      </c>
      <c r="D88" s="76"/>
      <c r="E88" s="3"/>
      <c r="F88" s="3"/>
      <c r="G88" s="3"/>
      <c r="H88" s="3"/>
      <c r="I88" s="3"/>
      <c r="J88" s="87"/>
      <c r="K88" s="87"/>
      <c r="L88" s="87"/>
      <c r="M88" s="87"/>
      <c r="N88" s="87"/>
      <c r="O88" s="87"/>
      <c r="P88" s="87"/>
      <c r="Q88" s="76"/>
      <c r="R88" s="76"/>
      <c r="S88" s="3"/>
      <c r="T88" s="3"/>
      <c r="U88" s="3"/>
      <c r="V88" s="3"/>
      <c r="W88" s="3"/>
      <c r="X88" s="3"/>
      <c r="Y88" s="3"/>
      <c r="Z88" s="3"/>
      <c r="AA88" s="87"/>
      <c r="AB88" s="87"/>
      <c r="AC88" s="87"/>
      <c r="AD88" s="87"/>
      <c r="AE88" s="76"/>
      <c r="AF88" s="76"/>
      <c r="AG88" s="76"/>
      <c r="AH88" s="76"/>
      <c r="AI88" s="3"/>
      <c r="AJ88" s="3"/>
      <c r="AK88" s="3"/>
      <c r="AL88" s="3"/>
      <c r="AM88" s="3"/>
      <c r="AN88" s="3"/>
      <c r="AO88" s="87"/>
      <c r="AP88" s="87"/>
      <c r="AQ88" s="87"/>
      <c r="AR88" s="87"/>
      <c r="AS88" s="76"/>
      <c r="AT88" s="3"/>
      <c r="AU88" s="3"/>
      <c r="AV88" s="3"/>
      <c r="AW88" s="3"/>
      <c r="AX88" s="3"/>
      <c r="AY88" s="3"/>
      <c r="AZ88" s="3"/>
      <c r="BA88" s="3"/>
      <c r="BB88" s="3"/>
      <c r="BC88" s="87"/>
      <c r="BD88" s="87"/>
      <c r="BE88" s="87"/>
      <c r="BF88" s="87"/>
      <c r="BG88" s="87"/>
      <c r="BH88" s="76"/>
      <c r="BI88" s="76"/>
      <c r="BJ88" s="3"/>
      <c r="BK88" s="3"/>
      <c r="BL88" s="3"/>
      <c r="BM88" s="3"/>
      <c r="BN88" s="3"/>
      <c r="BO88" s="3"/>
      <c r="BP88" s="3"/>
      <c r="BQ88" s="3"/>
      <c r="BR88" s="87"/>
      <c r="BS88" s="87"/>
      <c r="BT88" s="87"/>
      <c r="BU88" s="87"/>
      <c r="BV88" s="87"/>
      <c r="BW88" s="76"/>
      <c r="BX88" s="3"/>
      <c r="BY88" s="3"/>
      <c r="BZ88" s="3"/>
      <c r="CA88" s="3"/>
      <c r="CB88" s="3"/>
      <c r="CC88" s="3"/>
      <c r="CD88" s="3"/>
      <c r="CE88" s="3"/>
      <c r="CF88" s="3"/>
      <c r="CG88" s="87"/>
      <c r="CH88" s="87"/>
      <c r="CI88" s="87"/>
      <c r="CJ88" s="87"/>
      <c r="CK88" s="76"/>
      <c r="CL88" s="3"/>
      <c r="CM88" s="3"/>
      <c r="CN88" s="3"/>
      <c r="CO88" s="3"/>
      <c r="CP88" s="3"/>
      <c r="CQ88" s="3"/>
      <c r="CR88" s="3"/>
      <c r="CS88" s="3"/>
      <c r="CT88" s="3"/>
      <c r="CU88" s="87"/>
      <c r="CV88" s="87"/>
      <c r="CW88" s="87"/>
      <c r="CX88" s="87"/>
      <c r="CY88" s="76"/>
      <c r="CZ88" s="3"/>
      <c r="DA88" s="3"/>
      <c r="DB88" s="3"/>
      <c r="DC88" s="3"/>
      <c r="DD88" s="3"/>
      <c r="DE88" s="3"/>
      <c r="DF88" s="3"/>
      <c r="DG88" s="3"/>
      <c r="DH88" s="3"/>
      <c r="DI88" s="87"/>
      <c r="DJ88" s="87"/>
      <c r="DK88" s="87"/>
      <c r="DL88" s="87"/>
      <c r="DM88" s="76"/>
      <c r="DN88" s="76"/>
      <c r="DO88" s="3"/>
      <c r="DP88" s="3"/>
      <c r="DQ88" s="3"/>
      <c r="DR88" s="3"/>
      <c r="DS88" s="3"/>
      <c r="DT88" s="3"/>
      <c r="DU88" s="3"/>
      <c r="DV88" s="3"/>
      <c r="DW88" s="87"/>
      <c r="DX88" s="87"/>
      <c r="DY88" s="87"/>
      <c r="DZ88" s="87"/>
      <c r="EA88" s="76"/>
      <c r="EB88" s="3"/>
      <c r="EC88" s="3"/>
      <c r="ED88" s="3"/>
      <c r="EE88" s="3"/>
      <c r="EF88" s="3"/>
      <c r="EG88" s="3"/>
      <c r="EH88" s="3"/>
      <c r="EI88" s="3"/>
      <c r="EJ88" s="3"/>
      <c r="EK88" s="87"/>
      <c r="EL88" s="87"/>
      <c r="EM88" s="87"/>
      <c r="EN88" s="87"/>
      <c r="EO88" s="76"/>
      <c r="EP88" s="76"/>
      <c r="EQ88" s="3"/>
      <c r="ER88" s="3"/>
      <c r="ES88" s="3"/>
      <c r="ET88" s="3"/>
      <c r="EU88" s="3"/>
      <c r="EV88" s="3"/>
      <c r="EW88" s="3"/>
      <c r="EX88" s="3"/>
      <c r="EY88" s="87"/>
      <c r="EZ88" s="87"/>
      <c r="FA88" s="87"/>
      <c r="FB88" s="87"/>
      <c r="FC88" s="76"/>
      <c r="FD88" s="3"/>
      <c r="FE88" s="3"/>
      <c r="FF88" s="3"/>
      <c r="FG88" s="3"/>
      <c r="FH88" s="3"/>
      <c r="FI88" s="3"/>
      <c r="FJ88" s="3"/>
      <c r="FK88" s="87"/>
      <c r="FL88" s="87"/>
      <c r="FM88" s="87"/>
      <c r="FN88" s="87"/>
      <c r="FO88" s="87"/>
      <c r="FP88" s="87"/>
      <c r="FQ88" s="76"/>
      <c r="FR88" s="3"/>
      <c r="FS88" s="3"/>
      <c r="FT88" s="3"/>
      <c r="FU88" s="3"/>
      <c r="FV88" s="3"/>
      <c r="FW88" s="3"/>
      <c r="FX88" s="3"/>
      <c r="FY88" s="87"/>
      <c r="FZ88" s="87"/>
      <c r="GA88" s="87"/>
      <c r="GB88" s="87"/>
      <c r="GC88" s="87"/>
      <c r="GD88" s="87"/>
      <c r="GE88" s="76"/>
      <c r="GF88" s="3"/>
      <c r="GG88" s="3"/>
      <c r="GH88" s="3"/>
      <c r="GI88" s="3"/>
      <c r="GJ88" s="3"/>
      <c r="GK88" s="3"/>
      <c r="GL88" s="3"/>
      <c r="GM88" s="87"/>
      <c r="GN88" s="87"/>
      <c r="GO88" s="87"/>
      <c r="GP88" s="87"/>
      <c r="GQ88" s="87"/>
      <c r="GR88" s="87"/>
      <c r="GS88" s="76"/>
      <c r="GT88" s="3"/>
      <c r="GU88" s="3"/>
      <c r="GV88" s="3"/>
      <c r="GW88" s="3"/>
      <c r="GX88" s="3"/>
      <c r="GY88" s="3"/>
      <c r="GZ88" s="3"/>
      <c r="HA88" s="87"/>
      <c r="HB88" s="87"/>
      <c r="HC88" s="87"/>
      <c r="HD88" s="87"/>
      <c r="HE88" s="87"/>
    </row>
    <row r="89" spans="1:226" x14ac:dyDescent="0.25">
      <c r="A89" s="17"/>
      <c r="B89" s="32"/>
      <c r="C89" s="22" t="s">
        <v>295</v>
      </c>
      <c r="D89" s="77"/>
      <c r="E89" s="3"/>
      <c r="F89" s="3"/>
      <c r="G89" s="3"/>
      <c r="H89" s="3"/>
      <c r="I89" s="3"/>
      <c r="J89" s="87"/>
      <c r="K89" s="87"/>
      <c r="L89" s="87"/>
      <c r="M89" s="87"/>
      <c r="N89" s="87"/>
      <c r="O89" s="87"/>
      <c r="P89" s="87"/>
      <c r="Q89" s="77"/>
      <c r="R89" s="77"/>
      <c r="S89" s="3"/>
      <c r="T89" s="3"/>
      <c r="U89" s="3"/>
      <c r="V89" s="3"/>
      <c r="W89" s="3"/>
      <c r="X89" s="3"/>
      <c r="Y89" s="3"/>
      <c r="Z89" s="3"/>
      <c r="AA89" s="87"/>
      <c r="AB89" s="87"/>
      <c r="AC89" s="87"/>
      <c r="AD89" s="87"/>
      <c r="AE89" s="77"/>
      <c r="AF89" s="77"/>
      <c r="AG89" s="77"/>
      <c r="AH89" s="77"/>
      <c r="AI89" s="3"/>
      <c r="AJ89" s="3"/>
      <c r="AK89" s="3"/>
      <c r="AL89" s="3"/>
      <c r="AM89" s="3"/>
      <c r="AN89" s="3"/>
      <c r="AO89" s="87"/>
      <c r="AP89" s="87"/>
      <c r="AQ89" s="87"/>
      <c r="AR89" s="87"/>
      <c r="AS89" s="77"/>
      <c r="AT89" s="3"/>
      <c r="AU89" s="3"/>
      <c r="AV89" s="3"/>
      <c r="AW89" s="3"/>
      <c r="AX89" s="3"/>
      <c r="AY89" s="3"/>
      <c r="AZ89" s="3"/>
      <c r="BA89" s="3"/>
      <c r="BB89" s="3"/>
      <c r="BC89" s="87"/>
      <c r="BD89" s="87"/>
      <c r="BE89" s="87"/>
      <c r="BF89" s="87"/>
      <c r="BG89" s="87"/>
      <c r="BH89" s="77"/>
      <c r="BI89" s="77"/>
      <c r="BJ89" s="3"/>
      <c r="BK89" s="3"/>
      <c r="BL89" s="3"/>
      <c r="BM89" s="3"/>
      <c r="BN89" s="3"/>
      <c r="BO89" s="3"/>
      <c r="BP89" s="3"/>
      <c r="BQ89" s="3"/>
      <c r="BR89" s="87"/>
      <c r="BS89" s="87"/>
      <c r="BT89" s="87"/>
      <c r="BU89" s="87"/>
      <c r="BV89" s="87"/>
      <c r="BW89" s="77"/>
      <c r="BX89" s="3"/>
      <c r="BY89" s="3"/>
      <c r="BZ89" s="3"/>
      <c r="CA89" s="3"/>
      <c r="CB89" s="3"/>
      <c r="CC89" s="3"/>
      <c r="CD89" s="3"/>
      <c r="CE89" s="3"/>
      <c r="CF89" s="3"/>
      <c r="CG89" s="87"/>
      <c r="CH89" s="87"/>
      <c r="CI89" s="87"/>
      <c r="CJ89" s="87"/>
      <c r="CK89" s="77"/>
      <c r="CL89" s="3"/>
      <c r="CM89" s="3"/>
      <c r="CN89" s="3"/>
      <c r="CO89" s="3"/>
      <c r="CP89" s="3"/>
      <c r="CQ89" s="3"/>
      <c r="CR89" s="3"/>
      <c r="CS89" s="3"/>
      <c r="CT89" s="3"/>
      <c r="CU89" s="87"/>
      <c r="CV89" s="87"/>
      <c r="CW89" s="87"/>
      <c r="CX89" s="87"/>
      <c r="CY89" s="77"/>
      <c r="CZ89" s="3"/>
      <c r="DA89" s="3"/>
      <c r="DB89" s="3"/>
      <c r="DC89" s="3"/>
      <c r="DD89" s="3"/>
      <c r="DE89" s="3"/>
      <c r="DF89" s="3"/>
      <c r="DG89" s="3"/>
      <c r="DH89" s="3"/>
      <c r="DI89" s="87"/>
      <c r="DJ89" s="87"/>
      <c r="DK89" s="87"/>
      <c r="DL89" s="87"/>
      <c r="DM89" s="77"/>
      <c r="DN89" s="77"/>
      <c r="DO89" s="3"/>
      <c r="DP89" s="3"/>
      <c r="DQ89" s="3"/>
      <c r="DR89" s="3"/>
      <c r="DS89" s="3"/>
      <c r="DT89" s="3"/>
      <c r="DU89" s="3"/>
      <c r="DV89" s="3"/>
      <c r="DW89" s="87"/>
      <c r="DX89" s="87"/>
      <c r="DY89" s="87"/>
      <c r="DZ89" s="87"/>
      <c r="EA89" s="77"/>
      <c r="EB89" s="3"/>
      <c r="EC89" s="3"/>
      <c r="ED89" s="3"/>
      <c r="EE89" s="3"/>
      <c r="EF89" s="3"/>
      <c r="EG89" s="3"/>
      <c r="EH89" s="3"/>
      <c r="EI89" s="3"/>
      <c r="EJ89" s="3"/>
      <c r="EK89" s="87"/>
      <c r="EL89" s="87"/>
      <c r="EM89" s="87"/>
      <c r="EN89" s="87"/>
      <c r="EO89" s="77"/>
      <c r="EP89" s="77"/>
      <c r="EQ89" s="3"/>
      <c r="ER89" s="3"/>
      <c r="ES89" s="3"/>
      <c r="ET89" s="3"/>
      <c r="EU89" s="3"/>
      <c r="EV89" s="3"/>
      <c r="EW89" s="3"/>
      <c r="EX89" s="3"/>
      <c r="EY89" s="87"/>
      <c r="EZ89" s="87"/>
      <c r="FA89" s="87"/>
      <c r="FB89" s="87"/>
      <c r="FC89" s="77"/>
      <c r="FD89" s="3"/>
      <c r="FE89" s="3"/>
      <c r="FF89" s="3"/>
      <c r="FG89" s="3"/>
      <c r="FH89" s="3"/>
      <c r="FI89" s="3"/>
      <c r="FJ89" s="3"/>
      <c r="FK89" s="87"/>
      <c r="FL89" s="87"/>
      <c r="FM89" s="87"/>
      <c r="FN89" s="87"/>
      <c r="FO89" s="87"/>
      <c r="FP89" s="87"/>
      <c r="FQ89" s="77"/>
      <c r="FR89" s="3"/>
      <c r="FS89" s="3"/>
      <c r="FT89" s="3"/>
      <c r="FU89" s="3"/>
      <c r="FV89" s="3"/>
      <c r="FW89" s="3"/>
      <c r="FX89" s="3"/>
      <c r="FY89" s="87"/>
      <c r="FZ89" s="87"/>
      <c r="GA89" s="87"/>
      <c r="GB89" s="87"/>
      <c r="GC89" s="87"/>
      <c r="GD89" s="87"/>
      <c r="GE89" s="77"/>
      <c r="GF89" s="3"/>
      <c r="GG89" s="3"/>
      <c r="GH89" s="3"/>
      <c r="GI89" s="3"/>
      <c r="GJ89" s="3"/>
      <c r="GK89" s="3"/>
      <c r="GL89" s="3"/>
      <c r="GM89" s="87"/>
      <c r="GN89" s="87"/>
      <c r="GO89" s="87"/>
      <c r="GP89" s="87"/>
      <c r="GQ89" s="87"/>
      <c r="GR89" s="87"/>
      <c r="GS89" s="77"/>
      <c r="GT89" s="3"/>
      <c r="GU89" s="3"/>
      <c r="GV89" s="3"/>
      <c r="GW89" s="3"/>
      <c r="GX89" s="3"/>
      <c r="GY89" s="3"/>
      <c r="GZ89" s="3"/>
      <c r="HA89" s="87"/>
      <c r="HB89" s="87"/>
      <c r="HC89" s="87"/>
      <c r="HD89" s="87"/>
      <c r="HE89" s="87"/>
    </row>
    <row r="90" spans="1:226" x14ac:dyDescent="0.25">
      <c r="D90" s="78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78"/>
      <c r="R90" s="78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78"/>
      <c r="AF90" s="78"/>
      <c r="AG90" s="78"/>
      <c r="AH90" s="78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78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78"/>
      <c r="BI90" s="78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78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78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78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78"/>
      <c r="DN90" s="78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78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78"/>
      <c r="EP90" s="78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78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78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78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78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</row>
    <row r="91" spans="1:226" x14ac:dyDescent="0.25">
      <c r="D91" s="28"/>
      <c r="E91" s="28"/>
      <c r="F91" s="28"/>
      <c r="G91" s="28"/>
      <c r="H91" s="28"/>
      <c r="I91" s="28"/>
      <c r="J91" s="3"/>
      <c r="K91" s="3"/>
      <c r="L91" s="3"/>
      <c r="M91" s="3"/>
      <c r="N91" s="3"/>
      <c r="O91" s="3"/>
      <c r="P91" s="3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3"/>
      <c r="AB91" s="3"/>
      <c r="AC91" s="3"/>
      <c r="AD91" s="3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3"/>
      <c r="AP91" s="3"/>
      <c r="AQ91" s="3"/>
      <c r="AR91" s="3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3"/>
      <c r="BD91" s="3"/>
      <c r="BE91" s="3"/>
      <c r="BF91" s="3"/>
      <c r="BG91" s="3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3"/>
      <c r="BS91" s="3"/>
      <c r="BT91" s="3"/>
      <c r="BU91" s="3"/>
      <c r="BV91" s="3"/>
      <c r="BW91" s="28"/>
      <c r="BX91" s="28"/>
      <c r="BY91" s="28"/>
      <c r="BZ91" s="28"/>
      <c r="CA91" s="28"/>
      <c r="CB91" s="28"/>
      <c r="CC91" s="28"/>
      <c r="CD91" s="28"/>
      <c r="CE91" s="28"/>
      <c r="CF91" s="28"/>
      <c r="CG91" s="3"/>
      <c r="CH91" s="3"/>
      <c r="CI91" s="3"/>
      <c r="CJ91" s="3"/>
      <c r="CK91" s="28"/>
      <c r="CL91" s="28"/>
      <c r="CM91" s="28"/>
      <c r="CN91" s="28"/>
      <c r="CO91" s="28"/>
      <c r="CP91" s="28"/>
      <c r="CQ91" s="28"/>
      <c r="CR91" s="28"/>
      <c r="CS91" s="28"/>
      <c r="CT91" s="28"/>
      <c r="CU91" s="3"/>
      <c r="CV91" s="3"/>
      <c r="CW91" s="3"/>
      <c r="CX91" s="3"/>
      <c r="CY91" s="28"/>
      <c r="CZ91" s="28"/>
      <c r="DA91" s="28"/>
      <c r="DB91" s="28"/>
      <c r="DC91" s="28"/>
      <c r="DD91" s="28"/>
      <c r="DE91" s="28"/>
      <c r="DF91" s="28"/>
      <c r="DG91" s="28"/>
      <c r="DH91" s="28"/>
      <c r="DI91" s="3"/>
      <c r="DJ91" s="3"/>
      <c r="DK91" s="3"/>
      <c r="DL91" s="3"/>
      <c r="DM91" s="28"/>
      <c r="DN91" s="28"/>
      <c r="DO91" s="28"/>
      <c r="DP91" s="28"/>
      <c r="DQ91" s="28"/>
      <c r="DR91" s="28"/>
      <c r="DS91" s="28"/>
      <c r="DT91" s="28"/>
      <c r="DU91" s="28"/>
      <c r="DV91" s="28"/>
      <c r="DW91" s="3"/>
      <c r="DX91" s="3"/>
      <c r="DY91" s="3"/>
      <c r="DZ91" s="3"/>
      <c r="EA91" s="28"/>
      <c r="EB91" s="28"/>
      <c r="EC91" s="28"/>
      <c r="ED91" s="28"/>
      <c r="EE91" s="28"/>
      <c r="EF91" s="28"/>
      <c r="EG91" s="28"/>
      <c r="EH91" s="28"/>
      <c r="EI91" s="28"/>
      <c r="EJ91" s="28"/>
      <c r="EK91" s="3"/>
      <c r="EL91" s="3"/>
      <c r="EM91" s="3"/>
      <c r="EN91" s="3"/>
      <c r="EO91" s="28"/>
      <c r="EP91" s="28"/>
      <c r="EQ91" s="28"/>
      <c r="ER91" s="28"/>
      <c r="ES91" s="28"/>
      <c r="ET91" s="28"/>
      <c r="EU91" s="28"/>
      <c r="EV91" s="28"/>
      <c r="EW91" s="28"/>
      <c r="EX91" s="28"/>
      <c r="EY91" s="3"/>
      <c r="EZ91" s="3"/>
      <c r="FA91" s="3"/>
      <c r="FB91" s="3"/>
      <c r="FC91" s="28"/>
      <c r="FD91" s="28"/>
      <c r="FE91" s="28"/>
      <c r="FF91" s="28"/>
      <c r="FG91" s="28"/>
      <c r="FH91" s="28"/>
      <c r="FI91" s="28"/>
      <c r="FJ91" s="28"/>
      <c r="FK91" s="3"/>
      <c r="FL91" s="3"/>
      <c r="FM91" s="3"/>
      <c r="FN91" s="3"/>
      <c r="FO91" s="3"/>
      <c r="FP91" s="3"/>
      <c r="FQ91" s="28"/>
      <c r="FR91" s="28"/>
      <c r="FS91" s="28"/>
      <c r="FT91" s="28"/>
      <c r="FU91" s="28"/>
      <c r="FV91" s="28"/>
      <c r="FW91" s="28"/>
      <c r="FX91" s="28"/>
      <c r="FY91" s="3"/>
      <c r="FZ91" s="3"/>
      <c r="GA91" s="3"/>
      <c r="GB91" s="3"/>
      <c r="GC91" s="3"/>
      <c r="GD91" s="3"/>
      <c r="GE91" s="28"/>
      <c r="GF91" s="28"/>
      <c r="GG91" s="28"/>
      <c r="GH91" s="28"/>
      <c r="GI91" s="28"/>
      <c r="GJ91" s="28"/>
      <c r="GK91" s="28"/>
      <c r="GL91" s="28"/>
      <c r="GM91" s="3"/>
      <c r="GN91" s="3"/>
      <c r="GO91" s="3"/>
      <c r="GP91" s="3"/>
      <c r="GQ91" s="3"/>
      <c r="GR91" s="3"/>
      <c r="GS91" s="28"/>
      <c r="GT91" s="28"/>
      <c r="GU91" s="28"/>
      <c r="GV91" s="28"/>
      <c r="GW91" s="28"/>
      <c r="GX91" s="28"/>
      <c r="GY91" s="28"/>
      <c r="GZ91" s="28"/>
      <c r="HA91" s="3"/>
      <c r="HB91" s="3"/>
      <c r="HC91" s="3"/>
      <c r="HD91" s="3"/>
      <c r="HE91" s="3"/>
    </row>
  </sheetData>
  <phoneticPr fontId="41" type="noConversion"/>
  <conditionalFormatting sqref="E90:P90 E82:I89 E81:H81">
    <cfRule type="colorScale" priority="1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S90:AD90 S82:Z89 S81:Y81">
    <cfRule type="colorScale" priority="1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I90:AR90 AI82:AN89 AI81:AL81">
    <cfRule type="colorScale" priority="1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T90:BG90 AT82:BB89 AT81:BA81">
    <cfRule type="colorScale" priority="1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J90:BV90 BJ82:BQ89 BJ81:BP81">
    <cfRule type="colorScale" priority="1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X90:CJ90 BX82:CF89 BX81:CD81">
    <cfRule type="colorScale" priority="1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L90:CX90 CL82:CT89 CL81:CS81">
    <cfRule type="colorScale" priority="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Z90:DL90 CZ82:DH89 CZ81:DF81">
    <cfRule type="colorScale" priority="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DO90:DZ90 DO82:DV89 DO81:DU81">
    <cfRule type="colorScale" priority="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EB90:EN90 EB82:EJ89 EB81:EI81">
    <cfRule type="colorScale" priority="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EQ90:FB90 EQ82:EX89 EQ81:EW81">
    <cfRule type="colorScale" priority="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FD90:FP90 FD82:FJ89 FD81:FI81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FR90:GD90 FR82:FX89 FR81:FW81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GF90:GR90 GF82:GL89 GF81:GK81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GT90:HE90 GT82:GZ89 GT81:GY81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hyperlinks>
    <hyperlink ref="B1" location="'Innehåll-Content'!A1" display="Tillbaka till innehåll - Back to content" xr:uid="{00000000-0004-0000-09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13</vt:i4>
      </vt:variant>
      <vt:variant>
        <vt:lpstr>Namngivna områden</vt:lpstr>
      </vt:variant>
      <vt:variant>
        <vt:i4>1</vt:i4>
      </vt:variant>
    </vt:vector>
  </HeadingPairs>
  <TitlesOfParts>
    <vt:vector size="14" baseType="lpstr">
      <vt:lpstr>Innehåll-Content</vt:lpstr>
      <vt:lpstr>1 Profil</vt:lpstr>
      <vt:lpstr>1 Profile</vt:lpstr>
      <vt:lpstr>2 Intensiteter</vt:lpstr>
      <vt:lpstr>2 Intensities</vt:lpstr>
      <vt:lpstr>3 Bränslen</vt:lpstr>
      <vt:lpstr>3 Fuels</vt:lpstr>
      <vt:lpstr>4 Utsläpp data</vt:lpstr>
      <vt:lpstr>4 Emissions data</vt:lpstr>
      <vt:lpstr>5 Bränslen data</vt:lpstr>
      <vt:lpstr>5 Fuel data</vt:lpstr>
      <vt:lpstr>6 Intensiteter data</vt:lpstr>
      <vt:lpstr>6 Intensities data</vt:lpstr>
      <vt:lpstr>'Innehåll-Content'!Utskriftsområde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Steinbach Nancy RM/MN-S</dc:creator>
  <cp:lastModifiedBy>Kopidou Dimitra ESA/MS/MEM-S</cp:lastModifiedBy>
  <dcterms:created xsi:type="dcterms:W3CDTF">2012-09-11T12:09:58Z</dcterms:created>
  <dcterms:modified xsi:type="dcterms:W3CDTF">2024-04-02T13:35:26Z</dcterms:modified>
</cp:coreProperties>
</file>