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BV\PI_DEMOGRAFI\Demografisk analys\Livslängden2125\Publicering\"/>
    </mc:Choice>
  </mc:AlternateContent>
  <xr:revisionPtr revIDLastSave="0" documentId="13_ncr:1_{4E29ABEE-4D23-475B-9DAF-1D8364EB41D1}" xr6:coauthVersionLast="47" xr6:coauthVersionMax="47" xr10:uidLastSave="{00000000-0000-0000-0000-000000000000}"/>
  <bookViews>
    <workbookView xWindow="6390" yWindow="410" windowWidth="30640" windowHeight="12360" xr2:uid="{00000000-000D-0000-FFFF-FFFF00000000}"/>
  </bookViews>
  <sheets>
    <sheet name="INFO" sheetId="5" r:id="rId1"/>
    <sheet name="1. Medellivslängd 1900-2025" sheetId="7" r:id="rId2"/>
    <sheet name="2. Bidraget till ökning" sheetId="8" r:id="rId3"/>
    <sheet name="3. Typvärde " sheetId="9" r:id="rId4"/>
    <sheet name="4. SMR län kommuner 2021-2025" sheetId="4" r:id="rId5"/>
    <sheet name="5. Medellivslängd län och utb" sheetId="10" r:id="rId6"/>
  </sheets>
  <definedNames>
    <definedName name="Dödstal_2016">#REF!</definedName>
    <definedName name="Dödstal_2017">#REF!</definedName>
    <definedName name="Dödstal_2018">#REF!</definedName>
    <definedName name="Dödstal_2019">#REF!</definedName>
    <definedName name="Dödstal_2020">#REF!</definedName>
    <definedName name="e" localSheetId="2">#REF!</definedName>
    <definedName name="e" localSheetId="3">#REF!</definedName>
    <definedName name="e">#REF!</definedName>
    <definedName name="f" localSheetId="2">#REF!</definedName>
    <definedName name="f" localSheetId="3">#REF!</definedName>
    <definedName name="f">#REF!</definedName>
    <definedName name="Från_SAS_jan_2016" localSheetId="2">#REF!</definedName>
    <definedName name="Från_SAS_jan_2016" localSheetId="3">#REF!</definedName>
    <definedName name="Från_SAS_jan_2016">#REF!</definedName>
    <definedName name="Från_SAS_mars_2016" localSheetId="2">#REF!</definedName>
    <definedName name="Från_SAS_mars_2016" localSheetId="3">#REF!</definedName>
    <definedName name="Från_SAS_mars_2016">#REF!</definedName>
    <definedName name="Mliv_0110">#REF!</definedName>
    <definedName name="SMR_Lan_Kom_b_Tab_bilaga">'4. SMR län kommuner 2021-2025'!$A$2:$M$314</definedName>
    <definedName name="SMR_Lan_Kom_Tab_bilaga">#REF!</definedName>
    <definedName name="SMR_Lan_o_Kommun_2125">#REF!</definedName>
    <definedName name="År_1986_fr_SAS_nov_2015" localSheetId="2">#REF!</definedName>
    <definedName name="År_1986_fr_SAS_nov_2015" localSheetId="3">#REF!</definedName>
    <definedName name="År_1986_fr_SAS_nov_2015">#REF!</definedName>
    <definedName name="År_2014_fr_SAS_nov_2015" localSheetId="2">#REF!</definedName>
    <definedName name="År_2014_fr_SAS_nov_2015" localSheetId="3">#REF!</definedName>
    <definedName name="År_2014_fr_SAS_nov_20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50" i="7" l="1"/>
  <c r="DX50" i="7"/>
  <c r="DW50" i="7"/>
  <c r="DV50" i="7"/>
  <c r="DU50" i="7"/>
  <c r="DY49" i="7"/>
  <c r="DX49" i="7"/>
  <c r="DW49" i="7"/>
  <c r="DV49" i="7"/>
  <c r="DU49" i="7"/>
  <c r="DY48" i="7"/>
  <c r="DX48" i="7"/>
  <c r="DW48" i="7"/>
  <c r="DV48" i="7"/>
  <c r="DU48" i="7"/>
  <c r="DY47" i="7"/>
  <c r="DX47" i="7"/>
  <c r="DW47" i="7"/>
  <c r="DV47" i="7"/>
  <c r="DU47" i="7"/>
  <c r="DY46" i="7"/>
  <c r="DX46" i="7"/>
  <c r="DW46" i="7"/>
  <c r="DV46" i="7"/>
  <c r="DU46" i="7"/>
  <c r="DY45" i="7"/>
  <c r="DX45" i="7"/>
  <c r="DW45" i="7"/>
  <c r="DV45" i="7"/>
  <c r="DU45" i="7"/>
  <c r="DY44" i="7"/>
  <c r="DX44" i="7"/>
  <c r="DW44" i="7"/>
  <c r="DV44" i="7"/>
  <c r="DU44" i="7"/>
  <c r="DY43" i="7"/>
  <c r="DX43" i="7"/>
  <c r="DW43" i="7"/>
  <c r="DV43" i="7"/>
  <c r="DU43" i="7"/>
  <c r="DY42" i="7"/>
  <c r="DX42" i="7"/>
  <c r="DW42" i="7"/>
  <c r="DV42" i="7"/>
  <c r="DU42" i="7"/>
  <c r="DY41" i="7"/>
  <c r="DX41" i="7"/>
  <c r="DW41" i="7"/>
  <c r="DV41" i="7"/>
  <c r="DU41" i="7"/>
  <c r="EM28" i="7"/>
  <c r="EL28" i="7"/>
  <c r="EK28" i="7"/>
  <c r="EJ28" i="7"/>
  <c r="EI28" i="7"/>
  <c r="EH28" i="7"/>
  <c r="EG28" i="7"/>
  <c r="EF28" i="7"/>
  <c r="EE28" i="7"/>
  <c r="EM27" i="7"/>
  <c r="EL27" i="7"/>
  <c r="EK27" i="7"/>
  <c r="EJ27" i="7"/>
  <c r="EI27" i="7"/>
  <c r="EH27" i="7"/>
  <c r="EG27" i="7"/>
  <c r="EF27" i="7"/>
  <c r="EE27" i="7"/>
  <c r="EM26" i="7"/>
  <c r="EL26" i="7"/>
  <c r="EK26" i="7"/>
  <c r="EJ26" i="7"/>
  <c r="EI26" i="7"/>
  <c r="EH26" i="7"/>
  <c r="EG26" i="7"/>
  <c r="EF26" i="7"/>
  <c r="EE26" i="7"/>
  <c r="EM25" i="7"/>
  <c r="EL25" i="7"/>
  <c r="EK25" i="7"/>
  <c r="EJ25" i="7"/>
  <c r="EI25" i="7"/>
  <c r="EH25" i="7"/>
  <c r="EG25" i="7"/>
  <c r="EF25" i="7"/>
  <c r="EE25" i="7"/>
  <c r="EM24" i="7"/>
  <c r="EL24" i="7"/>
  <c r="EK24" i="7"/>
  <c r="EJ24" i="7"/>
  <c r="EI24" i="7"/>
  <c r="EH24" i="7"/>
  <c r="EG24" i="7"/>
  <c r="EF24" i="7"/>
  <c r="EE24" i="7"/>
  <c r="EM22" i="7"/>
  <c r="EL22" i="7"/>
  <c r="EK22" i="7"/>
  <c r="EJ22" i="7"/>
  <c r="EI22" i="7"/>
  <c r="EH22" i="7"/>
  <c r="EG22" i="7"/>
  <c r="EF22" i="7"/>
  <c r="EE22" i="7"/>
  <c r="EM21" i="7"/>
  <c r="EL21" i="7"/>
  <c r="EK21" i="7"/>
  <c r="EJ21" i="7"/>
  <c r="EI21" i="7"/>
  <c r="EH21" i="7"/>
  <c r="EG21" i="7"/>
  <c r="EF21" i="7"/>
  <c r="EE21" i="7"/>
  <c r="EM20" i="7"/>
  <c r="EL20" i="7"/>
  <c r="EK20" i="7"/>
  <c r="EJ20" i="7"/>
  <c r="EI20" i="7"/>
  <c r="EH20" i="7"/>
  <c r="EG20" i="7"/>
  <c r="EF20" i="7"/>
  <c r="EE20" i="7"/>
  <c r="EM19" i="7"/>
  <c r="EL19" i="7"/>
  <c r="EK19" i="7"/>
  <c r="EJ19" i="7"/>
  <c r="EI19" i="7"/>
  <c r="EH19" i="7"/>
  <c r="EG19" i="7"/>
  <c r="EF19" i="7"/>
  <c r="EE19" i="7"/>
  <c r="EM18" i="7"/>
  <c r="EL18" i="7"/>
  <c r="EK18" i="7"/>
  <c r="EJ18" i="7"/>
  <c r="EI18" i="7"/>
  <c r="EH18" i="7"/>
  <c r="EG18" i="7"/>
  <c r="EF18" i="7"/>
  <c r="EE18" i="7"/>
  <c r="EK15" i="7"/>
  <c r="DR13" i="7"/>
  <c r="EZ12" i="7"/>
  <c r="EJ15" i="7" s="1"/>
  <c r="EW12" i="7"/>
  <c r="EI15" i="7" s="1"/>
  <c r="ET12" i="7"/>
  <c r="EU12" i="7" s="1"/>
  <c r="EV12" i="7" s="1"/>
  <c r="EQ12" i="7"/>
  <c r="ER12" i="7" s="1"/>
  <c r="ES12" i="7" s="1"/>
  <c r="EN12" i="7"/>
  <c r="EF15" i="7" s="1"/>
  <c r="EK12" i="7"/>
  <c r="EL12" i="7" s="1"/>
  <c r="EM12" i="7" s="1"/>
  <c r="EF12" i="7"/>
  <c r="EG12" i="7" s="1"/>
  <c r="EH12" i="7" s="1"/>
  <c r="EC12" i="7"/>
  <c r="ED12" i="7" s="1"/>
  <c r="EE12" i="7" s="1"/>
  <c r="DZ12" i="7"/>
  <c r="EZ11" i="7"/>
  <c r="FA11" i="7" s="1"/>
  <c r="FB11" i="7" s="1"/>
  <c r="EW11" i="7"/>
  <c r="EX11" i="7" s="1"/>
  <c r="EY11" i="7" s="1"/>
  <c r="ET11" i="7"/>
  <c r="EU11" i="7" s="1"/>
  <c r="EV11" i="7" s="1"/>
  <c r="EQ11" i="7"/>
  <c r="ER11" i="7" s="1"/>
  <c r="ES11" i="7" s="1"/>
  <c r="EN11" i="7"/>
  <c r="EO11" i="7" s="1"/>
  <c r="EP11" i="7" s="1"/>
  <c r="EK11" i="7"/>
  <c r="EL11" i="7" s="1"/>
  <c r="EM11" i="7" s="1"/>
  <c r="EF11" i="7"/>
  <c r="EG11" i="7" s="1"/>
  <c r="EH11" i="7" s="1"/>
  <c r="EC11" i="7"/>
  <c r="ED11" i="7" s="1"/>
  <c r="EE11" i="7" s="1"/>
  <c r="DZ11" i="7"/>
  <c r="EZ10" i="7"/>
  <c r="FA10" i="7" s="1"/>
  <c r="FB10" i="7" s="1"/>
  <c r="EW10" i="7"/>
  <c r="EX10" i="7" s="1"/>
  <c r="EY10" i="7" s="1"/>
  <c r="ET10" i="7"/>
  <c r="EU10" i="7" s="1"/>
  <c r="EV10" i="7" s="1"/>
  <c r="EQ10" i="7"/>
  <c r="ER10" i="7" s="1"/>
  <c r="ES10" i="7" s="1"/>
  <c r="EN10" i="7"/>
  <c r="EO10" i="7" s="1"/>
  <c r="EP10" i="7" s="1"/>
  <c r="EK10" i="7"/>
  <c r="EL10" i="7" s="1"/>
  <c r="EM10" i="7" s="1"/>
  <c r="EF10" i="7"/>
  <c r="EG10" i="7" s="1"/>
  <c r="EH10" i="7" s="1"/>
  <c r="EC10" i="7"/>
  <c r="ED10" i="7" s="1"/>
  <c r="EE10" i="7" s="1"/>
  <c r="DZ10" i="7"/>
  <c r="EZ9" i="7"/>
  <c r="FA9" i="7" s="1"/>
  <c r="FB9" i="7" s="1"/>
  <c r="EW9" i="7"/>
  <c r="EX9" i="7" s="1"/>
  <c r="EY9" i="7" s="1"/>
  <c r="ET9" i="7"/>
  <c r="EU9" i="7" s="1"/>
  <c r="EV9" i="7" s="1"/>
  <c r="EQ9" i="7"/>
  <c r="ER9" i="7" s="1"/>
  <c r="ES9" i="7" s="1"/>
  <c r="EN9" i="7"/>
  <c r="EO9" i="7" s="1"/>
  <c r="EP9" i="7" s="1"/>
  <c r="EK9" i="7"/>
  <c r="EL9" i="7" s="1"/>
  <c r="EM9" i="7" s="1"/>
  <c r="EF9" i="7"/>
  <c r="EG9" i="7" s="1"/>
  <c r="EH9" i="7" s="1"/>
  <c r="EC9" i="7"/>
  <c r="ED9" i="7" s="1"/>
  <c r="EE9" i="7" s="1"/>
  <c r="DZ9" i="7"/>
  <c r="EZ8" i="7"/>
  <c r="FA8" i="7" s="1"/>
  <c r="FB8" i="7" s="1"/>
  <c r="EW8" i="7"/>
  <c r="EX8" i="7" s="1"/>
  <c r="EY8" i="7" s="1"/>
  <c r="ET8" i="7"/>
  <c r="EU8" i="7" s="1"/>
  <c r="EV8" i="7" s="1"/>
  <c r="EQ8" i="7"/>
  <c r="ER8" i="7" s="1"/>
  <c r="ES8" i="7" s="1"/>
  <c r="EN8" i="7"/>
  <c r="EO8" i="7" s="1"/>
  <c r="EP8" i="7" s="1"/>
  <c r="EK8" i="7"/>
  <c r="EL8" i="7" s="1"/>
  <c r="EM8" i="7" s="1"/>
  <c r="EF8" i="7"/>
  <c r="EG8" i="7" s="1"/>
  <c r="EH8" i="7" s="1"/>
  <c r="EC8" i="7"/>
  <c r="ED8" i="7" s="1"/>
  <c r="EE8" i="7" s="1"/>
  <c r="DZ8" i="7"/>
  <c r="EZ7" i="7"/>
  <c r="FA7" i="7" s="1"/>
  <c r="FB7" i="7" s="1"/>
  <c r="EW7" i="7"/>
  <c r="EX7" i="7" s="1"/>
  <c r="EY7" i="7" s="1"/>
  <c r="EU7" i="7"/>
  <c r="EV7" i="7" s="1"/>
  <c r="ET7" i="7"/>
  <c r="EQ7" i="7"/>
  <c r="ER7" i="7" s="1"/>
  <c r="ES7" i="7" s="1"/>
  <c r="EN7" i="7"/>
  <c r="EO7" i="7" s="1"/>
  <c r="EP7" i="7" s="1"/>
  <c r="EK7" i="7"/>
  <c r="EL7" i="7" s="1"/>
  <c r="EM7" i="7" s="1"/>
  <c r="EF7" i="7"/>
  <c r="EG7" i="7" s="1"/>
  <c r="EH7" i="7" s="1"/>
  <c r="EC7" i="7"/>
  <c r="ED7" i="7" s="1"/>
  <c r="EE7" i="7" s="1"/>
  <c r="DZ7" i="7"/>
  <c r="EZ6" i="7"/>
  <c r="FA6" i="7" s="1"/>
  <c r="FB6" i="7" s="1"/>
  <c r="EW6" i="7"/>
  <c r="EX6" i="7" s="1"/>
  <c r="EY6" i="7" s="1"/>
  <c r="ET6" i="7"/>
  <c r="EU6" i="7" s="1"/>
  <c r="EV6" i="7" s="1"/>
  <c r="EQ6" i="7"/>
  <c r="ER6" i="7" s="1"/>
  <c r="ES6" i="7" s="1"/>
  <c r="EN6" i="7"/>
  <c r="EO6" i="7" s="1"/>
  <c r="EP6" i="7" s="1"/>
  <c r="EK6" i="7"/>
  <c r="EL6" i="7" s="1"/>
  <c r="EM6" i="7" s="1"/>
  <c r="EF6" i="7"/>
  <c r="EG6" i="7" s="1"/>
  <c r="EH6" i="7" s="1"/>
  <c r="EC6" i="7"/>
  <c r="ED6" i="7" s="1"/>
  <c r="EE6" i="7" s="1"/>
  <c r="DZ6" i="7"/>
  <c r="EZ5" i="7"/>
  <c r="FA5" i="7" s="1"/>
  <c r="FB5" i="7" s="1"/>
  <c r="EW5" i="7"/>
  <c r="EX5" i="7" s="1"/>
  <c r="EY5" i="7" s="1"/>
  <c r="ET5" i="7"/>
  <c r="EU5" i="7" s="1"/>
  <c r="EV5" i="7" s="1"/>
  <c r="EQ5" i="7"/>
  <c r="ER5" i="7" s="1"/>
  <c r="ES5" i="7" s="1"/>
  <c r="EN5" i="7"/>
  <c r="EO5" i="7" s="1"/>
  <c r="EP5" i="7" s="1"/>
  <c r="EK5" i="7"/>
  <c r="EL5" i="7" s="1"/>
  <c r="EM5" i="7" s="1"/>
  <c r="EF5" i="7"/>
  <c r="EG5" i="7" s="1"/>
  <c r="EH5" i="7" s="1"/>
  <c r="EC5" i="7"/>
  <c r="ED5" i="7" s="1"/>
  <c r="EE5" i="7" s="1"/>
  <c r="DZ5" i="7"/>
  <c r="FA4" i="7"/>
  <c r="FB4" i="7" s="1"/>
  <c r="EZ4" i="7"/>
  <c r="EW4" i="7"/>
  <c r="EX4" i="7" s="1"/>
  <c r="EY4" i="7" s="1"/>
  <c r="ET4" i="7"/>
  <c r="EU4" i="7" s="1"/>
  <c r="EV4" i="7" s="1"/>
  <c r="EQ4" i="7"/>
  <c r="ER4" i="7" s="1"/>
  <c r="ES4" i="7" s="1"/>
  <c r="EN4" i="7"/>
  <c r="EO4" i="7" s="1"/>
  <c r="EP4" i="7" s="1"/>
  <c r="EK4" i="7"/>
  <c r="EL4" i="7" s="1"/>
  <c r="EM4" i="7" s="1"/>
  <c r="EF4" i="7"/>
  <c r="EG4" i="7" s="1"/>
  <c r="EH4" i="7" s="1"/>
  <c r="EC4" i="7"/>
  <c r="ED4" i="7" s="1"/>
  <c r="EE4" i="7" s="1"/>
  <c r="DZ4" i="7"/>
  <c r="EZ3" i="7"/>
  <c r="FA3" i="7" s="1"/>
  <c r="FB3" i="7" s="1"/>
  <c r="EW3" i="7"/>
  <c r="EX3" i="7" s="1"/>
  <c r="EY3" i="7" s="1"/>
  <c r="ET3" i="7"/>
  <c r="EU3" i="7" s="1"/>
  <c r="EV3" i="7" s="1"/>
  <c r="EQ3" i="7"/>
  <c r="ER3" i="7" s="1"/>
  <c r="ES3" i="7" s="1"/>
  <c r="EN3" i="7"/>
  <c r="EO3" i="7" s="1"/>
  <c r="EP3" i="7" s="1"/>
  <c r="EK3" i="7"/>
  <c r="EL3" i="7" s="1"/>
  <c r="EM3" i="7" s="1"/>
  <c r="EF3" i="7"/>
  <c r="EG3" i="7" s="1"/>
  <c r="EH3" i="7" s="1"/>
  <c r="EC3" i="7"/>
  <c r="ED3" i="7" s="1"/>
  <c r="EE3" i="7" s="1"/>
  <c r="DZ3" i="7"/>
  <c r="DR1" i="7"/>
  <c r="AQ1" i="7"/>
  <c r="EH15" i="7" l="1"/>
  <c r="EX12" i="7"/>
  <c r="EY12" i="7" s="1"/>
  <c r="FA12" i="7"/>
  <c r="FB12" i="7" s="1"/>
  <c r="EO12" i="7"/>
  <c r="EP12" i="7" s="1"/>
  <c r="EG15" i="7"/>
</calcChain>
</file>

<file path=xl/sharedStrings.xml><?xml version="1.0" encoding="utf-8"?>
<sst xmlns="http://schemas.openxmlformats.org/spreadsheetml/2006/main" count="2994" uniqueCount="1883">
  <si>
    <t>Kod</t>
  </si>
  <si>
    <t>0000</t>
  </si>
  <si>
    <t>0100</t>
  </si>
  <si>
    <t>Stockholms län</t>
  </si>
  <si>
    <t>0114</t>
  </si>
  <si>
    <t>Upplands Väsby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</si>
  <si>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</si>
  <si>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</si>
  <si>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</si>
  <si>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</si>
  <si>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</si>
  <si>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</si>
  <si>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</si>
  <si>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</si>
  <si>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</si>
  <si>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</si>
  <si>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</si>
  <si>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</si>
  <si>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</si>
  <si>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</si>
  <si>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</si>
  <si>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</si>
  <si>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</si>
  <si>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</si>
  <si>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</si>
  <si>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</si>
  <si>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</si>
  <si>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</si>
  <si>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</si>
  <si>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</si>
  <si>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</si>
  <si>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</si>
  <si>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</si>
  <si>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</si>
  <si>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</si>
  <si>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</si>
  <si>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</si>
  <si>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</si>
  <si>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</si>
  <si>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</si>
  <si>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</si>
  <si>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</si>
  <si>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</si>
  <si>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</si>
  <si>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</si>
  <si>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</si>
  <si>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</si>
  <si>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</si>
  <si>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</si>
  <si>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</si>
  <si>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</si>
  <si>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</si>
  <si>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</si>
  <si>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</si>
  <si>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</si>
  <si>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</si>
  <si>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0300</t>
  </si>
  <si>
    <t>Uppsala län</t>
  </si>
  <si>
    <t>0305</t>
  </si>
  <si>
    <t>Håbo</t>
  </si>
  <si>
    <t>0319</t>
  </si>
  <si>
    <t>Älvkarleby</t>
  </si>
  <si>
    <t>0330</t>
  </si>
  <si>
    <t>Knivsta</t>
  </si>
  <si>
    <t>0331</t>
  </si>
  <si>
    <t>Heby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</si>
  <si>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</si>
  <si>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</si>
  <si>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</si>
  <si>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</si>
  <si>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</si>
  <si>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</si>
  <si>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</si>
  <si>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</si>
  <si>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0400</t>
  </si>
  <si>
    <t>Södermanlands län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</si>
  <si>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</si>
  <si>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</si>
  <si>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</si>
  <si>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</si>
  <si>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</si>
  <si>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</si>
  <si>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</si>
  <si>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</si>
  <si>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</si>
  <si>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</si>
  <si>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</si>
  <si>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</si>
  <si>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</si>
  <si>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</si>
  <si>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</si>
  <si>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</si>
  <si>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</si>
  <si>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</si>
  <si>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0500</t>
  </si>
  <si>
    <t>Östergötlands län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</si>
  <si>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</si>
  <si>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</si>
  <si>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</si>
  <si>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</si>
  <si>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</si>
  <si>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</si>
  <si>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</si>
  <si>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</si>
  <si>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</si>
  <si>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</si>
  <si>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</si>
  <si>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</si>
  <si>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</si>
  <si>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</si>
  <si>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</si>
  <si>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</si>
  <si>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</si>
  <si>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</si>
  <si>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</si>
  <si>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</si>
  <si>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</si>
  <si>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</si>
  <si>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</si>
  <si>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</si>
  <si>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</si>
  <si>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</si>
  <si>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0600</t>
  </si>
  <si>
    <t>Jönköpings län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</si>
  <si>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</si>
  <si>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</si>
  <si>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</si>
  <si>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</si>
  <si>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</si>
  <si>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</si>
  <si>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</si>
  <si>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</si>
  <si>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</si>
  <si>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</si>
  <si>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</si>
  <si>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</si>
  <si>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</si>
  <si>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</si>
  <si>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</si>
  <si>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</si>
  <si>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</si>
  <si>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</si>
  <si>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</si>
  <si>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</si>
  <si>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</si>
  <si>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</si>
  <si>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</si>
  <si>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</si>
  <si>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</si>
  <si>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</si>
  <si>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0700</t>
  </si>
  <si>
    <t>Kronobergs län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</si>
  <si>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</si>
  <si>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</si>
  <si>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</si>
  <si>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</si>
  <si>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</si>
  <si>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</si>
  <si>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</si>
  <si>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</si>
  <si>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</si>
  <si>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</si>
  <si>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</si>
  <si>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</si>
  <si>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</si>
  <si>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</si>
  <si>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</si>
  <si>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</si>
  <si>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0800</t>
  </si>
  <si>
    <t>Kalmar län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</si>
  <si>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</si>
  <si>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</si>
  <si>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</si>
  <si>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</si>
  <si>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</si>
  <si>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</si>
  <si>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</si>
  <si>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</si>
  <si>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</si>
  <si>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</si>
  <si>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</si>
  <si>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</si>
  <si>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</si>
  <si>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</si>
  <si>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</si>
  <si>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</si>
  <si>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</si>
  <si>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</si>
  <si>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</si>
  <si>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</si>
  <si>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</si>
  <si>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</si>
  <si>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</si>
  <si>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</si>
  <si>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0900</t>
  </si>
  <si>
    <t>Gotlands län</t>
  </si>
  <si>
    <t>0980</t>
  </si>
  <si>
    <t>Gotland</t>
  </si>
  <si>
    <t>1000</t>
  </si>
  <si>
    <t>Blekinge län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</si>
  <si>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</si>
  <si>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</si>
  <si>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</si>
  <si>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</si>
  <si>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</si>
  <si>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</si>
  <si>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</si>
  <si>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</si>
  <si>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</si>
  <si>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</si>
  <si>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1200</t>
  </si>
  <si>
    <t>Skåne län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</si>
  <si>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</si>
  <si>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</si>
  <si>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</si>
  <si>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</si>
  <si>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</si>
  <si>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</si>
  <si>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</si>
  <si>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</si>
  <si>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</si>
  <si>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</si>
  <si>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</si>
  <si>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</si>
  <si>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</si>
  <si>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</si>
  <si>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</si>
  <si>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</si>
  <si>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</si>
  <si>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</si>
  <si>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</si>
  <si>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</si>
  <si>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</si>
  <si>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</si>
  <si>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</si>
  <si>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</si>
  <si>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</si>
  <si>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</si>
  <si>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</si>
  <si>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</si>
  <si>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</si>
  <si>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</si>
  <si>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</si>
  <si>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</si>
  <si>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</si>
  <si>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</si>
  <si>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</si>
  <si>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</si>
  <si>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</si>
  <si>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</si>
  <si>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</si>
  <si>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</si>
  <si>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</si>
  <si>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</si>
  <si>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</si>
  <si>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</si>
  <si>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</si>
  <si>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</si>
  <si>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</si>
  <si>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</si>
  <si>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</si>
  <si>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</si>
  <si>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</si>
  <si>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</si>
  <si>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</si>
  <si>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</si>
  <si>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</si>
  <si>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</si>
  <si>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</si>
  <si>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</si>
  <si>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</si>
  <si>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</si>
  <si>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</si>
  <si>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</si>
  <si>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</si>
  <si>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</si>
  <si>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</si>
  <si>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</si>
  <si>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1300</t>
  </si>
  <si>
    <t>Hallands län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</si>
  <si>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</si>
  <si>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</si>
  <si>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</si>
  <si>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</si>
  <si>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</si>
  <si>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</si>
  <si>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</si>
  <si>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</si>
  <si>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</si>
  <si>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</si>
  <si>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</si>
  <si>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</si>
  <si>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1400</t>
  </si>
  <si>
    <t>Västra Götalands län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</si>
  <si>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</si>
  <si>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</si>
  <si>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</si>
  <si>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</si>
  <si>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</si>
  <si>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</si>
  <si>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</si>
  <si>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</si>
  <si>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</si>
  <si>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</si>
  <si>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</si>
  <si>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</si>
  <si>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</si>
  <si>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</si>
  <si>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</si>
  <si>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</si>
  <si>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</si>
  <si>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</si>
  <si>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</si>
  <si>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</si>
  <si>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</si>
  <si>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</si>
  <si>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</si>
  <si>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</si>
  <si>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</si>
  <si>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</si>
  <si>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</si>
  <si>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</si>
  <si>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</si>
  <si>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</si>
  <si>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</si>
  <si>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</si>
  <si>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</si>
  <si>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</si>
  <si>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</si>
  <si>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</si>
  <si>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</si>
  <si>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</si>
  <si>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</si>
  <si>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</si>
  <si>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</si>
  <si>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</si>
  <si>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</si>
  <si>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</si>
  <si>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</si>
  <si>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</si>
  <si>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</si>
  <si>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</si>
  <si>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</si>
  <si>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</si>
  <si>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</si>
  <si>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</si>
  <si>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</si>
  <si>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</si>
  <si>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</si>
  <si>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</si>
  <si>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</si>
  <si>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</si>
  <si>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</si>
  <si>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</si>
  <si>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</si>
  <si>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</si>
  <si>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</si>
  <si>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</si>
  <si>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</si>
  <si>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</si>
  <si>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</si>
  <si>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</si>
  <si>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</si>
  <si>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</si>
  <si>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</si>
  <si>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</si>
  <si>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</si>
  <si>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</si>
  <si>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</si>
  <si>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</si>
  <si>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</si>
  <si>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</si>
  <si>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</si>
  <si>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</si>
  <si>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</si>
  <si>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</si>
  <si>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</si>
  <si>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</si>
  <si>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</si>
  <si>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</si>
  <si>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</si>
  <si>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</si>
  <si>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</si>
  <si>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</si>
  <si>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</si>
  <si>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</si>
  <si>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</si>
  <si>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</si>
  <si>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</si>
  <si>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</si>
  <si>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</si>
  <si>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</si>
  <si>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1700</t>
  </si>
  <si>
    <t>Värmlands län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</si>
  <si>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</si>
  <si>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</si>
  <si>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</si>
  <si>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</si>
  <si>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</si>
  <si>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</si>
  <si>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</si>
  <si>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</si>
  <si>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</si>
  <si>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</si>
  <si>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</si>
  <si>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</si>
  <si>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</si>
  <si>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</si>
  <si>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</si>
  <si>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</si>
  <si>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</si>
  <si>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</si>
  <si>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</si>
  <si>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</si>
  <si>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</si>
  <si>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</si>
  <si>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</si>
  <si>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</si>
  <si>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</si>
  <si>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</si>
  <si>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</si>
  <si>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</si>
  <si>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</si>
  <si>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</si>
  <si>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</si>
  <si>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</si>
  <si>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1800</t>
  </si>
  <si>
    <t>Örebro län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</si>
  <si>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</si>
  <si>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</si>
  <si>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</si>
  <si>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</si>
  <si>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</si>
  <si>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</si>
  <si>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</si>
  <si>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</si>
  <si>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</si>
  <si>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</si>
  <si>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</si>
  <si>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</si>
  <si>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</si>
  <si>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</si>
  <si>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</si>
  <si>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</si>
  <si>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</si>
  <si>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</si>
  <si>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</si>
  <si>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</si>
  <si>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</si>
  <si>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</si>
  <si>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</si>
  <si>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</si>
  <si>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1900</t>
  </si>
  <si>
    <t>Västmanlands län</t>
  </si>
  <si>
    <t>1904</t>
  </si>
  <si>
    <t>Skinnskatteberg</t>
  </si>
  <si>
    <t>1907</t>
  </si>
  <si>
    <t>Surahammar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</si>
  <si>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</si>
  <si>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</si>
  <si>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</si>
  <si>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</si>
  <si>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</si>
  <si>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</si>
  <si>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</si>
  <si>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</si>
  <si>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</si>
  <si>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</si>
  <si>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</si>
  <si>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</si>
  <si>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</si>
  <si>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</si>
  <si>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</si>
  <si>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</si>
  <si>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2000</t>
  </si>
  <si>
    <t>Dalarnas län</t>
  </si>
  <si>
    <t>2021</t>
  </si>
  <si>
    <t>Vansbro</t>
  </si>
  <si>
    <t>2023</t>
  </si>
  <si>
    <t>Malung-Sälen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</si>
  <si>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</si>
  <si>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</si>
  <si>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</si>
  <si>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</si>
  <si>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</si>
  <si>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</si>
  <si>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</si>
  <si>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</si>
  <si>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</si>
  <si>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</si>
  <si>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</si>
  <si>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</si>
  <si>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</si>
  <si>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</si>
  <si>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</si>
  <si>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</si>
  <si>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</si>
  <si>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</si>
  <si>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</si>
  <si>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</si>
  <si>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</si>
  <si>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</si>
  <si>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</si>
  <si>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</si>
  <si>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</si>
  <si>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</si>
  <si>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2100</t>
  </si>
  <si>
    <t>Gävleborgs län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</si>
  <si>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</si>
  <si>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</si>
  <si>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</si>
  <si>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</si>
  <si>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</si>
  <si>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</si>
  <si>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</si>
  <si>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</si>
  <si>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</si>
  <si>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</si>
  <si>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</si>
  <si>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</si>
  <si>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</si>
  <si>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</si>
  <si>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</si>
  <si>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</si>
  <si>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</si>
  <si>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</si>
  <si>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</si>
  <si>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</si>
  <si>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2200</t>
  </si>
  <si>
    <t>Västernorrlands län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</si>
  <si>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</si>
  <si>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</si>
  <si>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</si>
  <si>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</si>
  <si>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</si>
  <si>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</si>
  <si>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</si>
  <si>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</si>
  <si>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</si>
  <si>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</si>
  <si>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</si>
  <si>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</si>
  <si>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</si>
  <si>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</si>
  <si>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2300</t>
  </si>
  <si>
    <t>Jämtlands län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</si>
  <si>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</si>
  <si>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</si>
  <si>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</si>
  <si>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</si>
  <si>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</si>
  <si>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</si>
  <si>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</si>
  <si>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</si>
  <si>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</si>
  <si>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</si>
  <si>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</si>
  <si>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</si>
  <si>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</si>
  <si>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</si>
  <si>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</si>
  <si>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</si>
  <si>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2400</t>
  </si>
  <si>
    <t>Västerbottens län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</si>
  <si>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</si>
  <si>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</si>
  <si>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</si>
  <si>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</si>
  <si>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</si>
  <si>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</si>
  <si>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</si>
  <si>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</si>
  <si>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</si>
  <si>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</si>
  <si>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</si>
  <si>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</si>
  <si>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</si>
  <si>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</si>
  <si>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</si>
  <si>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</si>
  <si>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</si>
  <si>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</si>
  <si>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</si>
  <si>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</si>
  <si>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</si>
  <si>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</si>
  <si>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</si>
  <si>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</si>
  <si>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</si>
  <si>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</si>
  <si>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</si>
  <si>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</si>
  <si>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</si>
  <si>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</si>
  <si>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2500</t>
  </si>
  <si>
    <t>Norrbottens län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</si>
  <si>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</si>
  <si>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</si>
  <si>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</si>
  <si>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</si>
  <si>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</si>
  <si>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</si>
  <si>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</si>
  <si>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</si>
  <si>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</si>
  <si>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</si>
  <si>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</si>
  <si>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</si>
  <si>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</si>
  <si>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</si>
  <si>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</si>
  <si>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</si>
  <si>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</si>
  <si>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</si>
  <si>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</si>
  <si>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</si>
  <si>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</si>
  <si>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</si>
  <si>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</si>
  <si>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</si>
  <si>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</si>
  <si>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</si>
  <si>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</si>
  <si>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</si>
  <si>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***</t>
  </si>
  <si>
    <t>**</t>
  </si>
  <si>
    <t>*</t>
  </si>
  <si>
    <t>0.91-0.93</t>
  </si>
  <si>
    <t>0.85-0.91</t>
  </si>
  <si>
    <t>0.91-1.07</t>
  </si>
  <si>
    <t>0.89-1.37</t>
  </si>
  <si>
    <t>0.90-1.06</t>
  </si>
  <si>
    <t>0.77-0.91</t>
  </si>
  <si>
    <t>0.86-1.01</t>
  </si>
  <si>
    <t>0.85-0.96</t>
  </si>
  <si>
    <t>0.86-1.08</t>
  </si>
  <si>
    <t>0.85-1.09</t>
  </si>
  <si>
    <t>0.96-1.23</t>
  </si>
  <si>
    <t>0.85-1.17</t>
  </si>
  <si>
    <t>0.94-1.06</t>
  </si>
  <si>
    <t>0.85-1.06</t>
  </si>
  <si>
    <t>0.76-0.86</t>
  </si>
  <si>
    <t>0.80-0.92</t>
  </si>
  <si>
    <t>0.92-0.96</t>
  </si>
  <si>
    <t>0.94-1.05</t>
  </si>
  <si>
    <t>0.89-1.20</t>
  </si>
  <si>
    <t>0.95-1.07</t>
  </si>
  <si>
    <t>0.91-1.09</t>
  </si>
  <si>
    <t>0.98-1.17</t>
  </si>
  <si>
    <t>0.89-1.02</t>
  </si>
  <si>
    <t>0.69-0.94</t>
  </si>
  <si>
    <t>0.94-1.25</t>
  </si>
  <si>
    <t>0.97-1.09</t>
  </si>
  <si>
    <t>0.85-1.19</t>
  </si>
  <si>
    <t>0.89-1.05</t>
  </si>
  <si>
    <t>0.85-1.01</t>
  </si>
  <si>
    <t>0.85-1.04</t>
  </si>
  <si>
    <t>0.82-0.93</t>
  </si>
  <si>
    <t>0.92-0.97</t>
  </si>
  <si>
    <t>0.96-1.26</t>
  </si>
  <si>
    <t>0.43-0.88</t>
  </si>
  <si>
    <t>0.73-0.98</t>
  </si>
  <si>
    <t>0.83-1.08</t>
  </si>
  <si>
    <t>1.03-1.23</t>
  </si>
  <si>
    <t>0.84-1.05</t>
  </si>
  <si>
    <t>0.67-1.09</t>
  </si>
  <si>
    <t>0.90-1.05</t>
  </si>
  <si>
    <t>0.91-1.08</t>
  </si>
  <si>
    <t>1.07-1.22</t>
  </si>
  <si>
    <t>1.02-1.07</t>
  </si>
  <si>
    <t>1.08-1.27</t>
  </si>
  <si>
    <t>0.90-1.18</t>
  </si>
  <si>
    <t>0.91-1.03</t>
  </si>
  <si>
    <t>0.90-1.69</t>
  </si>
  <si>
    <t>1.00-1.21</t>
  </si>
  <si>
    <t>1.00-1.24</t>
  </si>
  <si>
    <t>1.06-1.53</t>
  </si>
  <si>
    <t>0.91-1.06</t>
  </si>
  <si>
    <t>0.83-1.35</t>
  </si>
  <si>
    <t>0.89-1.13</t>
  </si>
  <si>
    <t>0.95-1.06</t>
  </si>
  <si>
    <t>0.96-1.00</t>
  </si>
  <si>
    <t>0.97-1.02</t>
  </si>
  <si>
    <t>0.90-1.15</t>
  </si>
  <si>
    <t>0.74-1.24</t>
  </si>
  <si>
    <t>1.01-1.20</t>
  </si>
  <si>
    <t>0.81-1.08</t>
  </si>
  <si>
    <t>0.88-1.21</t>
  </si>
  <si>
    <t>0.74-0.91</t>
  </si>
  <si>
    <t>0.85-0.93</t>
  </si>
  <si>
    <t>1.02-1.23</t>
  </si>
  <si>
    <t>1.07-1.16</t>
  </si>
  <si>
    <t>1.03-1.12</t>
  </si>
  <si>
    <t>0.81-1.02</t>
  </si>
  <si>
    <t>0.91-1.17</t>
  </si>
  <si>
    <t>0.91-1.05</t>
  </si>
  <si>
    <t>0.85-1.13</t>
  </si>
  <si>
    <t>0.90-1.08</t>
  </si>
  <si>
    <t>0.69-1.27</t>
  </si>
  <si>
    <t>0.91-1.10</t>
  </si>
  <si>
    <t>0.95-1.08</t>
  </si>
  <si>
    <t>0.94-0.99</t>
  </si>
  <si>
    <t>0.64-0.96</t>
  </si>
  <si>
    <t>0.68-1.04</t>
  </si>
  <si>
    <t>0.82-1.13</t>
  </si>
  <si>
    <t>0.93-1.28</t>
  </si>
  <si>
    <t>0.92-1.09</t>
  </si>
  <si>
    <t>0.77-1.01</t>
  </si>
  <si>
    <t>0.94-1.11</t>
  </si>
  <si>
    <t>0.95-1.12</t>
  </si>
  <si>
    <t>0.83-1.00</t>
  </si>
  <si>
    <t>0.94-1.17</t>
  </si>
  <si>
    <t>0.83-0.99</t>
  </si>
  <si>
    <t>0.87-0.93</t>
  </si>
  <si>
    <t>0.85-1.18</t>
  </si>
  <si>
    <t>0.81-1.15</t>
  </si>
  <si>
    <t>0.77-1.49</t>
  </si>
  <si>
    <t>0.88-1.11</t>
  </si>
  <si>
    <t>0.80-1.36</t>
  </si>
  <si>
    <t>0.90-1.17</t>
  </si>
  <si>
    <t>0.86-0.96</t>
  </si>
  <si>
    <t>0.99-1.15</t>
  </si>
  <si>
    <t>0.98-1.03</t>
  </si>
  <si>
    <t>0.92-1.11</t>
  </si>
  <si>
    <t>0.93-1.25</t>
  </si>
  <si>
    <t>0.90-1.25</t>
  </si>
  <si>
    <t>0.63-1.38</t>
  </si>
  <si>
    <t>0.99-1.22</t>
  </si>
  <si>
    <t>0.92-1.16</t>
  </si>
  <si>
    <t>0.79-1.03</t>
  </si>
  <si>
    <t>1.00-1.33</t>
  </si>
  <si>
    <t>0.90-1.02</t>
  </si>
  <si>
    <t>0.86-0.98</t>
  </si>
  <si>
    <t>0.79-1.33</t>
  </si>
  <si>
    <t>0.91-1.04</t>
  </si>
  <si>
    <t>0.92-1.14</t>
  </si>
  <si>
    <t>0.91-1.75</t>
  </si>
  <si>
    <t>0.86-1.07</t>
  </si>
  <si>
    <t>0.87-1.11</t>
  </si>
  <si>
    <t>0.83-1.14</t>
  </si>
  <si>
    <t>0.89-0.99</t>
  </si>
  <si>
    <t>0.90-1.14</t>
  </si>
  <si>
    <t>0.98-1.22</t>
  </si>
  <si>
    <t>1.01-1.27</t>
  </si>
  <si>
    <t>0.83-1.13</t>
  </si>
  <si>
    <t>0.93-1.41</t>
  </si>
  <si>
    <t>0.96-1.13</t>
  </si>
  <si>
    <t>0.94-1.12</t>
  </si>
  <si>
    <t>0.94-1.53</t>
  </si>
  <si>
    <t>1.01-1.18</t>
  </si>
  <si>
    <t>0.93-1.13</t>
  </si>
  <si>
    <t>0.96-1.18</t>
  </si>
  <si>
    <t>0.99-1.07</t>
  </si>
  <si>
    <t>1.00-1.03</t>
  </si>
  <si>
    <t>0.94-1.26</t>
  </si>
  <si>
    <t>0.88-1.07</t>
  </si>
  <si>
    <t>0.71-1.33</t>
  </si>
  <si>
    <t>0.89-1.12</t>
  </si>
  <si>
    <t>0.95-1.24</t>
  </si>
  <si>
    <t>1.02-1.37</t>
  </si>
  <si>
    <t>0.89-1.06</t>
  </si>
  <si>
    <t>0.86-1.05</t>
  </si>
  <si>
    <t>0.94-1.16</t>
  </si>
  <si>
    <t>0.91-1.15</t>
  </si>
  <si>
    <t>0.92-1.17</t>
  </si>
  <si>
    <t>1.00-1.29</t>
  </si>
  <si>
    <t>1.08-1.30</t>
  </si>
  <si>
    <t>0.72-1.33</t>
  </si>
  <si>
    <t>0.84-1.46</t>
  </si>
  <si>
    <t>0.89-1.14</t>
  </si>
  <si>
    <t>0.97-1.21</t>
  </si>
  <si>
    <t>0.91-1.18</t>
  </si>
  <si>
    <t>0.91-1.20</t>
  </si>
  <si>
    <t>0.78-1.00</t>
  </si>
  <si>
    <t>0.84-1.83</t>
  </si>
  <si>
    <t>1.09-1.52</t>
  </si>
  <si>
    <t>0.97-1.24</t>
  </si>
  <si>
    <t>0.78-1.05</t>
  </si>
  <si>
    <t>0.83-0.93</t>
  </si>
  <si>
    <t>0.97-1.13</t>
  </si>
  <si>
    <t>1.01-1.10</t>
  </si>
  <si>
    <t>1.08-1.55</t>
  </si>
  <si>
    <t>0.96-1.14</t>
  </si>
  <si>
    <t>0.96-1.11</t>
  </si>
  <si>
    <t>0.88-1.24</t>
  </si>
  <si>
    <t>1.05-1.20</t>
  </si>
  <si>
    <t>0.92-1.19</t>
  </si>
  <si>
    <t>0.96-1.07</t>
  </si>
  <si>
    <t>0.71-1.26</t>
  </si>
  <si>
    <t>1.00-1.30</t>
  </si>
  <si>
    <t>0.87-1.18</t>
  </si>
  <si>
    <t>0.94-1.19</t>
  </si>
  <si>
    <t>0.94-1.04</t>
  </si>
  <si>
    <t>0.72-1.17</t>
  </si>
  <si>
    <t>0.81-1.17</t>
  </si>
  <si>
    <t>0.83-0.97</t>
  </si>
  <si>
    <t>0.79-0.88</t>
  </si>
  <si>
    <t>1.01-1.08</t>
  </si>
  <si>
    <t>0.99-1.02</t>
  </si>
  <si>
    <t>0.76-1.13</t>
  </si>
  <si>
    <t>0.87-1.04</t>
  </si>
  <si>
    <t>0.81-0.98</t>
  </si>
  <si>
    <t>0.80-1.03</t>
  </si>
  <si>
    <t>0.56-1.27</t>
  </si>
  <si>
    <t>0.87-1.12</t>
  </si>
  <si>
    <t>0.96-1.22</t>
  </si>
  <si>
    <t>0.99-1.41</t>
  </si>
  <si>
    <t>0.96-1.15</t>
  </si>
  <si>
    <t>0.90-1.11</t>
  </si>
  <si>
    <t>0.88-1.16</t>
  </si>
  <si>
    <t>0.85-1.21</t>
  </si>
  <si>
    <t>0.81-1.10</t>
  </si>
  <si>
    <t>0.81-1.09</t>
  </si>
  <si>
    <t>0.83-1.12</t>
  </si>
  <si>
    <t>0.99-1.27</t>
  </si>
  <si>
    <t>0.94-1.21</t>
  </si>
  <si>
    <t>0.90-1.21</t>
  </si>
  <si>
    <t>0.98-1.21</t>
  </si>
  <si>
    <t>0.83-1.06</t>
  </si>
  <si>
    <t>0.89-1.15</t>
  </si>
  <si>
    <t>0.71-1.53</t>
  </si>
  <si>
    <t>1.00-1.11</t>
  </si>
  <si>
    <t>1.03-1.08</t>
  </si>
  <si>
    <t>1.00-1.05</t>
  </si>
  <si>
    <t>0.92-1.05</t>
  </si>
  <si>
    <t>0.90-1.03</t>
  </si>
  <si>
    <t>0.65-1.05</t>
  </si>
  <si>
    <t>0.79-0.99</t>
  </si>
  <si>
    <t>0.91-1.19</t>
  </si>
  <si>
    <t>1.00-1.10</t>
  </si>
  <si>
    <t>0.92-1.12</t>
  </si>
  <si>
    <t>0.93-1.10</t>
  </si>
  <si>
    <t>0.97-1.16</t>
  </si>
  <si>
    <t>0.87-1.02</t>
  </si>
  <si>
    <t>0.88-1.10</t>
  </si>
  <si>
    <t>0.94-1.07</t>
  </si>
  <si>
    <t>0.84-1.11</t>
  </si>
  <si>
    <t>0.89-1.21</t>
  </si>
  <si>
    <t>0.96-1.12</t>
  </si>
  <si>
    <t>0.97-1.14</t>
  </si>
  <si>
    <t>0.98-1.04</t>
  </si>
  <si>
    <t>0.66-1.37</t>
  </si>
  <si>
    <t>0.93-1.22</t>
  </si>
  <si>
    <t>0.96-1.28</t>
  </si>
  <si>
    <t>0.92-1.26</t>
  </si>
  <si>
    <t>0.85-1.10</t>
  </si>
  <si>
    <t>0.89-1.16</t>
  </si>
  <si>
    <t>0.84-1.13</t>
  </si>
  <si>
    <t>0.70-1.48</t>
  </si>
  <si>
    <t>0.95-1.23</t>
  </si>
  <si>
    <t>0.95-1.20</t>
  </si>
  <si>
    <t>0.86-1.10</t>
  </si>
  <si>
    <t>0.93-1.03</t>
  </si>
  <si>
    <t>0.82-1.12</t>
  </si>
  <si>
    <t>1.00-1.18</t>
  </si>
  <si>
    <t>1.00-1.19</t>
  </si>
  <si>
    <t>0.87-1.26</t>
  </si>
  <si>
    <t>0.81-1.43</t>
  </si>
  <si>
    <t>1.04-1.29</t>
  </si>
  <si>
    <t>0.97-1.25</t>
  </si>
  <si>
    <t>0.91-1.16</t>
  </si>
  <si>
    <t>0.92-1.13</t>
  </si>
  <si>
    <t>0.95-1.18</t>
  </si>
  <si>
    <t>0.85-1.11</t>
  </si>
  <si>
    <t>0.78-1.21</t>
  </si>
  <si>
    <t>1.02-1.20</t>
  </si>
  <si>
    <t>0.90-1.07</t>
  </si>
  <si>
    <t>0.94-1.14</t>
  </si>
  <si>
    <t>0.99-1.28</t>
  </si>
  <si>
    <t>1.07-1.41</t>
  </si>
  <si>
    <t>0.92-1.34</t>
  </si>
  <si>
    <t>0.96-1.16</t>
  </si>
  <si>
    <t>0.96-1.04</t>
  </si>
  <si>
    <t>0.89-1.09</t>
  </si>
  <si>
    <t>1.05-1.33</t>
  </si>
  <si>
    <t>0.94-1.31</t>
  </si>
  <si>
    <t>0.83-1.07</t>
  </si>
  <si>
    <t>0.93-1.11</t>
  </si>
  <si>
    <t>0.84-0.95</t>
  </si>
  <si>
    <t>0.98-1.12</t>
  </si>
  <si>
    <t>0.84-1.09</t>
  </si>
  <si>
    <t>0.97-1.19</t>
  </si>
  <si>
    <t>0.64-1.41</t>
  </si>
  <si>
    <t>1.02-1.28</t>
  </si>
  <si>
    <t>1.06-1.27</t>
  </si>
  <si>
    <t>0.87-1.36</t>
  </si>
  <si>
    <t>1.00-1.15</t>
  </si>
  <si>
    <t>1.08-1.13</t>
  </si>
  <si>
    <t>1.03-1.13</t>
  </si>
  <si>
    <t>1.05-1.24</t>
  </si>
  <si>
    <t>1.03-1.18</t>
  </si>
  <si>
    <t>0.88-1.41</t>
  </si>
  <si>
    <t>1.11-1.17</t>
  </si>
  <si>
    <t>1.01-1.21</t>
  </si>
  <si>
    <t>1.02-1.16</t>
  </si>
  <si>
    <t>0.87-1.08</t>
  </si>
  <si>
    <t>0.82-1.07</t>
  </si>
  <si>
    <t>0.89-1.25</t>
  </si>
  <si>
    <t>1.01-1.25</t>
  </si>
  <si>
    <t>0.77-1.10</t>
  </si>
  <si>
    <t>1.03-1.41</t>
  </si>
  <si>
    <t>0.97-1.37</t>
  </si>
  <si>
    <t>0.79-1.05</t>
  </si>
  <si>
    <t>1.13-1.19</t>
  </si>
  <si>
    <t>0.90-1.28</t>
  </si>
  <si>
    <t>1.03-1.42</t>
  </si>
  <si>
    <t>1.02-1.14</t>
  </si>
  <si>
    <t>KI_M_2069</t>
  </si>
  <si>
    <t>KI_M_7095</t>
  </si>
  <si>
    <t>0.86-0.90</t>
  </si>
  <si>
    <t>0.87-0.92</t>
  </si>
  <si>
    <t>0.89-0.91</t>
  </si>
  <si>
    <t>0.92-1.22</t>
  </si>
  <si>
    <t>0.61-0.90</t>
  </si>
  <si>
    <t>0.85-1.02</t>
  </si>
  <si>
    <t>0.80-1.23</t>
  </si>
  <si>
    <t>0.82-1.00</t>
  </si>
  <si>
    <t>0.68-0.94</t>
  </si>
  <si>
    <t>0.77-0.90</t>
  </si>
  <si>
    <t>0.66-0.98</t>
  </si>
  <si>
    <t>0.60-0.91</t>
  </si>
  <si>
    <t>0.80-0.95</t>
  </si>
  <si>
    <t>0.76-0.97</t>
  </si>
  <si>
    <t>0.83-0.94</t>
  </si>
  <si>
    <t>0.71-0.97</t>
  </si>
  <si>
    <t>0.51-0.80</t>
  </si>
  <si>
    <t>0.76-0.94</t>
  </si>
  <si>
    <t>0.73-1.18</t>
  </si>
  <si>
    <t>0.78-0.97</t>
  </si>
  <si>
    <t>0.85-1.03</t>
  </si>
  <si>
    <t>0.87-0.98</t>
  </si>
  <si>
    <t>0.76-0.98</t>
  </si>
  <si>
    <t>0.91-1.11</t>
  </si>
  <si>
    <t>0.93-1.06</t>
  </si>
  <si>
    <t>0.60-1.06</t>
  </si>
  <si>
    <t>0.51-1.08</t>
  </si>
  <si>
    <t>0.97-1.23</t>
  </si>
  <si>
    <t>1.04-1.26</t>
  </si>
  <si>
    <t>0.92-1.03</t>
  </si>
  <si>
    <t>0.75-1.02</t>
  </si>
  <si>
    <t>0.81-0.95</t>
  </si>
  <si>
    <t>0.80-1.16</t>
  </si>
  <si>
    <t>0.85-1.05</t>
  </si>
  <si>
    <t>0.82-1.30</t>
  </si>
  <si>
    <t>0.57-1.10</t>
  </si>
  <si>
    <t>0.79-1.09</t>
  </si>
  <si>
    <t>0.79-1.11</t>
  </si>
  <si>
    <t>0.56-0.75</t>
  </si>
  <si>
    <t>0.62-0.87</t>
  </si>
  <si>
    <t>0.81-0.91</t>
  </si>
  <si>
    <t>0.35-0.59</t>
  </si>
  <si>
    <t>0.71-0.85</t>
  </si>
  <si>
    <t>0.43-0.77</t>
  </si>
  <si>
    <t>0.68-0.81</t>
  </si>
  <si>
    <t>0.63-0.83</t>
  </si>
  <si>
    <t>0.82-0.94</t>
  </si>
  <si>
    <t>0.60-0.85</t>
  </si>
  <si>
    <t>0.92-0.95</t>
  </si>
  <si>
    <t>0.94-1.13</t>
  </si>
  <si>
    <t>0.56-0.72</t>
  </si>
  <si>
    <t>0.68-0.89</t>
  </si>
  <si>
    <t>0.71-0.96</t>
  </si>
  <si>
    <t>0.80-1.15</t>
  </si>
  <si>
    <t>0.71-0.91</t>
  </si>
  <si>
    <t>0.88-1.01</t>
  </si>
  <si>
    <t>0.69-0.95</t>
  </si>
  <si>
    <t>0.63-0.89</t>
  </si>
  <si>
    <t>0.73-0.85</t>
  </si>
  <si>
    <t>0.53-0.82</t>
  </si>
  <si>
    <t>0.73-0.84</t>
  </si>
  <si>
    <t>0.38-0.81</t>
  </si>
  <si>
    <t>0.72-0.96</t>
  </si>
  <si>
    <t>0.58-1.22</t>
  </si>
  <si>
    <t>0.68-0.93</t>
  </si>
  <si>
    <t>0.91-1.00</t>
  </si>
  <si>
    <t>0.97-1.27</t>
  </si>
  <si>
    <t>0.89-1.04</t>
  </si>
  <si>
    <t>0.88-1.04</t>
  </si>
  <si>
    <t>0.97-1.46</t>
  </si>
  <si>
    <t>0.86-1.03</t>
  </si>
  <si>
    <t>0.93-0.98</t>
  </si>
  <si>
    <t>0.66-1.05</t>
  </si>
  <si>
    <t>0.66-1.17</t>
  </si>
  <si>
    <t>0.96-1.65</t>
  </si>
  <si>
    <t>1.00-1.90</t>
  </si>
  <si>
    <t>0.42-0.79</t>
  </si>
  <si>
    <t>0.61-1.17</t>
  </si>
  <si>
    <t>0.82-1.32</t>
  </si>
  <si>
    <t>0.83-1.49</t>
  </si>
  <si>
    <t>1.06-1.52</t>
  </si>
  <si>
    <t>1.02-1.22</t>
  </si>
  <si>
    <t>0.77-1.29</t>
  </si>
  <si>
    <t>0.77-0.89</t>
  </si>
  <si>
    <t>0.87-0.94</t>
  </si>
  <si>
    <t>0.79-0.94</t>
  </si>
  <si>
    <t>0.89-1.03</t>
  </si>
  <si>
    <t>0.67-1.13</t>
  </si>
  <si>
    <t>1.06-1.18</t>
  </si>
  <si>
    <t>1.01-1.06</t>
  </si>
  <si>
    <t>1.02-1.08</t>
  </si>
  <si>
    <t>0.98-1.27</t>
  </si>
  <si>
    <t>1.13-2.11</t>
  </si>
  <si>
    <t>1.09-1.43</t>
  </si>
  <si>
    <t>0.75-1.33</t>
  </si>
  <si>
    <t>0.68-1.39</t>
  </si>
  <si>
    <t>0.93-1.05</t>
  </si>
  <si>
    <t>0.86-1.18</t>
  </si>
  <si>
    <t>0.91-1.02</t>
  </si>
  <si>
    <t>0.92-1.51</t>
  </si>
  <si>
    <t>0.99-1.23</t>
  </si>
  <si>
    <t>0.79-1.52</t>
  </si>
  <si>
    <t>1.13-1.66</t>
  </si>
  <si>
    <t>1.00-1.20</t>
  </si>
  <si>
    <t>0.89-1.52</t>
  </si>
  <si>
    <t>1.06-1.42</t>
  </si>
  <si>
    <t>0.98-1.13</t>
  </si>
  <si>
    <t>1.03-1.48</t>
  </si>
  <si>
    <t>1.14-1.35</t>
  </si>
  <si>
    <t>1.07-1.33</t>
  </si>
  <si>
    <t>0.88-1.27</t>
  </si>
  <si>
    <t>0.47-0.88</t>
  </si>
  <si>
    <t>0.53-1.08</t>
  </si>
  <si>
    <t>0.97-1.06</t>
  </si>
  <si>
    <t>0.97-1.08</t>
  </si>
  <si>
    <t>0.92-1.88</t>
  </si>
  <si>
    <t>0.70-1.02</t>
  </si>
  <si>
    <t>0.40-1.36</t>
  </si>
  <si>
    <t>0.79-1.14</t>
  </si>
  <si>
    <t>0.55-1.47</t>
  </si>
  <si>
    <t>0.75-1.12</t>
  </si>
  <si>
    <t>0.18-1.06</t>
  </si>
  <si>
    <t>0.79-1.22</t>
  </si>
  <si>
    <t>0.55-1.08</t>
  </si>
  <si>
    <t>1.19-2.13</t>
  </si>
  <si>
    <t>0.61-1.36</t>
  </si>
  <si>
    <t>1.03-1.43</t>
  </si>
  <si>
    <t>0.65-1.74</t>
  </si>
  <si>
    <t>0.99-1.40</t>
  </si>
  <si>
    <t>0.89-1.49</t>
  </si>
  <si>
    <t>0.49-1.11</t>
  </si>
  <si>
    <t>0.94-1.37</t>
  </si>
  <si>
    <t>0.79-1.31</t>
  </si>
  <si>
    <t>1.22-2.04</t>
  </si>
  <si>
    <t>0.80-1.06</t>
  </si>
  <si>
    <t>0.57-1.37</t>
  </si>
  <si>
    <t>0.76-0.91</t>
  </si>
  <si>
    <t>0.87-0.95</t>
  </si>
  <si>
    <t>0.88-0.95</t>
  </si>
  <si>
    <t>1.07-1.25</t>
  </si>
  <si>
    <t>1.05-1.13</t>
  </si>
  <si>
    <t>0.99-1.20</t>
  </si>
  <si>
    <t>0.78-1.28</t>
  </si>
  <si>
    <t>0.75-1.37</t>
  </si>
  <si>
    <t>0.95-1.19</t>
  </si>
  <si>
    <t>1.02-1.41</t>
  </si>
  <si>
    <t>0.66-1.33</t>
  </si>
  <si>
    <t>0.49-1.25</t>
  </si>
  <si>
    <t>0.74-1.08</t>
  </si>
  <si>
    <t>0.93-0.97</t>
  </si>
  <si>
    <t>0.72-1.05</t>
  </si>
  <si>
    <t>0.69-1.64</t>
  </si>
  <si>
    <t>0.71-1.05</t>
  </si>
  <si>
    <t>0.57-1.14</t>
  </si>
  <si>
    <t>0.81-1.11</t>
  </si>
  <si>
    <t>0.72-1.57</t>
  </si>
  <si>
    <t>0.94-1.27</t>
  </si>
  <si>
    <t>0.48-1.12</t>
  </si>
  <si>
    <t>0.92-1.27</t>
  </si>
  <si>
    <t>1.00-2.11</t>
  </si>
  <si>
    <t>0.51-1.01</t>
  </si>
  <si>
    <t>0.54-1.21</t>
  </si>
  <si>
    <t>0.67-0.94</t>
  </si>
  <si>
    <t>0.77-1.11</t>
  </si>
  <si>
    <t>0.79-1.24</t>
  </si>
  <si>
    <t>0.79-1.48</t>
  </si>
  <si>
    <t>0.67-0.85</t>
  </si>
  <si>
    <t>0.90-0.97</t>
  </si>
  <si>
    <t>1.04-1.42</t>
  </si>
  <si>
    <t>1.04-1.53</t>
  </si>
  <si>
    <t>0.99-1.16</t>
  </si>
  <si>
    <t>0.70-1.07</t>
  </si>
  <si>
    <t>0.87-1.48</t>
  </si>
  <si>
    <t>0.71-1.46</t>
  </si>
  <si>
    <t>0.87-1.24</t>
  </si>
  <si>
    <t>0.99-1.49</t>
  </si>
  <si>
    <t>1.07-1.59</t>
  </si>
  <si>
    <t>0.87-1.47</t>
  </si>
  <si>
    <t>0.55-1.05</t>
  </si>
  <si>
    <t>0.86-1.04</t>
  </si>
  <si>
    <t>0.84-0.97</t>
  </si>
  <si>
    <t>0.88-0.94</t>
  </si>
  <si>
    <t>0.93-0.99</t>
  </si>
  <si>
    <t>0.84-1.10</t>
  </si>
  <si>
    <t>0.72-1.58</t>
  </si>
  <si>
    <t>0.88-1.17</t>
  </si>
  <si>
    <t>0.76-1.46</t>
  </si>
  <si>
    <t>0.75-1.68</t>
  </si>
  <si>
    <t>0.76-1.27</t>
  </si>
  <si>
    <t>0.91-1.65</t>
  </si>
  <si>
    <t>0.89-1.11</t>
  </si>
  <si>
    <t>0.76-1.32</t>
  </si>
  <si>
    <t>0.84-1.03</t>
  </si>
  <si>
    <t>0.59-1.01</t>
  </si>
  <si>
    <t>0.83-1.04</t>
  </si>
  <si>
    <t>0.73-1.33</t>
  </si>
  <si>
    <t>0.75-1.35</t>
  </si>
  <si>
    <t>0.76-0.95</t>
  </si>
  <si>
    <t>0.85-0.95</t>
  </si>
  <si>
    <t>0.80-1.25</t>
  </si>
  <si>
    <t>1.00-1.12</t>
  </si>
  <si>
    <t>1.14-2.08</t>
  </si>
  <si>
    <t>1.15-1.55</t>
  </si>
  <si>
    <t>0.65-1.65</t>
  </si>
  <si>
    <t>0.80-1.51</t>
  </si>
  <si>
    <t>0.90-1.20</t>
  </si>
  <si>
    <t>0.56-0.97</t>
  </si>
  <si>
    <t>0.83-1.03</t>
  </si>
  <si>
    <t>0.66-1.21</t>
  </si>
  <si>
    <t>1.02-1.56</t>
  </si>
  <si>
    <t>0.82-1.48</t>
  </si>
  <si>
    <t>0.90-1.13</t>
  </si>
  <si>
    <t>0.72-1.36</t>
  </si>
  <si>
    <t>0.87-1.10</t>
  </si>
  <si>
    <t>0.75-1.34</t>
  </si>
  <si>
    <t>0.75-1.58</t>
  </si>
  <si>
    <t>0.93-1.04</t>
  </si>
  <si>
    <t>0.87-1.31</t>
  </si>
  <si>
    <t>0.71-1.24</t>
  </si>
  <si>
    <t>1.07-1.27</t>
  </si>
  <si>
    <t>0.87-1.25</t>
  </si>
  <si>
    <t>0.86-1.34</t>
  </si>
  <si>
    <t>0.98-1.30</t>
  </si>
  <si>
    <t>0.83-1.20</t>
  </si>
  <si>
    <t>0.70-1.15</t>
  </si>
  <si>
    <t>0.93-1.15</t>
  </si>
  <si>
    <t>0.82-1.46</t>
  </si>
  <si>
    <t>0.92-1.49</t>
  </si>
  <si>
    <t>0.75-1.41</t>
  </si>
  <si>
    <t>0.82-1.05</t>
  </si>
  <si>
    <t>1.00-1.16</t>
  </si>
  <si>
    <t>0.98-1.05</t>
  </si>
  <si>
    <t>1.16-1.77</t>
  </si>
  <si>
    <t>0.87-1.59</t>
  </si>
  <si>
    <t>0.96-1.19</t>
  </si>
  <si>
    <t>0.85-1.08</t>
  </si>
  <si>
    <t>0.83-1.29</t>
  </si>
  <si>
    <t>0.95-1.30</t>
  </si>
  <si>
    <t>0.95-1.10</t>
  </si>
  <si>
    <t>0.97-1.45</t>
  </si>
  <si>
    <t>1.01-1.07</t>
  </si>
  <si>
    <t>0.84-1.37</t>
  </si>
  <si>
    <t>0.54-1.15</t>
  </si>
  <si>
    <t>0.65-1.02</t>
  </si>
  <si>
    <t>0.88-1.06</t>
  </si>
  <si>
    <t>0.73-1.24</t>
  </si>
  <si>
    <t>0.89-1.08</t>
  </si>
  <si>
    <t>0.94-1.59</t>
  </si>
  <si>
    <t>1.05-1.31</t>
  </si>
  <si>
    <t>0.54-0.80</t>
  </si>
  <si>
    <t>0.83-0.96</t>
  </si>
  <si>
    <t>0.51-0.83</t>
  </si>
  <si>
    <t>0.88-1.42</t>
  </si>
  <si>
    <t>1.07-1.84</t>
  </si>
  <si>
    <t>0.99-1.64</t>
  </si>
  <si>
    <t>0.78-1.57</t>
  </si>
  <si>
    <t>1.01-1.32</t>
  </si>
  <si>
    <t>1.15-1.73</t>
  </si>
  <si>
    <t>1.20-1.50</t>
  </si>
  <si>
    <t>1.54-2.42</t>
  </si>
  <si>
    <t>1.14-1.46</t>
  </si>
  <si>
    <t>0.75-1.09</t>
  </si>
  <si>
    <t>0.88-1.05</t>
  </si>
  <si>
    <t>0.64-1.06</t>
  </si>
  <si>
    <t>0.52-0.87</t>
  </si>
  <si>
    <t>0.76-0.92</t>
  </si>
  <si>
    <t>0.54-0.98</t>
  </si>
  <si>
    <t>0.68-0.84</t>
  </si>
  <si>
    <t>0.94-1.15</t>
  </si>
  <si>
    <t>0.88-1.38</t>
  </si>
  <si>
    <t>0.83-1.46</t>
  </si>
  <si>
    <t>1.01-1.28</t>
  </si>
  <si>
    <t>1.01-1.46</t>
  </si>
  <si>
    <t>1.09-1.31</t>
  </si>
  <si>
    <t>0.93-1.51</t>
  </si>
  <si>
    <t>1.16-1.40</t>
  </si>
  <si>
    <t>0.72-1.18</t>
  </si>
  <si>
    <t>0.71-1.30</t>
  </si>
  <si>
    <t>0.92-1.42</t>
  </si>
  <si>
    <t>0.74-1.31</t>
  </si>
  <si>
    <t>1.02-1.74</t>
  </si>
  <si>
    <t>0.96-1.55</t>
  </si>
  <si>
    <t>0.71-1.40</t>
  </si>
  <si>
    <t>0.88-1.45</t>
  </si>
  <si>
    <t>0.79-1.00</t>
  </si>
  <si>
    <t>0.96-1.74</t>
  </si>
  <si>
    <t>1.26-2.17</t>
  </si>
  <si>
    <t>1.26-2.49</t>
  </si>
  <si>
    <t>1.09-1.47</t>
  </si>
  <si>
    <t>0.95-1.44</t>
  </si>
  <si>
    <t>0.92-1.56</t>
  </si>
  <si>
    <t>1.07-1.31</t>
  </si>
  <si>
    <t>1.04-1.61</t>
  </si>
  <si>
    <t>1.01-1.77</t>
  </si>
  <si>
    <t>1.02-1.31</t>
  </si>
  <si>
    <t>0.62-1.03</t>
  </si>
  <si>
    <t>0.80-0.98</t>
  </si>
  <si>
    <t>0.40-0.83</t>
  </si>
  <si>
    <t>0.75-0.93</t>
  </si>
  <si>
    <t>1.08-1.20</t>
  </si>
  <si>
    <t>1.03-1.10</t>
  </si>
  <si>
    <t>1.01-1.15</t>
  </si>
  <si>
    <t>1.04-1.09</t>
  </si>
  <si>
    <t>0.73-0.89</t>
  </si>
  <si>
    <t>0.85-0.94</t>
  </si>
  <si>
    <t>0.74-0.94</t>
  </si>
  <si>
    <t>0.86-0.95</t>
  </si>
  <si>
    <t>1.07-1.39</t>
  </si>
  <si>
    <t>1.06-1.45</t>
  </si>
  <si>
    <t>1.02-1.10</t>
  </si>
  <si>
    <t>1.04-1.24</t>
  </si>
  <si>
    <t>0.72-1.06</t>
  </si>
  <si>
    <t>0.87-1.01</t>
  </si>
  <si>
    <t>0.57-0.95</t>
  </si>
  <si>
    <t>0.81-0.96</t>
  </si>
  <si>
    <t>1.03-1.39</t>
  </si>
  <si>
    <t>0.97-1.15</t>
  </si>
  <si>
    <t>0.77-1.19</t>
  </si>
  <si>
    <t>0.97-1.12</t>
  </si>
  <si>
    <t>0.82-1.22</t>
  </si>
  <si>
    <t>1.02-1.32</t>
  </si>
  <si>
    <t>1.00-1.14</t>
  </si>
  <si>
    <t>0.95-1.04</t>
  </si>
  <si>
    <t>0.93-1.02</t>
  </si>
  <si>
    <t>0.78-1.17</t>
  </si>
  <si>
    <t>0.93-1.09</t>
  </si>
  <si>
    <t>0.85-1.36</t>
  </si>
  <si>
    <t>0.80-1.09</t>
  </si>
  <si>
    <t>0.61-0.92</t>
  </si>
  <si>
    <t>0.84-0.96</t>
  </si>
  <si>
    <t>0.89-1.00</t>
  </si>
  <si>
    <t>1.01-1.38</t>
  </si>
  <si>
    <t>0.90-0.94</t>
  </si>
  <si>
    <t>0.99-1.65</t>
  </si>
  <si>
    <t>0.99-1.29</t>
  </si>
  <si>
    <t>0.81-1.63</t>
  </si>
  <si>
    <t>0.92-1.20</t>
  </si>
  <si>
    <t>0.66-0.99</t>
  </si>
  <si>
    <t>0.82-1.29</t>
  </si>
  <si>
    <t>0.87-1.22</t>
  </si>
  <si>
    <t>0.66-0.87</t>
  </si>
  <si>
    <t>0.77-1.04</t>
  </si>
  <si>
    <t>0.65-0.83</t>
  </si>
  <si>
    <t>0.81-0.90</t>
  </si>
  <si>
    <t>0.68-0.91</t>
  </si>
  <si>
    <t>0.87-0.97</t>
  </si>
  <si>
    <t>1.00-1.06</t>
  </si>
  <si>
    <t>0.80-1.11</t>
  </si>
  <si>
    <t>0.84-1.00</t>
  </si>
  <si>
    <t>0.60-0.95</t>
  </si>
  <si>
    <t>0.70-0.99</t>
  </si>
  <si>
    <t>0.62-0.97</t>
  </si>
  <si>
    <t>0.59-1.17</t>
  </si>
  <si>
    <t>0.75-0.97</t>
  </si>
  <si>
    <t>0.67-1.01</t>
  </si>
  <si>
    <t>0.59-1.00</t>
  </si>
  <si>
    <t>0.75-1.19</t>
  </si>
  <si>
    <t>0.71-0.88</t>
  </si>
  <si>
    <t>0.60-1.11</t>
  </si>
  <si>
    <t>0.81-1.27</t>
  </si>
  <si>
    <t>0.80-1.57</t>
  </si>
  <si>
    <t>0.68-1.24</t>
  </si>
  <si>
    <t>0.68-1.44</t>
  </si>
  <si>
    <t>0.73-1.22</t>
  </si>
  <si>
    <t>0.66-1.26</t>
  </si>
  <si>
    <t>0.98-1.23</t>
  </si>
  <si>
    <t>0.94-2.00</t>
  </si>
  <si>
    <t>0.94-1.32</t>
  </si>
  <si>
    <t>0.36-1.40</t>
  </si>
  <si>
    <t>0.86-1.25</t>
  </si>
  <si>
    <t>1.01-1.36</t>
  </si>
  <si>
    <t>0.78-1.82</t>
  </si>
  <si>
    <t>0.78-1.13</t>
  </si>
  <si>
    <t>0.90-1.39</t>
  </si>
  <si>
    <t>0.61-0.95</t>
  </si>
  <si>
    <t>0.78-0.92</t>
  </si>
  <si>
    <t>0.91-1.52</t>
  </si>
  <si>
    <t>0.89-1.17</t>
  </si>
  <si>
    <t>0.66-1.36</t>
  </si>
  <si>
    <t>0.97-1.26</t>
  </si>
  <si>
    <t>0.67-1.29</t>
  </si>
  <si>
    <t>0.78-1.06</t>
  </si>
  <si>
    <t>0.37-1.03</t>
  </si>
  <si>
    <t>0.91-1.27</t>
  </si>
  <si>
    <t>0.61-1.63</t>
  </si>
  <si>
    <t>0.97-1.36</t>
  </si>
  <si>
    <t>0.90-1.80</t>
  </si>
  <si>
    <t>0.73-1.84</t>
  </si>
  <si>
    <t>0.91-1.29</t>
  </si>
  <si>
    <t>0.98-1.82</t>
  </si>
  <si>
    <t>0.55-1.42</t>
  </si>
  <si>
    <t>1.11-2.03</t>
  </si>
  <si>
    <t>0.94-1.29</t>
  </si>
  <si>
    <t>0.70-1.76</t>
  </si>
  <si>
    <t>0.70-1.23</t>
  </si>
  <si>
    <t>0.74-0.96</t>
  </si>
  <si>
    <t>0.82-1.57</t>
  </si>
  <si>
    <t>0.83-1.47</t>
  </si>
  <si>
    <t>0.79-1.42</t>
  </si>
  <si>
    <t>1.09-1.67</t>
  </si>
  <si>
    <t>0.92-1.65</t>
  </si>
  <si>
    <t>0.93-1.21</t>
  </si>
  <si>
    <t>0.93-1.26</t>
  </si>
  <si>
    <t>1.21-1.90</t>
  </si>
  <si>
    <t>1.00-1.85</t>
  </si>
  <si>
    <t>1.11-1.84</t>
  </si>
  <si>
    <t>0.64-1.40</t>
  </si>
  <si>
    <t>0.88-1.18</t>
  </si>
  <si>
    <t>0.88-1.36</t>
  </si>
  <si>
    <t>0.50-1.05</t>
  </si>
  <si>
    <t>0.98-1.62</t>
  </si>
  <si>
    <t>0.99-1.85</t>
  </si>
  <si>
    <t>0.88-1.13</t>
  </si>
  <si>
    <t>0.90-1.77</t>
  </si>
  <si>
    <t>0.97-1.29</t>
  </si>
  <si>
    <t>1.02-1.11</t>
  </si>
  <si>
    <t>0.99-1.03</t>
  </si>
  <si>
    <t>0.84-1.14</t>
  </si>
  <si>
    <t>0.81-0.94</t>
  </si>
  <si>
    <t>0.64-0.95</t>
  </si>
  <si>
    <t>0.71-1.16</t>
  </si>
  <si>
    <t>0.77-0.95</t>
  </si>
  <si>
    <t>0.89-1.53</t>
  </si>
  <si>
    <t>1.06-1.67</t>
  </si>
  <si>
    <t>0.52-1.11</t>
  </si>
  <si>
    <t>1.06-1.39</t>
  </si>
  <si>
    <t>1.02-1.17</t>
  </si>
  <si>
    <t>1.05-1.47</t>
  </si>
  <si>
    <t>0.99-1.12</t>
  </si>
  <si>
    <t>0.98-1.33</t>
  </si>
  <si>
    <t>1.03-1.16</t>
  </si>
  <si>
    <t>0.86-1.17</t>
  </si>
  <si>
    <t>0.79-1.15</t>
  </si>
  <si>
    <t>1.10-1.30</t>
  </si>
  <si>
    <t>0.98-1.08</t>
  </si>
  <si>
    <t>0.97-1.05</t>
  </si>
  <si>
    <t>0.83-1.21</t>
  </si>
  <si>
    <t>0.99-1.52</t>
  </si>
  <si>
    <t>0.81-1.35</t>
  </si>
  <si>
    <t>1.37-2.26</t>
  </si>
  <si>
    <t>0.91-1.41</t>
  </si>
  <si>
    <t>0.72-1.07</t>
  </si>
  <si>
    <t>0.80-1.05</t>
  </si>
  <si>
    <t>0.51-1.07</t>
  </si>
  <si>
    <t>0.88-1.15</t>
  </si>
  <si>
    <t>0.64-1.42</t>
  </si>
  <si>
    <t>0.75-1.28</t>
  </si>
  <si>
    <t>0.67-1.33</t>
  </si>
  <si>
    <t>0.96-1.31</t>
  </si>
  <si>
    <t>0.86-1.29</t>
  </si>
  <si>
    <t>1.04-1.16</t>
  </si>
  <si>
    <t>1.04-1.18</t>
  </si>
  <si>
    <t>0.99-1.04</t>
  </si>
  <si>
    <t>0.84-1.42</t>
  </si>
  <si>
    <t>0.51-1.14</t>
  </si>
  <si>
    <t>1.00-1.27</t>
  </si>
  <si>
    <t>0.75-1.38</t>
  </si>
  <si>
    <t>0.97-1.28</t>
  </si>
  <si>
    <t>0.36-1.01</t>
  </si>
  <si>
    <t>1.05-1.65</t>
  </si>
  <si>
    <t>1.05-1.30</t>
  </si>
  <si>
    <t>0.72-1.41</t>
  </si>
  <si>
    <t>0.85-1.85</t>
  </si>
  <si>
    <t>0.90-1.32</t>
  </si>
  <si>
    <t>0.60-1.84</t>
  </si>
  <si>
    <t>0.88-1.34</t>
  </si>
  <si>
    <t>0.65-1.11</t>
  </si>
  <si>
    <t>0.64-1.20</t>
  </si>
  <si>
    <t>0.77-1.83</t>
  </si>
  <si>
    <t>1.00-1.46</t>
  </si>
  <si>
    <t>0.90-2.48</t>
  </si>
  <si>
    <t>0.96-1.37</t>
  </si>
  <si>
    <t>0.81-1.42</t>
  </si>
  <si>
    <t>1.00-1.86</t>
  </si>
  <si>
    <t>0.99-1.70</t>
  </si>
  <si>
    <t>0.86-1.13</t>
  </si>
  <si>
    <t>1.09-2.06</t>
  </si>
  <si>
    <t>0.78-1.38</t>
  </si>
  <si>
    <t>0.87-1.72</t>
  </si>
  <si>
    <t>0.78-1.27</t>
  </si>
  <si>
    <t>0.69-1.30</t>
  </si>
  <si>
    <t>0.83-1.05</t>
  </si>
  <si>
    <t>0.82-1.01</t>
  </si>
  <si>
    <t>1.13-1.56</t>
  </si>
  <si>
    <t>1.24-1.82</t>
  </si>
  <si>
    <t>0.94-1.58</t>
  </si>
  <si>
    <t>1.04-1.31</t>
  </si>
  <si>
    <t>1.18-2.11</t>
  </si>
  <si>
    <t>1.11-1.70</t>
  </si>
  <si>
    <t>1.03-1.27</t>
  </si>
  <si>
    <t>0.93-1.66</t>
  </si>
  <si>
    <t>1.03-1.44</t>
  </si>
  <si>
    <t>0.97-1.47</t>
  </si>
  <si>
    <t>0.95-1.46</t>
  </si>
  <si>
    <t>1.07-1.78</t>
  </si>
  <si>
    <t>1.03-1.14</t>
  </si>
  <si>
    <t>0.99-1.13</t>
  </si>
  <si>
    <t>0.22-0.83</t>
  </si>
  <si>
    <t>0.82-1.16</t>
  </si>
  <si>
    <t>0.99-1.90</t>
  </si>
  <si>
    <t>0.89-1.24</t>
  </si>
  <si>
    <t>0.36-1.21</t>
  </si>
  <si>
    <t>0.97-1.49</t>
  </si>
  <si>
    <t>0.85-1.51</t>
  </si>
  <si>
    <t>0.96-1.21</t>
  </si>
  <si>
    <t>0.97-1.64</t>
  </si>
  <si>
    <t>0.73-1.52</t>
  </si>
  <si>
    <t>1.12-1.43</t>
  </si>
  <si>
    <t>0.96-1.77</t>
  </si>
  <si>
    <t>1.10-1.43</t>
  </si>
  <si>
    <t>0.81-1.87</t>
  </si>
  <si>
    <t>1.16-2.20</t>
  </si>
  <si>
    <t>0.92-1.28</t>
  </si>
  <si>
    <t>1.42-2.92</t>
  </si>
  <si>
    <t>0.90-0.98</t>
  </si>
  <si>
    <t>0.82-1.38</t>
  </si>
  <si>
    <t>1.20-1.85</t>
  </si>
  <si>
    <t>0.95-1.11</t>
  </si>
  <si>
    <t>1.07-1.57</t>
  </si>
  <si>
    <t>0.63-1.33</t>
  </si>
  <si>
    <t>0.90-1.16</t>
  </si>
  <si>
    <t>0.95-1.36</t>
  </si>
  <si>
    <t>0.87-1.39</t>
  </si>
  <si>
    <t>1.11-2.19</t>
  </si>
  <si>
    <t>0.88-2.23</t>
  </si>
  <si>
    <t>0.98-1.42</t>
  </si>
  <si>
    <t>1.00-1.68</t>
  </si>
  <si>
    <t>0.95-1.86</t>
  </si>
  <si>
    <t>1.08-1.39</t>
  </si>
  <si>
    <t>0.84-1.54</t>
  </si>
  <si>
    <t>1.02-2.02</t>
  </si>
  <si>
    <t>1.18-1.76</t>
  </si>
  <si>
    <t>0.98-1.20</t>
  </si>
  <si>
    <t>0.73-1.34</t>
  </si>
  <si>
    <t>0.86-1.73</t>
  </si>
  <si>
    <t>0.99-1.36</t>
  </si>
  <si>
    <t>1.21-2.53</t>
  </si>
  <si>
    <t>0.96-1.03</t>
  </si>
  <si>
    <t>0.91-0.99</t>
  </si>
  <si>
    <t>0.84-1.24</t>
  </si>
  <si>
    <t>1.04-1.60</t>
  </si>
  <si>
    <t>1.21-1.86</t>
  </si>
  <si>
    <t>0.75-1.46</t>
  </si>
  <si>
    <t>1.01-1.26</t>
  </si>
  <si>
    <t>0.86-1.23</t>
  </si>
  <si>
    <t>1.00-1.17</t>
  </si>
  <si>
    <t>1.01-1.58</t>
  </si>
  <si>
    <t>0.94-1.66</t>
  </si>
  <si>
    <t>0.88-1.09</t>
  </si>
  <si>
    <t>0.92-1.06</t>
  </si>
  <si>
    <t>0.78-1.53</t>
  </si>
  <si>
    <t>0.96-1.30</t>
  </si>
  <si>
    <t>0.95-2.07</t>
  </si>
  <si>
    <t>0.90-1.23</t>
  </si>
  <si>
    <t>0.59-1.11</t>
  </si>
  <si>
    <t>1.07-1.98</t>
  </si>
  <si>
    <t>0.44-0.92</t>
  </si>
  <si>
    <t>0.82-1.08</t>
  </si>
  <si>
    <t>0.50-1.17</t>
  </si>
  <si>
    <t>0.68-1.12</t>
  </si>
  <si>
    <t>0.58-1.10</t>
  </si>
  <si>
    <t>0.70-1.24</t>
  </si>
  <si>
    <t>0.81-1.55</t>
  </si>
  <si>
    <t>0.59-1.25</t>
  </si>
  <si>
    <t>0.92-1.25</t>
  </si>
  <si>
    <t>0.78-1.75</t>
  </si>
  <si>
    <t>0.44-1.26</t>
  </si>
  <si>
    <t>0.99-1.32</t>
  </si>
  <si>
    <t>0.50-1.11</t>
  </si>
  <si>
    <t>0.80-1.22</t>
  </si>
  <si>
    <t>0.73-1.23</t>
  </si>
  <si>
    <t>0.63-0.85</t>
  </si>
  <si>
    <t>0.64-0.91</t>
  </si>
  <si>
    <t>0.97-1.33</t>
  </si>
  <si>
    <t>0.98-1.11</t>
  </si>
  <si>
    <t>0.44-1.03</t>
  </si>
  <si>
    <t>0.85-1.33</t>
  </si>
  <si>
    <t>1.06-1.29</t>
  </si>
  <si>
    <t>0.87-1.28</t>
  </si>
  <si>
    <t>0.91-1.44</t>
  </si>
  <si>
    <t>0.90-1.29</t>
  </si>
  <si>
    <t>1.06-1.24</t>
  </si>
  <si>
    <t>0.84-1.66</t>
  </si>
  <si>
    <t>0.89-2.00</t>
  </si>
  <si>
    <t>0.91-1.28</t>
  </si>
  <si>
    <t>1.09-1.78</t>
  </si>
  <si>
    <t>1.14-1.45</t>
  </si>
  <si>
    <t>0.78-1.60</t>
  </si>
  <si>
    <t>0.58-1.07</t>
  </si>
  <si>
    <t>0.96-1.20</t>
  </si>
  <si>
    <t>1.04-1.72</t>
  </si>
  <si>
    <t>1.00-1.28</t>
  </si>
  <si>
    <t>1.05-1.99</t>
  </si>
  <si>
    <t>0.75-1.16</t>
  </si>
  <si>
    <t>0.83-1.39</t>
  </si>
  <si>
    <t>1.15-1.59</t>
  </si>
  <si>
    <t>1.00-1.39</t>
  </si>
  <si>
    <t>0.77-1.22</t>
  </si>
  <si>
    <t>1.08-1.26</t>
  </si>
  <si>
    <t>1.05-1.22</t>
  </si>
  <si>
    <t>1.07-1.20</t>
  </si>
  <si>
    <t>1.07-1.23</t>
  </si>
  <si>
    <t>1.10-1.16</t>
  </si>
  <si>
    <t>0.93-1.56</t>
  </si>
  <si>
    <t>1.04-1.33</t>
  </si>
  <si>
    <t>0.76-1.55</t>
  </si>
  <si>
    <t>1.09-1.41</t>
  </si>
  <si>
    <t>1.00-1.49</t>
  </si>
  <si>
    <t>1.19-1.44</t>
  </si>
  <si>
    <t>1.13-1.37</t>
  </si>
  <si>
    <t>1.06-1.49</t>
  </si>
  <si>
    <t>0.99-1.51</t>
  </si>
  <si>
    <t>1.05-1.14</t>
  </si>
  <si>
    <t>1.09-1.36</t>
  </si>
  <si>
    <t>1.14-1.62</t>
  </si>
  <si>
    <t>1.11-1.31</t>
  </si>
  <si>
    <t>0.99-1.44</t>
  </si>
  <si>
    <t>0.92-1.48</t>
  </si>
  <si>
    <t>1.13-1.33</t>
  </si>
  <si>
    <t>0.93-1.18</t>
  </si>
  <si>
    <t>1.05-1.17</t>
  </si>
  <si>
    <t>1.09-1.21</t>
  </si>
  <si>
    <t>0.88-1.08</t>
  </si>
  <si>
    <t>1.06-1.14</t>
  </si>
  <si>
    <t>0.66-1.46</t>
  </si>
  <si>
    <t>0.94-1.30</t>
  </si>
  <si>
    <t>0.79-1.94</t>
  </si>
  <si>
    <t>0.97-1.35</t>
  </si>
  <si>
    <t>1.03-1.84</t>
  </si>
  <si>
    <t>0.59-1.53</t>
  </si>
  <si>
    <t>0.85-1.20</t>
  </si>
  <si>
    <t>0.62-1.06</t>
  </si>
  <si>
    <t>0.71-1.34</t>
  </si>
  <si>
    <t>0.88-1.66</t>
  </si>
  <si>
    <t>0.53-1.00</t>
  </si>
  <si>
    <t>0.43-1.05</t>
  </si>
  <si>
    <t>0.83-1.15</t>
  </si>
  <si>
    <t>0.74-1.43</t>
  </si>
  <si>
    <t>0.39-1.14</t>
  </si>
  <si>
    <t>0.54-1.03</t>
  </si>
  <si>
    <t>0.75-1.51</t>
  </si>
  <si>
    <t>1.02-1.30</t>
  </si>
  <si>
    <t>0.91-1.71</t>
  </si>
  <si>
    <t>0.72-1.67</t>
  </si>
  <si>
    <t>0.66-2.02</t>
  </si>
  <si>
    <t>0.81-1.30</t>
  </si>
  <si>
    <t>0.43-2.22</t>
  </si>
  <si>
    <t>0.57-1.33</t>
  </si>
  <si>
    <t>0.68-1.81</t>
  </si>
  <si>
    <t>1.11-1.53</t>
  </si>
  <si>
    <t>0.97-1.31</t>
  </si>
  <si>
    <t>0.60-1.49</t>
  </si>
  <si>
    <t>1.07-1.45</t>
  </si>
  <si>
    <t>0.84-1.86</t>
  </si>
  <si>
    <t>0.93-1.36</t>
  </si>
  <si>
    <t>0.51-1.74</t>
  </si>
  <si>
    <t>0.44-1.41</t>
  </si>
  <si>
    <t>0.96-1.48</t>
  </si>
  <si>
    <t>0.54-2.07</t>
  </si>
  <si>
    <t>1.05-1.59</t>
  </si>
  <si>
    <t>0.69-1.44</t>
  </si>
  <si>
    <t>0.42-1.29</t>
  </si>
  <si>
    <t>1.06-1.43</t>
  </si>
  <si>
    <t>1.13-2.61</t>
  </si>
  <si>
    <t>0.97-1.51</t>
  </si>
  <si>
    <t>0.52-2.18</t>
  </si>
  <si>
    <t>1.00-1.60</t>
  </si>
  <si>
    <t>0.44-1.48</t>
  </si>
  <si>
    <t>1.18-1.72</t>
  </si>
  <si>
    <t>0.80-2.70</t>
  </si>
  <si>
    <t>0.68-1.33</t>
  </si>
  <si>
    <t>0.46-1.22</t>
  </si>
  <si>
    <t>0.91-1.23</t>
  </si>
  <si>
    <t>1.14-1.51</t>
  </si>
  <si>
    <t>0.61-1.55</t>
  </si>
  <si>
    <t>1.25-1.65</t>
  </si>
  <si>
    <t>0.90-2.21</t>
  </si>
  <si>
    <t>0.87-1.34</t>
  </si>
  <si>
    <t>0.80-2.57</t>
  </si>
  <si>
    <t>0.91-1.43</t>
  </si>
  <si>
    <t>0.77-0.93</t>
  </si>
  <si>
    <t>1.00-1.09</t>
  </si>
  <si>
    <t>0.93-1.52</t>
  </si>
  <si>
    <t>1.18-1.46</t>
  </si>
  <si>
    <t>0.88-1.64</t>
  </si>
  <si>
    <t>1.26-1.55</t>
  </si>
  <si>
    <t>1.11-1.22</t>
  </si>
  <si>
    <t>1.13-1.24</t>
  </si>
  <si>
    <t>1.10-1.23</t>
  </si>
  <si>
    <t>1.12-1.18</t>
  </si>
  <si>
    <t>1.01-1.17</t>
  </si>
  <si>
    <t>1.14-1.20</t>
  </si>
  <si>
    <t>1.01-2.20</t>
  </si>
  <si>
    <t>0.89-2.20</t>
  </si>
  <si>
    <t>0.55-2.12</t>
  </si>
  <si>
    <t>0.94-1.47</t>
  </si>
  <si>
    <t>0.81-1.69</t>
  </si>
  <si>
    <t>0.40-1.34</t>
  </si>
  <si>
    <t>0.92-2.07</t>
  </si>
  <si>
    <t>1.20-1.69</t>
  </si>
  <si>
    <t>0.69-2.11</t>
  </si>
  <si>
    <t>1.11-1.57</t>
  </si>
  <si>
    <t>1.15-1.37</t>
  </si>
  <si>
    <t>0.93-1.89</t>
  </si>
  <si>
    <t>0.74-1.98</t>
  </si>
  <si>
    <t>0.85-1.62</t>
  </si>
  <si>
    <t>1.03-1.35</t>
  </si>
  <si>
    <t>0.84-1.96</t>
  </si>
  <si>
    <t>1.08-1.44</t>
  </si>
  <si>
    <t>1.05-1.53</t>
  </si>
  <si>
    <t>0.85-1.45</t>
  </si>
  <si>
    <t>1.05-1.27</t>
  </si>
  <si>
    <t>0.99-1.30</t>
  </si>
  <si>
    <t>0.61-1.47</t>
  </si>
  <si>
    <t>1.07-1.38</t>
  </si>
  <si>
    <t>0.99-1.10</t>
  </si>
  <si>
    <t>1.07-1.18</t>
  </si>
  <si>
    <t>1.08-1.23</t>
  </si>
  <si>
    <t>0.84-1.20</t>
  </si>
  <si>
    <t>1.12-1.27</t>
  </si>
  <si>
    <t>1.03-1.20</t>
  </si>
  <si>
    <t>1.08-1.76</t>
  </si>
  <si>
    <t>1.18-1.49</t>
  </si>
  <si>
    <t>1.16-2.09</t>
  </si>
  <si>
    <t>1.10-1.41</t>
  </si>
  <si>
    <t>1.03-1.46</t>
  </si>
  <si>
    <t>1.13-1.34</t>
  </si>
  <si>
    <t>0.74-1.26</t>
  </si>
  <si>
    <t>Riket</t>
  </si>
  <si>
    <t>Män</t>
  </si>
  <si>
    <t>Kvinnor</t>
  </si>
  <si>
    <t>SMR_kv 20-69</t>
  </si>
  <si>
    <t>Signifikans_kv 20-69</t>
  </si>
  <si>
    <t>KI_Kv_2069</t>
  </si>
  <si>
    <t>SMR_kv 70-95</t>
  </si>
  <si>
    <t>Signifikans:kv 70-95</t>
  </si>
  <si>
    <t>KI_Kv_7095</t>
  </si>
  <si>
    <t>SMR_m 20-69</t>
  </si>
  <si>
    <t>Signifikans_m 20-69</t>
  </si>
  <si>
    <t>SMR_m 70-95</t>
  </si>
  <si>
    <t>Signifikans_m 70-95</t>
  </si>
  <si>
    <t>När SMR-värden redovisas bör det beaktas att kommunernas varierande befolkningsstorlek kan påverka utfallet. I små kommuner kan SMR-värdena slumpmässigt över- eller underskrida värdet för hela riket. Detta kan skapa en viss osäkerhet när de redovisade avvikelserna för olika kommuner ska tolkas. Signifikanstest används för att underlätta tolkningen av sådana avvikelser.</t>
  </si>
  <si>
    <t>Signifikansnivåerna avser medellivslängdens avvikelse från riksnivå: * 5-procentsnivån, ** 1-procentsnivån, *** 0,1-procentsnivån</t>
  </si>
  <si>
    <t>Län och kommun</t>
  </si>
  <si>
    <t>Återstående medellivslängd män, kvinnor, totalt 1861-2004. Åldern 0, 30, 50, 65,  85</t>
  </si>
  <si>
    <t>från SSD data</t>
  </si>
  <si>
    <t>2020-1900</t>
  </si>
  <si>
    <t>1900-1960</t>
  </si>
  <si>
    <t>2020-1960</t>
  </si>
  <si>
    <t>2020-1970</t>
  </si>
  <si>
    <t>2020-1980</t>
  </si>
  <si>
    <t>2020-1990</t>
  </si>
  <si>
    <t>2020-2000</t>
  </si>
  <si>
    <t>2020-2010</t>
  </si>
  <si>
    <t>hela</t>
  </si>
  <si>
    <t>årlig</t>
  </si>
  <si>
    <t>årlig/månad</t>
  </si>
  <si>
    <t>Vid födelsen</t>
  </si>
  <si>
    <t>M0</t>
  </si>
  <si>
    <t>Vid 30 år</t>
  </si>
  <si>
    <t>M30</t>
  </si>
  <si>
    <t>Vid 50 år</t>
  </si>
  <si>
    <t>M50</t>
  </si>
  <si>
    <t>Vid 65 år</t>
  </si>
  <si>
    <t>M65</t>
  </si>
  <si>
    <t>Vid 85 år</t>
  </si>
  <si>
    <t>M85</t>
  </si>
  <si>
    <t>K0</t>
  </si>
  <si>
    <t>K30</t>
  </si>
  <si>
    <t>K50</t>
  </si>
  <si>
    <t>K65</t>
  </si>
  <si>
    <t>K85</t>
  </si>
  <si>
    <t>jfr. 2011</t>
  </si>
  <si>
    <t>jfr. 2012</t>
  </si>
  <si>
    <t>jfr. 2013</t>
  </si>
  <si>
    <t>jfr. 2014</t>
  </si>
  <si>
    <t>jfr. 2015</t>
  </si>
  <si>
    <t>jfr. 2016</t>
  </si>
  <si>
    <t>jfr. 2017</t>
  </si>
  <si>
    <t>jfr. 2018</t>
  </si>
  <si>
    <t>jfr. 2019</t>
  </si>
  <si>
    <t>2020 vs. 2011, 2012, … 2019</t>
  </si>
  <si>
    <t>(se nästa nästa sida för diagram)</t>
  </si>
  <si>
    <t>1. Medellivslängd för kvinnor och män 1900-2025</t>
  </si>
  <si>
    <t>Period</t>
  </si>
  <si>
    <t>0-19 år</t>
  </si>
  <si>
    <t>20-64 år</t>
  </si>
  <si>
    <t>65+ år</t>
  </si>
  <si>
    <t>01-05 till 06-10</t>
  </si>
  <si>
    <t>06-10 till 11-15</t>
  </si>
  <si>
    <t>11-15 till 16-20</t>
  </si>
  <si>
    <t>16-20 till 21-25</t>
  </si>
  <si>
    <t>Diagram 3.4</t>
  </si>
  <si>
    <t>Typvärde för dödsålder</t>
  </si>
  <si>
    <t>Diagram 3.7 Typvärde ålder vid dödsfall 1901-2025</t>
  </si>
  <si>
    <t>Perioder</t>
  </si>
  <si>
    <t>1901–10</t>
  </si>
  <si>
    <t>1911–20</t>
  </si>
  <si>
    <t>1921–30</t>
  </si>
  <si>
    <t>1931–40</t>
  </si>
  <si>
    <t>1941–50</t>
  </si>
  <si>
    <t>1951–60</t>
  </si>
  <si>
    <t>1961–70</t>
  </si>
  <si>
    <t>1971–80</t>
  </si>
  <si>
    <t>1981–90</t>
  </si>
  <si>
    <t>1991–00</t>
  </si>
  <si>
    <t xml:space="preserve">2001–05
</t>
  </si>
  <si>
    <t>2006–10</t>
  </si>
  <si>
    <t>2011–15</t>
  </si>
  <si>
    <t>2016–20</t>
  </si>
  <si>
    <t>2021–25</t>
  </si>
  <si>
    <t>Åldersklass: 20-69 år och 70-95 år</t>
  </si>
  <si>
    <t>SE</t>
  </si>
  <si>
    <t>Z</t>
  </si>
  <si>
    <t>intervall</t>
  </si>
  <si>
    <t>30 år</t>
  </si>
  <si>
    <t>70 år</t>
  </si>
  <si>
    <t>Län</t>
  </si>
  <si>
    <t xml:space="preserve">Uppsala </t>
  </si>
  <si>
    <t>Södermanland</t>
  </si>
  <si>
    <t>Östergötland</t>
  </si>
  <si>
    <t>Kronoberg</t>
  </si>
  <si>
    <t xml:space="preserve">Kalmar </t>
  </si>
  <si>
    <t xml:space="preserve">Blekinge </t>
  </si>
  <si>
    <t xml:space="preserve">Skåne </t>
  </si>
  <si>
    <t>Halland</t>
  </si>
  <si>
    <t>Västra Götaland</t>
  </si>
  <si>
    <t>Värmland</t>
  </si>
  <si>
    <t xml:space="preserve">Örebro 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</si>
  <si>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</si>
  <si>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</si>
  <si>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</si>
  <si>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</si>
  <si>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</si>
  <si>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</si>
  <si>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</si>
  <si>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Förgymnasial</t>
  </si>
  <si>
    <t>Gymnasial</t>
  </si>
  <si>
    <t>Eftergymnasial</t>
  </si>
  <si>
    <t>4. Standardiserade dödstal (SMR) för län och kommuner under perioden 2021-2025.</t>
  </si>
  <si>
    <t>3. Typvärde ålder vid dödsfall 1901-2025</t>
  </si>
  <si>
    <t>5. Livslängd i län efter utbildningsnivå 2021-2025</t>
  </si>
  <si>
    <t>2. Bidraget till ökningen av medellivslängd från olika åldersgrupper sedan 2001-2005</t>
  </si>
  <si>
    <t>Utbildningsnivå</t>
  </si>
  <si>
    <t>Medellivslängd</t>
  </si>
  <si>
    <t>Medellivslängd i riket</t>
  </si>
  <si>
    <t>Signifkansnivå</t>
  </si>
  <si>
    <t>50,13-50,14</t>
  </si>
  <si>
    <t>50,87-50,87</t>
  </si>
  <si>
    <t>49,02-49,03</t>
  </si>
  <si>
    <t>49,62-49,62</t>
  </si>
  <si>
    <t>50,57-50,58</t>
  </si>
  <si>
    <t>50,64-50,65</t>
  </si>
  <si>
    <t>50,55-50,55</t>
  </si>
  <si>
    <t>51,09-51,10</t>
  </si>
  <si>
    <t>50,30-50,30</t>
  </si>
  <si>
    <t>49,25-49,25</t>
  </si>
  <si>
    <t>51,36-51,37</t>
  </si>
  <si>
    <t>49,69-49,71</t>
  </si>
  <si>
    <t>49,30-49,32</t>
  </si>
  <si>
    <t>49,59-49,64</t>
  </si>
  <si>
    <t>49,11-49,12</t>
  </si>
  <si>
    <t>50,46-50,47</t>
  </si>
  <si>
    <t>48,71-48,71</t>
  </si>
  <si>
    <t>48,76-48,77</t>
  </si>
  <si>
    <t>50,65-50,66</t>
  </si>
  <si>
    <t>49,29-49,30</t>
  </si>
  <si>
    <t>48,09-48,11</t>
  </si>
  <si>
    <t>53,89-53,91</t>
  </si>
  <si>
    <t>53,95-53,95</t>
  </si>
  <si>
    <t>53,44-53,45</t>
  </si>
  <si>
    <t>53,77-53,77</t>
  </si>
  <si>
    <t>54,45-54,45</t>
  </si>
  <si>
    <t>54,50-54,51</t>
  </si>
  <si>
    <t>53,69-53,71</t>
  </si>
  <si>
    <t>54,68-54,69</t>
  </si>
  <si>
    <t>53,16-53,17</t>
  </si>
  <si>
    <t>53,40-53,42</t>
  </si>
  <si>
    <t>54,52-54,52</t>
  </si>
  <si>
    <t>53,56-53,56</t>
  </si>
  <si>
    <t>53,32-53,33</t>
  </si>
  <si>
    <t>53,33-53,34</t>
  </si>
  <si>
    <t>53,07-53,08</t>
  </si>
  <si>
    <t>53,86-53,87</t>
  </si>
  <si>
    <t>53,09-53,13</t>
  </si>
  <si>
    <t>52,48-52,48</t>
  </si>
  <si>
    <t>52,99-52,99</t>
  </si>
  <si>
    <t>52,23-52,24</t>
  </si>
  <si>
    <t>57,09-57,10</t>
  </si>
  <si>
    <t>56,86-56,87</t>
  </si>
  <si>
    <t>56,00-56,00</t>
  </si>
  <si>
    <t>56,73-56,74</t>
  </si>
  <si>
    <t>57,05-57,07</t>
  </si>
  <si>
    <t>57,00-57,01</t>
  </si>
  <si>
    <t>56,71-56,72</t>
  </si>
  <si>
    <t>56,68-56,71</t>
  </si>
  <si>
    <t>56,05-56,07</t>
  </si>
  <si>
    <t>56,35-56,36</t>
  </si>
  <si>
    <t>56,91-56,91</t>
  </si>
  <si>
    <t>56,49-56,49</t>
  </si>
  <si>
    <t>56,52-56,53</t>
  </si>
  <si>
    <t>56,66-56,68</t>
  </si>
  <si>
    <t>56,27-56,29</t>
  </si>
  <si>
    <t>56,77-56,78</t>
  </si>
  <si>
    <t>56,28-56,29</t>
  </si>
  <si>
    <t>55,80-55,81</t>
  </si>
  <si>
    <t>55,92-55,97</t>
  </si>
  <si>
    <t>55,64-55,65</t>
  </si>
  <si>
    <t>55,65-55,67</t>
  </si>
  <si>
    <t>15,69-15,70</t>
  </si>
  <si>
    <t>15,98-15,99</t>
  </si>
  <si>
    <t>15,80-15,81</t>
  </si>
  <si>
    <t>15,82-15,83</t>
  </si>
  <si>
    <t>16,41-16,41</t>
  </si>
  <si>
    <t>16,55-16,56</t>
  </si>
  <si>
    <t>16,04-16,05</t>
  </si>
  <si>
    <t>16,36-16,37</t>
  </si>
  <si>
    <t>15,92-15,92</t>
  </si>
  <si>
    <t>15,68-15,68</t>
  </si>
  <si>
    <t>16,63-16,64</t>
  </si>
  <si>
    <t>16,01-16,02</t>
  </si>
  <si>
    <t>15,53-15,55</t>
  </si>
  <si>
    <t>15,87-15,91</t>
  </si>
  <si>
    <t>15,62-15,63</t>
  </si>
  <si>
    <t>15,25-15,25</t>
  </si>
  <si>
    <t>15,06-15,07</t>
  </si>
  <si>
    <t>15,37-15,37</t>
  </si>
  <si>
    <t>15,08-15,10</t>
  </si>
  <si>
    <t>14,79-14,81</t>
  </si>
  <si>
    <t>17,13-17,16</t>
  </si>
  <si>
    <t>17,06-17,06</t>
  </si>
  <si>
    <t>16,66-16,68</t>
  </si>
  <si>
    <t>16,99-16,99</t>
  </si>
  <si>
    <t>17,41-17,41</t>
  </si>
  <si>
    <t>17,49-17,51</t>
  </si>
  <si>
    <t>16,99-17,00</t>
  </si>
  <si>
    <t>17,57-17,57</t>
  </si>
  <si>
    <t>16,86-16,87</t>
  </si>
  <si>
    <t>16,80-16,81</t>
  </si>
  <si>
    <t>17,51-17,51</t>
  </si>
  <si>
    <t>17,01-17,01</t>
  </si>
  <si>
    <t>16,89-16,89</t>
  </si>
  <si>
    <t>16,87-16,88</t>
  </si>
  <si>
    <t>16,77-16,79</t>
  </si>
  <si>
    <t>16,79-16,80</t>
  </si>
  <si>
    <t>16,32-16,36</t>
  </si>
  <si>
    <t>15,99-15,99</t>
  </si>
  <si>
    <t>16,43-16,44</t>
  </si>
  <si>
    <t>16,09-16,10</t>
  </si>
  <si>
    <t>15,84-15,86</t>
  </si>
  <si>
    <t>18,92-18,93</t>
  </si>
  <si>
    <t>18,68-18,68</t>
  </si>
  <si>
    <t>18,03-18,04</t>
  </si>
  <si>
    <t>18,80-18,81</t>
  </si>
  <si>
    <t>18,93-18,94</t>
  </si>
  <si>
    <t>18,89-18,89</t>
  </si>
  <si>
    <t>18,66-18,66</t>
  </si>
  <si>
    <t>18,54-18,56</t>
  </si>
  <si>
    <t>17,89-17,91</t>
  </si>
  <si>
    <t>18,41-18,42</t>
  </si>
  <si>
    <t>18,81-18,81</t>
  </si>
  <si>
    <t>18,52-18,52</t>
  </si>
  <si>
    <t>18,51-18,52</t>
  </si>
  <si>
    <t>18,61-18,63</t>
  </si>
  <si>
    <t>18,33-18,35</t>
  </si>
  <si>
    <t>18,57-18,58</t>
  </si>
  <si>
    <t>18,10-18,11</t>
  </si>
  <si>
    <t>17,72-17,72</t>
  </si>
  <si>
    <t>17,81-17,86</t>
  </si>
  <si>
    <t>17,74-17,75</t>
  </si>
  <si>
    <t>17,61-17,63</t>
  </si>
  <si>
    <t>Utbildningsnivå:</t>
  </si>
  <si>
    <t>I tabellbilagan ingår:</t>
  </si>
  <si>
    <t>Diagram 3.5. Bidraget till ökningen av medellivslängd från olika åldersgrupper sedan 2001-2005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</si>
</sst>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Roboto"/>
    </font>
    <font>
      <sz val="8"/>
      <color theme="1"/>
      <name val="Calibri"/>
      <family val="2"/>
      <scheme val="minor"/>
    </font>
    <font>
      <sz val="10"/>
      <color theme="1"/>
      <name val="Roboto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1" fontId="0" fillId="0" borderId="0" xfId="0" applyNumberFormat="1"/>
    <xf numFmtId="0" fontId="0" fillId="3" borderId="0" xfId="0" applyFill="1"/>
    <xf numFmtId="164" fontId="0" fillId="0" borderId="0" xfId="0" applyNumberFormat="1"/>
    <xf numFmtId="0" fontId="0" fillId="8" borderId="0" xfId="0" applyFill="1"/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0" xfId="0" applyFont="1" applyFill="1"/>
    <xf numFmtId="164" fontId="0" fillId="3" borderId="0" xfId="0" applyNumberFormat="1" applyFill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0" fontId="0" fillId="0" borderId="1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1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6" fillId="0" borderId="0" xfId="1"/>
    <xf numFmtId="0" fontId="0" fillId="0" borderId="0" xfId="0" applyAlignment="1">
      <alignment horizontal="right"/>
    </xf>
  </cellXfs>
  <cellStyles count="2">
    <cellStyle name="Normal" xfId="0" builtinId="0"/>
    <cellStyle name="Normal 2" xfId="1" xr:uid="{A3D076D5-3F53-49ED-A765-9DF1BE56FC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'1. Medellivslängd 1900-2025'!$B$3</c:f>
              <c:strCache>
                <c:ptCount val="1"/>
                <c:pt idx="0">
                  <c:v>Vid födelsen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1900-2025'!$C$3:$DI$3</c:f>
              <c:numCache>
                <c:formatCode>General</c:formatCode>
                <c:ptCount val="111"/>
                <c:pt idx="0">
                  <c:v>50.84</c:v>
                </c:pt>
                <c:pt idx="1">
                  <c:v>51.63</c:v>
                </c:pt>
                <c:pt idx="2">
                  <c:v>53.45</c:v>
                </c:pt>
                <c:pt idx="3">
                  <c:v>53.48</c:v>
                </c:pt>
                <c:pt idx="4">
                  <c:v>54.05</c:v>
                </c:pt>
                <c:pt idx="5">
                  <c:v>53.1</c:v>
                </c:pt>
                <c:pt idx="6">
                  <c:v>55.37</c:v>
                </c:pt>
                <c:pt idx="7">
                  <c:v>55.61</c:v>
                </c:pt>
                <c:pt idx="8">
                  <c:v>55.14</c:v>
                </c:pt>
                <c:pt idx="9">
                  <c:v>57.14</c:v>
                </c:pt>
                <c:pt idx="10">
                  <c:v>56.41</c:v>
                </c:pt>
                <c:pt idx="11">
                  <c:v>56.47</c:v>
                </c:pt>
                <c:pt idx="12">
                  <c:v>56.31</c:v>
                </c:pt>
                <c:pt idx="13">
                  <c:v>57.13</c:v>
                </c:pt>
                <c:pt idx="14">
                  <c:v>56.82</c:v>
                </c:pt>
                <c:pt idx="15">
                  <c:v>55.74</c:v>
                </c:pt>
                <c:pt idx="16">
                  <c:v>56.9</c:v>
                </c:pt>
                <c:pt idx="17">
                  <c:v>57.49</c:v>
                </c:pt>
                <c:pt idx="18">
                  <c:v>48.03</c:v>
                </c:pt>
                <c:pt idx="19">
                  <c:v>55.04</c:v>
                </c:pt>
                <c:pt idx="20">
                  <c:v>57.59</c:v>
                </c:pt>
                <c:pt idx="21">
                  <c:v>59.63</c:v>
                </c:pt>
                <c:pt idx="22">
                  <c:v>60.08</c:v>
                </c:pt>
                <c:pt idx="23">
                  <c:v>61.74</c:v>
                </c:pt>
                <c:pt idx="24">
                  <c:v>60.72</c:v>
                </c:pt>
                <c:pt idx="25">
                  <c:v>61.3</c:v>
                </c:pt>
                <c:pt idx="26">
                  <c:v>61.64</c:v>
                </c:pt>
                <c:pt idx="27">
                  <c:v>60.37</c:v>
                </c:pt>
                <c:pt idx="28">
                  <c:v>61.19</c:v>
                </c:pt>
                <c:pt idx="29">
                  <c:v>61.1</c:v>
                </c:pt>
                <c:pt idx="30">
                  <c:v>62.13</c:v>
                </c:pt>
                <c:pt idx="31">
                  <c:v>61.72</c:v>
                </c:pt>
                <c:pt idx="32">
                  <c:v>62.92</c:v>
                </c:pt>
                <c:pt idx="33">
                  <c:v>63.61</c:v>
                </c:pt>
                <c:pt idx="34">
                  <c:v>63.83</c:v>
                </c:pt>
                <c:pt idx="35">
                  <c:v>63.69</c:v>
                </c:pt>
                <c:pt idx="36">
                  <c:v>63.45</c:v>
                </c:pt>
                <c:pt idx="37">
                  <c:v>63.44</c:v>
                </c:pt>
                <c:pt idx="38">
                  <c:v>64.040000000000006</c:v>
                </c:pt>
                <c:pt idx="39">
                  <c:v>65.08</c:v>
                </c:pt>
                <c:pt idx="40">
                  <c:v>65.349999999999994</c:v>
                </c:pt>
                <c:pt idx="41">
                  <c:v>65.8</c:v>
                </c:pt>
                <c:pt idx="42">
                  <c:v>67.64</c:v>
                </c:pt>
                <c:pt idx="43">
                  <c:v>67.38</c:v>
                </c:pt>
                <c:pt idx="44">
                  <c:v>66.239999999999995</c:v>
                </c:pt>
                <c:pt idx="45">
                  <c:v>67.22</c:v>
                </c:pt>
                <c:pt idx="46">
                  <c:v>68.349999999999994</c:v>
                </c:pt>
                <c:pt idx="47">
                  <c:v>68.3</c:v>
                </c:pt>
                <c:pt idx="48">
                  <c:v>69.349999999999994</c:v>
                </c:pt>
                <c:pt idx="49">
                  <c:v>69.45</c:v>
                </c:pt>
                <c:pt idx="50">
                  <c:v>69.8</c:v>
                </c:pt>
                <c:pt idx="51">
                  <c:v>70.010000000000005</c:v>
                </c:pt>
                <c:pt idx="52">
                  <c:v>70.430000000000007</c:v>
                </c:pt>
                <c:pt idx="53">
                  <c:v>70.430000000000007</c:v>
                </c:pt>
                <c:pt idx="54">
                  <c:v>70.83</c:v>
                </c:pt>
                <c:pt idx="55">
                  <c:v>71.06</c:v>
                </c:pt>
                <c:pt idx="56">
                  <c:v>70.97</c:v>
                </c:pt>
                <c:pt idx="57">
                  <c:v>70.73</c:v>
                </c:pt>
                <c:pt idx="58">
                  <c:v>71.53</c:v>
                </c:pt>
                <c:pt idx="59">
                  <c:v>71.569999999999993</c:v>
                </c:pt>
                <c:pt idx="60">
                  <c:v>71.209999999999994</c:v>
                </c:pt>
                <c:pt idx="61">
                  <c:v>71.64</c:v>
                </c:pt>
                <c:pt idx="62">
                  <c:v>71.36</c:v>
                </c:pt>
                <c:pt idx="63">
                  <c:v>71.55</c:v>
                </c:pt>
                <c:pt idx="64">
                  <c:v>71.650000000000006</c:v>
                </c:pt>
                <c:pt idx="65">
                  <c:v>71.73</c:v>
                </c:pt>
                <c:pt idx="66">
                  <c:v>71.849999999999994</c:v>
                </c:pt>
                <c:pt idx="67">
                  <c:v>71.84</c:v>
                </c:pt>
                <c:pt idx="68">
                  <c:v>71.69</c:v>
                </c:pt>
                <c:pt idx="69">
                  <c:v>71.709999999999994</c:v>
                </c:pt>
                <c:pt idx="70">
                  <c:v>72.25</c:v>
                </c:pt>
                <c:pt idx="71">
                  <c:v>71.98</c:v>
                </c:pt>
                <c:pt idx="72">
                  <c:v>72.010000000000005</c:v>
                </c:pt>
                <c:pt idx="73">
                  <c:v>72.150000000000006</c:v>
                </c:pt>
                <c:pt idx="74">
                  <c:v>72.2</c:v>
                </c:pt>
                <c:pt idx="75">
                  <c:v>72.150000000000006</c:v>
                </c:pt>
                <c:pt idx="76">
                  <c:v>72.150000000000006</c:v>
                </c:pt>
                <c:pt idx="77">
                  <c:v>72.400000000000006</c:v>
                </c:pt>
                <c:pt idx="78">
                  <c:v>72.45</c:v>
                </c:pt>
                <c:pt idx="79">
                  <c:v>72.5</c:v>
                </c:pt>
                <c:pt idx="80">
                  <c:v>72.78</c:v>
                </c:pt>
                <c:pt idx="81">
                  <c:v>73.08</c:v>
                </c:pt>
                <c:pt idx="82">
                  <c:v>73.430000000000007</c:v>
                </c:pt>
                <c:pt idx="83">
                  <c:v>73.63</c:v>
                </c:pt>
                <c:pt idx="84">
                  <c:v>73.849999999999994</c:v>
                </c:pt>
                <c:pt idx="85">
                  <c:v>73.790000000000006</c:v>
                </c:pt>
                <c:pt idx="86">
                  <c:v>73.98</c:v>
                </c:pt>
                <c:pt idx="87">
                  <c:v>74.17</c:v>
                </c:pt>
                <c:pt idx="88">
                  <c:v>74.13</c:v>
                </c:pt>
                <c:pt idx="89">
                  <c:v>74.790000000000006</c:v>
                </c:pt>
                <c:pt idx="90">
                  <c:v>74.819999999999993</c:v>
                </c:pt>
                <c:pt idx="91">
                  <c:v>74.94</c:v>
                </c:pt>
                <c:pt idx="92">
                  <c:v>75.36</c:v>
                </c:pt>
                <c:pt idx="93">
                  <c:v>75.48</c:v>
                </c:pt>
                <c:pt idx="94">
                  <c:v>76.069999999999993</c:v>
                </c:pt>
                <c:pt idx="95">
                  <c:v>76.17</c:v>
                </c:pt>
                <c:pt idx="96">
                  <c:v>76.52</c:v>
                </c:pt>
                <c:pt idx="97">
                  <c:v>76.709999999999994</c:v>
                </c:pt>
                <c:pt idx="98">
                  <c:v>76.83</c:v>
                </c:pt>
                <c:pt idx="99">
                  <c:v>77.010000000000005</c:v>
                </c:pt>
                <c:pt idx="100">
                  <c:v>77.39</c:v>
                </c:pt>
                <c:pt idx="101">
                  <c:v>77.540000000000006</c:v>
                </c:pt>
                <c:pt idx="102">
                  <c:v>77.72</c:v>
                </c:pt>
                <c:pt idx="103">
                  <c:v>77.91</c:v>
                </c:pt>
                <c:pt idx="104">
                  <c:v>78.36</c:v>
                </c:pt>
                <c:pt idx="105">
                  <c:v>78.430000000000007</c:v>
                </c:pt>
                <c:pt idx="106">
                  <c:v>78.7</c:v>
                </c:pt>
                <c:pt idx="107">
                  <c:v>78.930000000000007</c:v>
                </c:pt>
                <c:pt idx="108">
                  <c:v>79.09</c:v>
                </c:pt>
                <c:pt idx="109">
                  <c:v>79.34</c:v>
                </c:pt>
                <c:pt idx="110">
                  <c:v>79.52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8D-4A6F-A2AB-278BB7E8CF67}"/>
            </c:ext>
          </c:extLst>
        </c:ser>
        <c:ser>
          <c:idx val="1"/>
          <c:order val="1"/>
          <c:tx>
            <c:strRef>
              <c:f>'1. Medellivslängd 1900-2025'!$B$4</c:f>
              <c:strCache>
                <c:ptCount val="1"/>
                <c:pt idx="0">
                  <c:v>Vid 30 år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1900-2025'!$C$4:$DI$4</c:f>
              <c:numCache>
                <c:formatCode>General</c:formatCode>
                <c:ptCount val="111"/>
                <c:pt idx="0">
                  <c:v>37.159999999999997</c:v>
                </c:pt>
                <c:pt idx="1">
                  <c:v>38.270000000000003</c:v>
                </c:pt>
                <c:pt idx="2">
                  <c:v>38.299999999999997</c:v>
                </c:pt>
                <c:pt idx="3">
                  <c:v>38.630000000000003</c:v>
                </c:pt>
                <c:pt idx="4">
                  <c:v>38.35</c:v>
                </c:pt>
                <c:pt idx="5">
                  <c:v>37.97</c:v>
                </c:pt>
                <c:pt idx="6">
                  <c:v>38.89</c:v>
                </c:pt>
                <c:pt idx="7">
                  <c:v>38.57</c:v>
                </c:pt>
                <c:pt idx="8">
                  <c:v>38.590000000000003</c:v>
                </c:pt>
                <c:pt idx="9">
                  <c:v>39.25</c:v>
                </c:pt>
                <c:pt idx="10">
                  <c:v>38.99</c:v>
                </c:pt>
                <c:pt idx="11">
                  <c:v>39.06</c:v>
                </c:pt>
                <c:pt idx="12">
                  <c:v>38.700000000000003</c:v>
                </c:pt>
                <c:pt idx="13">
                  <c:v>38.869999999999997</c:v>
                </c:pt>
                <c:pt idx="14">
                  <c:v>39</c:v>
                </c:pt>
                <c:pt idx="15">
                  <c:v>38.47</c:v>
                </c:pt>
                <c:pt idx="16">
                  <c:v>39.520000000000003</c:v>
                </c:pt>
                <c:pt idx="17">
                  <c:v>39.53</c:v>
                </c:pt>
                <c:pt idx="18">
                  <c:v>35.07</c:v>
                </c:pt>
                <c:pt idx="19">
                  <c:v>38.549999999999997</c:v>
                </c:pt>
                <c:pt idx="20">
                  <c:v>39.76</c:v>
                </c:pt>
                <c:pt idx="21">
                  <c:v>40.49</c:v>
                </c:pt>
                <c:pt idx="22">
                  <c:v>40.159999999999997</c:v>
                </c:pt>
                <c:pt idx="23">
                  <c:v>41.11</c:v>
                </c:pt>
                <c:pt idx="24">
                  <c:v>40.86</c:v>
                </c:pt>
                <c:pt idx="25">
                  <c:v>40.85</c:v>
                </c:pt>
                <c:pt idx="26">
                  <c:v>40.770000000000003</c:v>
                </c:pt>
                <c:pt idx="27">
                  <c:v>40.08</c:v>
                </c:pt>
                <c:pt idx="28">
                  <c:v>40.64</c:v>
                </c:pt>
                <c:pt idx="29">
                  <c:v>40.39</c:v>
                </c:pt>
                <c:pt idx="30">
                  <c:v>40.82</c:v>
                </c:pt>
                <c:pt idx="31">
                  <c:v>40.42</c:v>
                </c:pt>
                <c:pt idx="32">
                  <c:v>41.11</c:v>
                </c:pt>
                <c:pt idx="33">
                  <c:v>41.36</c:v>
                </c:pt>
                <c:pt idx="34">
                  <c:v>41.4</c:v>
                </c:pt>
                <c:pt idx="35">
                  <c:v>41.19</c:v>
                </c:pt>
                <c:pt idx="36">
                  <c:v>40.909999999999997</c:v>
                </c:pt>
                <c:pt idx="37">
                  <c:v>40.96</c:v>
                </c:pt>
                <c:pt idx="38">
                  <c:v>41.04</c:v>
                </c:pt>
                <c:pt idx="39">
                  <c:v>41.39</c:v>
                </c:pt>
                <c:pt idx="40">
                  <c:v>41.43</c:v>
                </c:pt>
                <c:pt idx="41">
                  <c:v>41.84</c:v>
                </c:pt>
                <c:pt idx="42">
                  <c:v>42.9</c:v>
                </c:pt>
                <c:pt idx="43">
                  <c:v>42.9</c:v>
                </c:pt>
                <c:pt idx="44">
                  <c:v>42.38</c:v>
                </c:pt>
                <c:pt idx="45">
                  <c:v>42.71</c:v>
                </c:pt>
                <c:pt idx="46">
                  <c:v>42.85</c:v>
                </c:pt>
                <c:pt idx="47">
                  <c:v>42.52</c:v>
                </c:pt>
                <c:pt idx="48">
                  <c:v>43.24</c:v>
                </c:pt>
                <c:pt idx="49">
                  <c:v>43.26</c:v>
                </c:pt>
                <c:pt idx="50">
                  <c:v>43.29</c:v>
                </c:pt>
                <c:pt idx="51">
                  <c:v>43.47</c:v>
                </c:pt>
                <c:pt idx="52">
                  <c:v>43.7</c:v>
                </c:pt>
                <c:pt idx="53">
                  <c:v>43.7</c:v>
                </c:pt>
                <c:pt idx="54">
                  <c:v>43.89</c:v>
                </c:pt>
                <c:pt idx="55">
                  <c:v>44</c:v>
                </c:pt>
                <c:pt idx="56">
                  <c:v>43.87</c:v>
                </c:pt>
                <c:pt idx="57">
                  <c:v>43.71</c:v>
                </c:pt>
                <c:pt idx="58">
                  <c:v>44.25</c:v>
                </c:pt>
                <c:pt idx="59">
                  <c:v>44.43</c:v>
                </c:pt>
                <c:pt idx="60">
                  <c:v>43.91</c:v>
                </c:pt>
                <c:pt idx="61">
                  <c:v>44.25</c:v>
                </c:pt>
                <c:pt idx="62">
                  <c:v>43.94</c:v>
                </c:pt>
                <c:pt idx="63">
                  <c:v>44.16</c:v>
                </c:pt>
                <c:pt idx="64">
                  <c:v>44.14</c:v>
                </c:pt>
                <c:pt idx="65">
                  <c:v>44.1</c:v>
                </c:pt>
                <c:pt idx="66">
                  <c:v>44.17</c:v>
                </c:pt>
                <c:pt idx="67">
                  <c:v>44.03</c:v>
                </c:pt>
                <c:pt idx="68">
                  <c:v>44.03</c:v>
                </c:pt>
                <c:pt idx="69">
                  <c:v>43.95</c:v>
                </c:pt>
                <c:pt idx="70">
                  <c:v>44.42</c:v>
                </c:pt>
                <c:pt idx="71">
                  <c:v>44.09</c:v>
                </c:pt>
                <c:pt idx="72">
                  <c:v>44.14</c:v>
                </c:pt>
                <c:pt idx="73">
                  <c:v>44.06</c:v>
                </c:pt>
                <c:pt idx="74">
                  <c:v>44.07</c:v>
                </c:pt>
                <c:pt idx="75">
                  <c:v>44.05</c:v>
                </c:pt>
                <c:pt idx="76">
                  <c:v>43.92</c:v>
                </c:pt>
                <c:pt idx="77">
                  <c:v>44.13</c:v>
                </c:pt>
                <c:pt idx="78">
                  <c:v>44.2</c:v>
                </c:pt>
                <c:pt idx="79">
                  <c:v>44.17</c:v>
                </c:pt>
                <c:pt idx="80">
                  <c:v>44.35</c:v>
                </c:pt>
                <c:pt idx="81">
                  <c:v>44.55</c:v>
                </c:pt>
                <c:pt idx="82">
                  <c:v>44.81</c:v>
                </c:pt>
                <c:pt idx="83">
                  <c:v>45.07</c:v>
                </c:pt>
                <c:pt idx="84">
                  <c:v>45.27</c:v>
                </c:pt>
                <c:pt idx="85">
                  <c:v>45.17</c:v>
                </c:pt>
                <c:pt idx="86">
                  <c:v>45.39</c:v>
                </c:pt>
                <c:pt idx="87">
                  <c:v>45.57</c:v>
                </c:pt>
                <c:pt idx="88">
                  <c:v>45.52</c:v>
                </c:pt>
                <c:pt idx="89">
                  <c:v>46.14</c:v>
                </c:pt>
                <c:pt idx="90">
                  <c:v>46.17</c:v>
                </c:pt>
                <c:pt idx="91">
                  <c:v>46.22</c:v>
                </c:pt>
                <c:pt idx="92">
                  <c:v>46.53</c:v>
                </c:pt>
                <c:pt idx="93">
                  <c:v>46.61</c:v>
                </c:pt>
                <c:pt idx="94">
                  <c:v>47.1</c:v>
                </c:pt>
                <c:pt idx="95">
                  <c:v>47.16</c:v>
                </c:pt>
                <c:pt idx="96">
                  <c:v>47.44</c:v>
                </c:pt>
                <c:pt idx="97">
                  <c:v>47.63</c:v>
                </c:pt>
                <c:pt idx="98">
                  <c:v>47.82</c:v>
                </c:pt>
                <c:pt idx="99">
                  <c:v>47.96</c:v>
                </c:pt>
                <c:pt idx="100">
                  <c:v>48.36</c:v>
                </c:pt>
                <c:pt idx="101">
                  <c:v>48.5</c:v>
                </c:pt>
                <c:pt idx="102">
                  <c:v>48.64</c:v>
                </c:pt>
                <c:pt idx="103">
                  <c:v>48.81</c:v>
                </c:pt>
                <c:pt idx="104">
                  <c:v>49.24</c:v>
                </c:pt>
                <c:pt idx="105">
                  <c:v>49.28</c:v>
                </c:pt>
                <c:pt idx="106">
                  <c:v>49.55</c:v>
                </c:pt>
                <c:pt idx="107">
                  <c:v>49.78</c:v>
                </c:pt>
                <c:pt idx="108">
                  <c:v>49.9</c:v>
                </c:pt>
                <c:pt idx="109">
                  <c:v>50.18</c:v>
                </c:pt>
                <c:pt idx="110">
                  <c:v>50.32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8D-4A6F-A2AB-278BB7E8CF67}"/>
            </c:ext>
          </c:extLst>
        </c:ser>
        <c:ser>
          <c:idx val="2"/>
          <c:order val="2"/>
          <c:tx>
            <c:strRef>
              <c:f>'1. Medellivslängd 1900-2025'!$B$5</c:f>
              <c:strCache>
                <c:ptCount val="1"/>
                <c:pt idx="0">
                  <c:v>Vid 50 år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1900-2025'!$C$5:$DI$5</c:f>
              <c:numCache>
                <c:formatCode>General</c:formatCode>
                <c:ptCount val="111"/>
                <c:pt idx="0">
                  <c:v>22.35</c:v>
                </c:pt>
                <c:pt idx="1">
                  <c:v>23.03</c:v>
                </c:pt>
                <c:pt idx="2">
                  <c:v>22.95</c:v>
                </c:pt>
                <c:pt idx="3">
                  <c:v>23.33</c:v>
                </c:pt>
                <c:pt idx="4">
                  <c:v>22.95</c:v>
                </c:pt>
                <c:pt idx="5">
                  <c:v>22.84</c:v>
                </c:pt>
                <c:pt idx="6">
                  <c:v>23.38</c:v>
                </c:pt>
                <c:pt idx="7">
                  <c:v>23.17</c:v>
                </c:pt>
                <c:pt idx="8">
                  <c:v>23.07</c:v>
                </c:pt>
                <c:pt idx="9">
                  <c:v>23.69</c:v>
                </c:pt>
                <c:pt idx="10">
                  <c:v>23.45</c:v>
                </c:pt>
                <c:pt idx="11">
                  <c:v>23.5</c:v>
                </c:pt>
                <c:pt idx="12">
                  <c:v>23.22</c:v>
                </c:pt>
                <c:pt idx="13">
                  <c:v>23.27</c:v>
                </c:pt>
                <c:pt idx="14">
                  <c:v>23.42</c:v>
                </c:pt>
                <c:pt idx="15">
                  <c:v>22.91</c:v>
                </c:pt>
                <c:pt idx="16">
                  <c:v>23.62</c:v>
                </c:pt>
                <c:pt idx="17">
                  <c:v>23.54</c:v>
                </c:pt>
                <c:pt idx="18">
                  <c:v>22.88</c:v>
                </c:pt>
                <c:pt idx="19">
                  <c:v>23.51</c:v>
                </c:pt>
                <c:pt idx="20">
                  <c:v>24.01</c:v>
                </c:pt>
                <c:pt idx="21">
                  <c:v>24.3</c:v>
                </c:pt>
                <c:pt idx="22">
                  <c:v>23.82</c:v>
                </c:pt>
                <c:pt idx="23">
                  <c:v>24.49</c:v>
                </c:pt>
                <c:pt idx="24">
                  <c:v>24.32</c:v>
                </c:pt>
                <c:pt idx="25">
                  <c:v>24.34</c:v>
                </c:pt>
                <c:pt idx="26">
                  <c:v>24.25</c:v>
                </c:pt>
                <c:pt idx="27">
                  <c:v>23.72</c:v>
                </c:pt>
                <c:pt idx="28">
                  <c:v>24.11</c:v>
                </c:pt>
                <c:pt idx="29">
                  <c:v>24.03</c:v>
                </c:pt>
                <c:pt idx="30">
                  <c:v>24.31</c:v>
                </c:pt>
                <c:pt idx="31">
                  <c:v>23.79</c:v>
                </c:pt>
                <c:pt idx="32">
                  <c:v>24.3</c:v>
                </c:pt>
                <c:pt idx="33">
                  <c:v>24.43</c:v>
                </c:pt>
                <c:pt idx="34">
                  <c:v>24.44</c:v>
                </c:pt>
                <c:pt idx="35">
                  <c:v>24.21</c:v>
                </c:pt>
                <c:pt idx="36">
                  <c:v>23.88</c:v>
                </c:pt>
                <c:pt idx="37">
                  <c:v>23.93</c:v>
                </c:pt>
                <c:pt idx="38">
                  <c:v>23.98</c:v>
                </c:pt>
                <c:pt idx="39">
                  <c:v>24.14</c:v>
                </c:pt>
                <c:pt idx="40">
                  <c:v>24.05</c:v>
                </c:pt>
                <c:pt idx="41">
                  <c:v>24.4</c:v>
                </c:pt>
                <c:pt idx="42">
                  <c:v>25.38</c:v>
                </c:pt>
                <c:pt idx="43">
                  <c:v>25.42</c:v>
                </c:pt>
                <c:pt idx="44">
                  <c:v>24.82</c:v>
                </c:pt>
                <c:pt idx="45">
                  <c:v>25.13</c:v>
                </c:pt>
                <c:pt idx="46">
                  <c:v>25.03</c:v>
                </c:pt>
                <c:pt idx="47">
                  <c:v>24.57</c:v>
                </c:pt>
                <c:pt idx="48">
                  <c:v>25.25</c:v>
                </c:pt>
                <c:pt idx="49">
                  <c:v>25.11</c:v>
                </c:pt>
                <c:pt idx="50">
                  <c:v>25.08</c:v>
                </c:pt>
                <c:pt idx="51">
                  <c:v>25.26</c:v>
                </c:pt>
                <c:pt idx="52">
                  <c:v>25.45</c:v>
                </c:pt>
                <c:pt idx="53">
                  <c:v>25.44</c:v>
                </c:pt>
                <c:pt idx="54">
                  <c:v>25.57</c:v>
                </c:pt>
                <c:pt idx="55">
                  <c:v>25.62</c:v>
                </c:pt>
                <c:pt idx="56">
                  <c:v>25.56</c:v>
                </c:pt>
                <c:pt idx="57">
                  <c:v>25.35</c:v>
                </c:pt>
                <c:pt idx="58">
                  <c:v>25.78</c:v>
                </c:pt>
                <c:pt idx="59">
                  <c:v>25.97</c:v>
                </c:pt>
                <c:pt idx="60">
                  <c:v>25.46</c:v>
                </c:pt>
                <c:pt idx="61">
                  <c:v>25.75</c:v>
                </c:pt>
                <c:pt idx="62">
                  <c:v>25.46</c:v>
                </c:pt>
                <c:pt idx="63">
                  <c:v>25.66</c:v>
                </c:pt>
                <c:pt idx="64">
                  <c:v>25.72</c:v>
                </c:pt>
                <c:pt idx="65">
                  <c:v>25.68</c:v>
                </c:pt>
                <c:pt idx="66">
                  <c:v>25.77</c:v>
                </c:pt>
                <c:pt idx="67">
                  <c:v>25.73</c:v>
                </c:pt>
                <c:pt idx="68">
                  <c:v>25.73</c:v>
                </c:pt>
                <c:pt idx="69">
                  <c:v>25.61</c:v>
                </c:pt>
                <c:pt idx="70">
                  <c:v>26.06</c:v>
                </c:pt>
                <c:pt idx="71">
                  <c:v>25.82</c:v>
                </c:pt>
                <c:pt idx="72">
                  <c:v>25.87</c:v>
                </c:pt>
                <c:pt idx="73">
                  <c:v>25.75</c:v>
                </c:pt>
                <c:pt idx="74">
                  <c:v>25.78</c:v>
                </c:pt>
                <c:pt idx="75">
                  <c:v>25.79</c:v>
                </c:pt>
                <c:pt idx="76">
                  <c:v>25.6</c:v>
                </c:pt>
                <c:pt idx="77">
                  <c:v>25.88</c:v>
                </c:pt>
                <c:pt idx="78">
                  <c:v>25.89</c:v>
                </c:pt>
                <c:pt idx="79">
                  <c:v>25.88</c:v>
                </c:pt>
                <c:pt idx="80">
                  <c:v>26.03</c:v>
                </c:pt>
                <c:pt idx="81">
                  <c:v>26.11</c:v>
                </c:pt>
                <c:pt idx="82">
                  <c:v>26.37</c:v>
                </c:pt>
                <c:pt idx="83">
                  <c:v>26.52</c:v>
                </c:pt>
                <c:pt idx="84">
                  <c:v>26.76</c:v>
                </c:pt>
                <c:pt idx="85">
                  <c:v>26.61</c:v>
                </c:pt>
                <c:pt idx="86">
                  <c:v>26.85</c:v>
                </c:pt>
                <c:pt idx="87">
                  <c:v>27</c:v>
                </c:pt>
                <c:pt idx="88">
                  <c:v>26.98</c:v>
                </c:pt>
                <c:pt idx="89">
                  <c:v>27.56</c:v>
                </c:pt>
                <c:pt idx="90">
                  <c:v>27.51</c:v>
                </c:pt>
                <c:pt idx="91">
                  <c:v>27.6</c:v>
                </c:pt>
                <c:pt idx="92">
                  <c:v>27.83</c:v>
                </c:pt>
                <c:pt idx="93">
                  <c:v>27.9</c:v>
                </c:pt>
                <c:pt idx="94">
                  <c:v>28.42</c:v>
                </c:pt>
                <c:pt idx="95">
                  <c:v>28.41</c:v>
                </c:pt>
                <c:pt idx="96">
                  <c:v>28.61</c:v>
                </c:pt>
                <c:pt idx="97">
                  <c:v>28.77</c:v>
                </c:pt>
                <c:pt idx="98">
                  <c:v>28.91</c:v>
                </c:pt>
                <c:pt idx="99">
                  <c:v>29.08</c:v>
                </c:pt>
                <c:pt idx="100">
                  <c:v>29.42</c:v>
                </c:pt>
                <c:pt idx="101">
                  <c:v>29.6</c:v>
                </c:pt>
                <c:pt idx="102">
                  <c:v>29.64</c:v>
                </c:pt>
                <c:pt idx="103">
                  <c:v>29.83</c:v>
                </c:pt>
                <c:pt idx="104">
                  <c:v>30.21</c:v>
                </c:pt>
                <c:pt idx="105">
                  <c:v>30.22</c:v>
                </c:pt>
                <c:pt idx="106">
                  <c:v>30.46</c:v>
                </c:pt>
                <c:pt idx="107">
                  <c:v>30.7</c:v>
                </c:pt>
                <c:pt idx="108">
                  <c:v>30.82</c:v>
                </c:pt>
                <c:pt idx="109">
                  <c:v>31.09</c:v>
                </c:pt>
                <c:pt idx="110">
                  <c:v>31.18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8D-4A6F-A2AB-278BB7E8CF67}"/>
            </c:ext>
          </c:extLst>
        </c:ser>
        <c:ser>
          <c:idx val="3"/>
          <c:order val="3"/>
          <c:tx>
            <c:strRef>
              <c:f>'1. Medellivslängd 1900-2025'!$B$6</c:f>
              <c:strCache>
                <c:ptCount val="1"/>
                <c:pt idx="0">
                  <c:v>Vid 65 år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1900-2025'!$C$6:$DI$6</c:f>
              <c:numCache>
                <c:formatCode>General</c:formatCode>
                <c:ptCount val="111"/>
                <c:pt idx="0">
                  <c:v>12.12</c:v>
                </c:pt>
                <c:pt idx="1">
                  <c:v>12.76</c:v>
                </c:pt>
                <c:pt idx="2">
                  <c:v>12.73</c:v>
                </c:pt>
                <c:pt idx="3">
                  <c:v>12.88</c:v>
                </c:pt>
                <c:pt idx="4">
                  <c:v>12.58</c:v>
                </c:pt>
                <c:pt idx="5">
                  <c:v>12.69</c:v>
                </c:pt>
                <c:pt idx="6">
                  <c:v>13.08</c:v>
                </c:pt>
                <c:pt idx="7">
                  <c:v>12.75</c:v>
                </c:pt>
                <c:pt idx="8">
                  <c:v>12.66</c:v>
                </c:pt>
                <c:pt idx="9">
                  <c:v>13.15</c:v>
                </c:pt>
                <c:pt idx="10">
                  <c:v>12.98</c:v>
                </c:pt>
                <c:pt idx="11">
                  <c:v>13.1</c:v>
                </c:pt>
                <c:pt idx="12">
                  <c:v>12.71</c:v>
                </c:pt>
                <c:pt idx="13">
                  <c:v>12.87</c:v>
                </c:pt>
                <c:pt idx="14">
                  <c:v>12.94</c:v>
                </c:pt>
                <c:pt idx="15">
                  <c:v>12.42</c:v>
                </c:pt>
                <c:pt idx="16">
                  <c:v>13.01</c:v>
                </c:pt>
                <c:pt idx="17">
                  <c:v>12.84</c:v>
                </c:pt>
                <c:pt idx="18">
                  <c:v>12.72</c:v>
                </c:pt>
                <c:pt idx="19">
                  <c:v>12.88</c:v>
                </c:pt>
                <c:pt idx="20">
                  <c:v>13.27</c:v>
                </c:pt>
                <c:pt idx="21">
                  <c:v>13.46</c:v>
                </c:pt>
                <c:pt idx="22">
                  <c:v>13.06</c:v>
                </c:pt>
                <c:pt idx="23">
                  <c:v>13.47</c:v>
                </c:pt>
                <c:pt idx="24">
                  <c:v>13.38</c:v>
                </c:pt>
                <c:pt idx="25">
                  <c:v>13.43</c:v>
                </c:pt>
                <c:pt idx="26">
                  <c:v>13.37</c:v>
                </c:pt>
                <c:pt idx="27">
                  <c:v>12.83</c:v>
                </c:pt>
                <c:pt idx="28">
                  <c:v>13.13</c:v>
                </c:pt>
                <c:pt idx="29">
                  <c:v>13.18</c:v>
                </c:pt>
                <c:pt idx="30">
                  <c:v>13.4</c:v>
                </c:pt>
                <c:pt idx="31">
                  <c:v>12.83</c:v>
                </c:pt>
                <c:pt idx="32">
                  <c:v>13.31</c:v>
                </c:pt>
                <c:pt idx="33">
                  <c:v>13.3</c:v>
                </c:pt>
                <c:pt idx="34">
                  <c:v>13.37</c:v>
                </c:pt>
                <c:pt idx="35">
                  <c:v>13.11</c:v>
                </c:pt>
                <c:pt idx="36">
                  <c:v>12.93</c:v>
                </c:pt>
                <c:pt idx="37">
                  <c:v>12.97</c:v>
                </c:pt>
                <c:pt idx="38">
                  <c:v>13.01</c:v>
                </c:pt>
                <c:pt idx="39">
                  <c:v>13.05</c:v>
                </c:pt>
                <c:pt idx="40">
                  <c:v>12.99</c:v>
                </c:pt>
                <c:pt idx="41">
                  <c:v>13.18</c:v>
                </c:pt>
                <c:pt idx="42">
                  <c:v>13.97</c:v>
                </c:pt>
                <c:pt idx="43">
                  <c:v>14.07</c:v>
                </c:pt>
                <c:pt idx="44">
                  <c:v>13.57</c:v>
                </c:pt>
                <c:pt idx="45">
                  <c:v>13.72</c:v>
                </c:pt>
                <c:pt idx="46">
                  <c:v>13.6</c:v>
                </c:pt>
                <c:pt idx="47">
                  <c:v>13.19</c:v>
                </c:pt>
                <c:pt idx="48">
                  <c:v>13.81</c:v>
                </c:pt>
                <c:pt idx="49">
                  <c:v>13.64</c:v>
                </c:pt>
                <c:pt idx="50">
                  <c:v>13.53</c:v>
                </c:pt>
                <c:pt idx="51">
                  <c:v>13.66</c:v>
                </c:pt>
                <c:pt idx="52">
                  <c:v>13.85</c:v>
                </c:pt>
                <c:pt idx="53">
                  <c:v>13.82</c:v>
                </c:pt>
                <c:pt idx="54">
                  <c:v>13.83</c:v>
                </c:pt>
                <c:pt idx="55">
                  <c:v>14</c:v>
                </c:pt>
                <c:pt idx="56">
                  <c:v>13.91</c:v>
                </c:pt>
                <c:pt idx="57">
                  <c:v>13.76</c:v>
                </c:pt>
                <c:pt idx="58">
                  <c:v>13.97</c:v>
                </c:pt>
                <c:pt idx="59">
                  <c:v>14.08</c:v>
                </c:pt>
                <c:pt idx="60">
                  <c:v>13.73</c:v>
                </c:pt>
                <c:pt idx="61">
                  <c:v>13.98</c:v>
                </c:pt>
                <c:pt idx="62">
                  <c:v>13.7</c:v>
                </c:pt>
                <c:pt idx="63">
                  <c:v>13.9</c:v>
                </c:pt>
                <c:pt idx="64">
                  <c:v>13.95</c:v>
                </c:pt>
                <c:pt idx="65">
                  <c:v>13.9</c:v>
                </c:pt>
                <c:pt idx="66">
                  <c:v>13.98</c:v>
                </c:pt>
                <c:pt idx="67">
                  <c:v>13.98</c:v>
                </c:pt>
                <c:pt idx="68">
                  <c:v>13.91</c:v>
                </c:pt>
                <c:pt idx="69">
                  <c:v>13.85</c:v>
                </c:pt>
                <c:pt idx="70">
                  <c:v>14.31</c:v>
                </c:pt>
                <c:pt idx="71">
                  <c:v>14.07</c:v>
                </c:pt>
                <c:pt idx="72">
                  <c:v>14.11</c:v>
                </c:pt>
                <c:pt idx="73">
                  <c:v>14</c:v>
                </c:pt>
                <c:pt idx="74">
                  <c:v>14.08</c:v>
                </c:pt>
                <c:pt idx="75">
                  <c:v>14.06</c:v>
                </c:pt>
                <c:pt idx="76">
                  <c:v>13.94</c:v>
                </c:pt>
                <c:pt idx="77">
                  <c:v>14.21</c:v>
                </c:pt>
                <c:pt idx="78">
                  <c:v>14.2</c:v>
                </c:pt>
                <c:pt idx="79">
                  <c:v>14.21</c:v>
                </c:pt>
                <c:pt idx="80">
                  <c:v>14.32</c:v>
                </c:pt>
                <c:pt idx="81">
                  <c:v>14.37</c:v>
                </c:pt>
                <c:pt idx="82">
                  <c:v>14.57</c:v>
                </c:pt>
                <c:pt idx="83">
                  <c:v>14.67</c:v>
                </c:pt>
                <c:pt idx="84">
                  <c:v>14.83</c:v>
                </c:pt>
                <c:pt idx="85">
                  <c:v>14.69</c:v>
                </c:pt>
                <c:pt idx="86">
                  <c:v>14.83</c:v>
                </c:pt>
                <c:pt idx="87">
                  <c:v>15</c:v>
                </c:pt>
                <c:pt idx="88">
                  <c:v>14.94</c:v>
                </c:pt>
                <c:pt idx="89">
                  <c:v>15.41</c:v>
                </c:pt>
                <c:pt idx="90">
                  <c:v>15.32</c:v>
                </c:pt>
                <c:pt idx="91">
                  <c:v>15.42</c:v>
                </c:pt>
                <c:pt idx="92">
                  <c:v>15.56</c:v>
                </c:pt>
                <c:pt idx="93">
                  <c:v>15.56</c:v>
                </c:pt>
                <c:pt idx="94">
                  <c:v>16.02</c:v>
                </c:pt>
                <c:pt idx="95">
                  <c:v>15.96</c:v>
                </c:pt>
                <c:pt idx="96">
                  <c:v>16.100000000000001</c:v>
                </c:pt>
                <c:pt idx="97">
                  <c:v>16.260000000000002</c:v>
                </c:pt>
                <c:pt idx="98">
                  <c:v>16.32</c:v>
                </c:pt>
                <c:pt idx="99">
                  <c:v>16.420000000000002</c:v>
                </c:pt>
                <c:pt idx="100">
                  <c:v>16.7</c:v>
                </c:pt>
                <c:pt idx="101">
                  <c:v>16.88</c:v>
                </c:pt>
                <c:pt idx="102">
                  <c:v>16.89</c:v>
                </c:pt>
                <c:pt idx="103">
                  <c:v>17.02</c:v>
                </c:pt>
                <c:pt idx="104">
                  <c:v>17.399999999999999</c:v>
                </c:pt>
                <c:pt idx="105">
                  <c:v>17.39</c:v>
                </c:pt>
                <c:pt idx="106">
                  <c:v>17.62</c:v>
                </c:pt>
                <c:pt idx="107">
                  <c:v>17.829999999999998</c:v>
                </c:pt>
                <c:pt idx="108">
                  <c:v>17.93</c:v>
                </c:pt>
                <c:pt idx="109">
                  <c:v>18.14</c:v>
                </c:pt>
                <c:pt idx="110">
                  <c:v>18.21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8D-4A6F-A2AB-278BB7E8CF67}"/>
            </c:ext>
          </c:extLst>
        </c:ser>
        <c:ser>
          <c:idx val="4"/>
          <c:order val="4"/>
          <c:tx>
            <c:strRef>
              <c:f>'1. Medellivslängd 1900-2025'!$B$7</c:f>
              <c:strCache>
                <c:ptCount val="1"/>
                <c:pt idx="0">
                  <c:v>Vid 85 år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1900-2025'!$C$7:$DI$7</c:f>
              <c:numCache>
                <c:formatCode>General</c:formatCode>
                <c:ptCount val="111"/>
                <c:pt idx="0">
                  <c:v>3.25</c:v>
                </c:pt>
                <c:pt idx="1">
                  <c:v>3.62</c:v>
                </c:pt>
                <c:pt idx="2">
                  <c:v>3.66</c:v>
                </c:pt>
                <c:pt idx="3">
                  <c:v>3.81</c:v>
                </c:pt>
                <c:pt idx="4">
                  <c:v>3.47</c:v>
                </c:pt>
                <c:pt idx="5">
                  <c:v>3.57</c:v>
                </c:pt>
                <c:pt idx="6">
                  <c:v>3.88</c:v>
                </c:pt>
                <c:pt idx="7">
                  <c:v>3.6</c:v>
                </c:pt>
                <c:pt idx="8">
                  <c:v>3.52</c:v>
                </c:pt>
                <c:pt idx="9">
                  <c:v>3.76</c:v>
                </c:pt>
                <c:pt idx="10">
                  <c:v>3.72</c:v>
                </c:pt>
                <c:pt idx="11">
                  <c:v>3.92</c:v>
                </c:pt>
                <c:pt idx="12">
                  <c:v>3.69</c:v>
                </c:pt>
                <c:pt idx="13">
                  <c:v>3.79</c:v>
                </c:pt>
                <c:pt idx="14">
                  <c:v>3.63</c:v>
                </c:pt>
                <c:pt idx="15">
                  <c:v>3.38</c:v>
                </c:pt>
                <c:pt idx="16">
                  <c:v>3.76</c:v>
                </c:pt>
                <c:pt idx="17">
                  <c:v>3.59</c:v>
                </c:pt>
                <c:pt idx="18">
                  <c:v>3.87</c:v>
                </c:pt>
                <c:pt idx="19">
                  <c:v>3.78</c:v>
                </c:pt>
                <c:pt idx="20">
                  <c:v>3.84</c:v>
                </c:pt>
                <c:pt idx="21">
                  <c:v>3.97</c:v>
                </c:pt>
                <c:pt idx="22">
                  <c:v>3.62</c:v>
                </c:pt>
                <c:pt idx="23">
                  <c:v>3.9</c:v>
                </c:pt>
                <c:pt idx="24">
                  <c:v>3.82</c:v>
                </c:pt>
                <c:pt idx="25">
                  <c:v>3.99</c:v>
                </c:pt>
                <c:pt idx="26">
                  <c:v>3.99</c:v>
                </c:pt>
                <c:pt idx="27">
                  <c:v>3.53</c:v>
                </c:pt>
                <c:pt idx="28">
                  <c:v>3.81</c:v>
                </c:pt>
                <c:pt idx="29">
                  <c:v>3.81</c:v>
                </c:pt>
                <c:pt idx="30">
                  <c:v>4.07</c:v>
                </c:pt>
                <c:pt idx="31">
                  <c:v>3.47</c:v>
                </c:pt>
                <c:pt idx="32">
                  <c:v>3.99</c:v>
                </c:pt>
                <c:pt idx="33">
                  <c:v>3.86</c:v>
                </c:pt>
                <c:pt idx="34">
                  <c:v>3.98</c:v>
                </c:pt>
                <c:pt idx="35">
                  <c:v>3.68</c:v>
                </c:pt>
                <c:pt idx="36">
                  <c:v>3.73</c:v>
                </c:pt>
                <c:pt idx="37">
                  <c:v>3.66</c:v>
                </c:pt>
                <c:pt idx="38">
                  <c:v>3.98</c:v>
                </c:pt>
                <c:pt idx="39">
                  <c:v>3.61</c:v>
                </c:pt>
                <c:pt idx="40">
                  <c:v>3.68</c:v>
                </c:pt>
                <c:pt idx="41">
                  <c:v>3.59</c:v>
                </c:pt>
                <c:pt idx="42">
                  <c:v>4.1500000000000004</c:v>
                </c:pt>
                <c:pt idx="43">
                  <c:v>4.25</c:v>
                </c:pt>
                <c:pt idx="44">
                  <c:v>3.98</c:v>
                </c:pt>
                <c:pt idx="45">
                  <c:v>3.93</c:v>
                </c:pt>
                <c:pt idx="46">
                  <c:v>3.88</c:v>
                </c:pt>
                <c:pt idx="47">
                  <c:v>3.69</c:v>
                </c:pt>
                <c:pt idx="48">
                  <c:v>4.13</c:v>
                </c:pt>
                <c:pt idx="49">
                  <c:v>3.97</c:v>
                </c:pt>
                <c:pt idx="50">
                  <c:v>3.86</c:v>
                </c:pt>
                <c:pt idx="51">
                  <c:v>3.73</c:v>
                </c:pt>
                <c:pt idx="52">
                  <c:v>3.85</c:v>
                </c:pt>
                <c:pt idx="53">
                  <c:v>4.03</c:v>
                </c:pt>
                <c:pt idx="54">
                  <c:v>4.12</c:v>
                </c:pt>
                <c:pt idx="55">
                  <c:v>4.1500000000000004</c:v>
                </c:pt>
                <c:pt idx="56">
                  <c:v>4.09</c:v>
                </c:pt>
                <c:pt idx="57">
                  <c:v>3.92</c:v>
                </c:pt>
                <c:pt idx="58">
                  <c:v>4.0599999999999996</c:v>
                </c:pt>
                <c:pt idx="59">
                  <c:v>4.0999999999999996</c:v>
                </c:pt>
                <c:pt idx="60">
                  <c:v>4.05</c:v>
                </c:pt>
                <c:pt idx="61">
                  <c:v>4.21</c:v>
                </c:pt>
                <c:pt idx="62">
                  <c:v>4.01</c:v>
                </c:pt>
                <c:pt idx="63">
                  <c:v>4.0999999999999996</c:v>
                </c:pt>
                <c:pt idx="64">
                  <c:v>4.2699999999999996</c:v>
                </c:pt>
                <c:pt idx="65">
                  <c:v>4.1900000000000004</c:v>
                </c:pt>
                <c:pt idx="66">
                  <c:v>4.2300000000000004</c:v>
                </c:pt>
                <c:pt idx="67">
                  <c:v>4.3</c:v>
                </c:pt>
                <c:pt idx="68">
                  <c:v>4.18</c:v>
                </c:pt>
                <c:pt idx="69">
                  <c:v>4.28</c:v>
                </c:pt>
                <c:pt idx="70">
                  <c:v>4.5</c:v>
                </c:pt>
                <c:pt idx="71">
                  <c:v>4.46</c:v>
                </c:pt>
                <c:pt idx="72">
                  <c:v>4.5199999999999996</c:v>
                </c:pt>
                <c:pt idx="73">
                  <c:v>4.4000000000000004</c:v>
                </c:pt>
                <c:pt idx="74">
                  <c:v>4.42</c:v>
                </c:pt>
                <c:pt idx="75">
                  <c:v>4.4000000000000004</c:v>
                </c:pt>
                <c:pt idx="76">
                  <c:v>4.3099999999999996</c:v>
                </c:pt>
                <c:pt idx="77">
                  <c:v>4.4800000000000004</c:v>
                </c:pt>
                <c:pt idx="78">
                  <c:v>4.47</c:v>
                </c:pt>
                <c:pt idx="79">
                  <c:v>4.4800000000000004</c:v>
                </c:pt>
                <c:pt idx="80">
                  <c:v>4.45</c:v>
                </c:pt>
                <c:pt idx="81">
                  <c:v>4.4800000000000004</c:v>
                </c:pt>
                <c:pt idx="82">
                  <c:v>4.62</c:v>
                </c:pt>
                <c:pt idx="83">
                  <c:v>4.51</c:v>
                </c:pt>
                <c:pt idx="84">
                  <c:v>4.72</c:v>
                </c:pt>
                <c:pt idx="85">
                  <c:v>4.5199999999999996</c:v>
                </c:pt>
                <c:pt idx="86">
                  <c:v>4.62</c:v>
                </c:pt>
                <c:pt idx="87">
                  <c:v>4.62</c:v>
                </c:pt>
                <c:pt idx="88">
                  <c:v>4.54</c:v>
                </c:pt>
                <c:pt idx="89">
                  <c:v>4.8099999999999996</c:v>
                </c:pt>
                <c:pt idx="90">
                  <c:v>4.7</c:v>
                </c:pt>
                <c:pt idx="91">
                  <c:v>4.72</c:v>
                </c:pt>
                <c:pt idx="92">
                  <c:v>4.76</c:v>
                </c:pt>
                <c:pt idx="93">
                  <c:v>4.6399999999999997</c:v>
                </c:pt>
                <c:pt idx="94">
                  <c:v>4.99</c:v>
                </c:pt>
                <c:pt idx="95">
                  <c:v>4.83</c:v>
                </c:pt>
                <c:pt idx="96">
                  <c:v>4.82</c:v>
                </c:pt>
                <c:pt idx="97">
                  <c:v>4.92</c:v>
                </c:pt>
                <c:pt idx="98">
                  <c:v>4.88</c:v>
                </c:pt>
                <c:pt idx="99">
                  <c:v>4.9000000000000004</c:v>
                </c:pt>
                <c:pt idx="100">
                  <c:v>4.95</c:v>
                </c:pt>
                <c:pt idx="101">
                  <c:v>5.0199999999999996</c:v>
                </c:pt>
                <c:pt idx="102">
                  <c:v>4.9400000000000004</c:v>
                </c:pt>
                <c:pt idx="103">
                  <c:v>5.08</c:v>
                </c:pt>
                <c:pt idx="104">
                  <c:v>5.21</c:v>
                </c:pt>
                <c:pt idx="105">
                  <c:v>5.15</c:v>
                </c:pt>
                <c:pt idx="106">
                  <c:v>5.25</c:v>
                </c:pt>
                <c:pt idx="107">
                  <c:v>5.3</c:v>
                </c:pt>
                <c:pt idx="108">
                  <c:v>5.34</c:v>
                </c:pt>
                <c:pt idx="109">
                  <c:v>5.38</c:v>
                </c:pt>
                <c:pt idx="110">
                  <c:v>5.43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58D-4A6F-A2AB-278BB7E8CF67}"/>
            </c:ext>
          </c:extLst>
        </c:ser>
        <c:ser>
          <c:idx val="5"/>
          <c:order val="5"/>
          <c:tx>
            <c:strRef>
              <c:f>'1. Medellivslängd 1900-2025'!$B$8</c:f>
              <c:strCache>
                <c:ptCount val="1"/>
                <c:pt idx="0">
                  <c:v>Vid födelsen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1900-2025'!$C$8:$DI$8</c:f>
              <c:numCache>
                <c:formatCode>General</c:formatCode>
                <c:ptCount val="111"/>
                <c:pt idx="0">
                  <c:v>53.65</c:v>
                </c:pt>
                <c:pt idx="1">
                  <c:v>54.07</c:v>
                </c:pt>
                <c:pt idx="2">
                  <c:v>55.85</c:v>
                </c:pt>
                <c:pt idx="3">
                  <c:v>56.36</c:v>
                </c:pt>
                <c:pt idx="4">
                  <c:v>56.42</c:v>
                </c:pt>
                <c:pt idx="5">
                  <c:v>55.66</c:v>
                </c:pt>
                <c:pt idx="6">
                  <c:v>57.68</c:v>
                </c:pt>
                <c:pt idx="7">
                  <c:v>58.04</c:v>
                </c:pt>
                <c:pt idx="8">
                  <c:v>57.46</c:v>
                </c:pt>
                <c:pt idx="9">
                  <c:v>59.47</c:v>
                </c:pt>
                <c:pt idx="10">
                  <c:v>59.03</c:v>
                </c:pt>
                <c:pt idx="11">
                  <c:v>59.4</c:v>
                </c:pt>
                <c:pt idx="12">
                  <c:v>59.07</c:v>
                </c:pt>
                <c:pt idx="13">
                  <c:v>59.94</c:v>
                </c:pt>
                <c:pt idx="14">
                  <c:v>59.37</c:v>
                </c:pt>
                <c:pt idx="15">
                  <c:v>58.29</c:v>
                </c:pt>
                <c:pt idx="16">
                  <c:v>59.26</c:v>
                </c:pt>
                <c:pt idx="17">
                  <c:v>60.03</c:v>
                </c:pt>
                <c:pt idx="18">
                  <c:v>51.27</c:v>
                </c:pt>
                <c:pt idx="19">
                  <c:v>57.94</c:v>
                </c:pt>
                <c:pt idx="20">
                  <c:v>60.25</c:v>
                </c:pt>
                <c:pt idx="21">
                  <c:v>62.24</c:v>
                </c:pt>
                <c:pt idx="22">
                  <c:v>61.82</c:v>
                </c:pt>
                <c:pt idx="23">
                  <c:v>64.040000000000006</c:v>
                </c:pt>
                <c:pt idx="24">
                  <c:v>63.04</c:v>
                </c:pt>
                <c:pt idx="25">
                  <c:v>63.64</c:v>
                </c:pt>
                <c:pt idx="26">
                  <c:v>63.73</c:v>
                </c:pt>
                <c:pt idx="27">
                  <c:v>62.57</c:v>
                </c:pt>
                <c:pt idx="28">
                  <c:v>63.2</c:v>
                </c:pt>
                <c:pt idx="29">
                  <c:v>63.37</c:v>
                </c:pt>
                <c:pt idx="30">
                  <c:v>64.2</c:v>
                </c:pt>
                <c:pt idx="31">
                  <c:v>63.58</c:v>
                </c:pt>
                <c:pt idx="32">
                  <c:v>64.88</c:v>
                </c:pt>
                <c:pt idx="33">
                  <c:v>65.92</c:v>
                </c:pt>
                <c:pt idx="34">
                  <c:v>66.069999999999993</c:v>
                </c:pt>
                <c:pt idx="35">
                  <c:v>66.069999999999993</c:v>
                </c:pt>
                <c:pt idx="36">
                  <c:v>65.790000000000006</c:v>
                </c:pt>
                <c:pt idx="37">
                  <c:v>65.84</c:v>
                </c:pt>
                <c:pt idx="38">
                  <c:v>67.11</c:v>
                </c:pt>
                <c:pt idx="39">
                  <c:v>67.72</c:v>
                </c:pt>
                <c:pt idx="40">
                  <c:v>68.11</c:v>
                </c:pt>
                <c:pt idx="41">
                  <c:v>68.36</c:v>
                </c:pt>
                <c:pt idx="42">
                  <c:v>70.41</c:v>
                </c:pt>
                <c:pt idx="43">
                  <c:v>70.12</c:v>
                </c:pt>
                <c:pt idx="44">
                  <c:v>69.319999999999993</c:v>
                </c:pt>
                <c:pt idx="45">
                  <c:v>69.52</c:v>
                </c:pt>
                <c:pt idx="46">
                  <c:v>70.66</c:v>
                </c:pt>
                <c:pt idx="47">
                  <c:v>70.62</c:v>
                </c:pt>
                <c:pt idx="48">
                  <c:v>72.13</c:v>
                </c:pt>
                <c:pt idx="49">
                  <c:v>72.12</c:v>
                </c:pt>
                <c:pt idx="50">
                  <c:v>72.42</c:v>
                </c:pt>
                <c:pt idx="51">
                  <c:v>72.7</c:v>
                </c:pt>
                <c:pt idx="52">
                  <c:v>73.3</c:v>
                </c:pt>
                <c:pt idx="53">
                  <c:v>73.400000000000006</c:v>
                </c:pt>
                <c:pt idx="54">
                  <c:v>73.86</c:v>
                </c:pt>
                <c:pt idx="55">
                  <c:v>74.180000000000007</c:v>
                </c:pt>
                <c:pt idx="56">
                  <c:v>74.400000000000006</c:v>
                </c:pt>
                <c:pt idx="57">
                  <c:v>74.27</c:v>
                </c:pt>
                <c:pt idx="58">
                  <c:v>74.8</c:v>
                </c:pt>
                <c:pt idx="59">
                  <c:v>75.2</c:v>
                </c:pt>
                <c:pt idx="60">
                  <c:v>74.87</c:v>
                </c:pt>
                <c:pt idx="61">
                  <c:v>75.39</c:v>
                </c:pt>
                <c:pt idx="62">
                  <c:v>75.430000000000007</c:v>
                </c:pt>
                <c:pt idx="63">
                  <c:v>75.64</c:v>
                </c:pt>
                <c:pt idx="64">
                  <c:v>75.91</c:v>
                </c:pt>
                <c:pt idx="65">
                  <c:v>76.08</c:v>
                </c:pt>
                <c:pt idx="66">
                  <c:v>76.47</c:v>
                </c:pt>
                <c:pt idx="67">
                  <c:v>76.55</c:v>
                </c:pt>
                <c:pt idx="68">
                  <c:v>76.37</c:v>
                </c:pt>
                <c:pt idx="69">
                  <c:v>76.62</c:v>
                </c:pt>
                <c:pt idx="70">
                  <c:v>77.23</c:v>
                </c:pt>
                <c:pt idx="71">
                  <c:v>77.41</c:v>
                </c:pt>
                <c:pt idx="72">
                  <c:v>77.52</c:v>
                </c:pt>
                <c:pt idx="73">
                  <c:v>77.709999999999994</c:v>
                </c:pt>
                <c:pt idx="74">
                  <c:v>77.91</c:v>
                </c:pt>
                <c:pt idx="75">
                  <c:v>77.930000000000007</c:v>
                </c:pt>
                <c:pt idx="76">
                  <c:v>77.959999999999994</c:v>
                </c:pt>
                <c:pt idx="77">
                  <c:v>78.569999999999993</c:v>
                </c:pt>
                <c:pt idx="78">
                  <c:v>78.680000000000007</c:v>
                </c:pt>
                <c:pt idx="79">
                  <c:v>78.73</c:v>
                </c:pt>
                <c:pt idx="80">
                  <c:v>78.86</c:v>
                </c:pt>
                <c:pt idx="81">
                  <c:v>79.14</c:v>
                </c:pt>
                <c:pt idx="82">
                  <c:v>79.400000000000006</c:v>
                </c:pt>
                <c:pt idx="83">
                  <c:v>79.650000000000006</c:v>
                </c:pt>
                <c:pt idx="84">
                  <c:v>79.94</c:v>
                </c:pt>
                <c:pt idx="85">
                  <c:v>79.709999999999994</c:v>
                </c:pt>
                <c:pt idx="86">
                  <c:v>80.040000000000006</c:v>
                </c:pt>
                <c:pt idx="87">
                  <c:v>80.150000000000006</c:v>
                </c:pt>
                <c:pt idx="88">
                  <c:v>79.94</c:v>
                </c:pt>
                <c:pt idx="89">
                  <c:v>80.569999999999993</c:v>
                </c:pt>
                <c:pt idx="90">
                  <c:v>80.41</c:v>
                </c:pt>
                <c:pt idx="91">
                  <c:v>80.540000000000006</c:v>
                </c:pt>
                <c:pt idx="92">
                  <c:v>80.790000000000006</c:v>
                </c:pt>
                <c:pt idx="93">
                  <c:v>80.78</c:v>
                </c:pt>
                <c:pt idx="94">
                  <c:v>81.38</c:v>
                </c:pt>
                <c:pt idx="95">
                  <c:v>81.45</c:v>
                </c:pt>
                <c:pt idx="96">
                  <c:v>81.53</c:v>
                </c:pt>
                <c:pt idx="97">
                  <c:v>81.81</c:v>
                </c:pt>
                <c:pt idx="98">
                  <c:v>81.91</c:v>
                </c:pt>
                <c:pt idx="99">
                  <c:v>81.87</c:v>
                </c:pt>
                <c:pt idx="100">
                  <c:v>82.03</c:v>
                </c:pt>
                <c:pt idx="101">
                  <c:v>82.07</c:v>
                </c:pt>
                <c:pt idx="102">
                  <c:v>82.1</c:v>
                </c:pt>
                <c:pt idx="103">
                  <c:v>82.43</c:v>
                </c:pt>
                <c:pt idx="104">
                  <c:v>82.67</c:v>
                </c:pt>
                <c:pt idx="105">
                  <c:v>82.77</c:v>
                </c:pt>
                <c:pt idx="106">
                  <c:v>82.91</c:v>
                </c:pt>
                <c:pt idx="107">
                  <c:v>82.96</c:v>
                </c:pt>
                <c:pt idx="108">
                  <c:v>83.13</c:v>
                </c:pt>
                <c:pt idx="109">
                  <c:v>83.35</c:v>
                </c:pt>
                <c:pt idx="110">
                  <c:v>83.49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8D-4A6F-A2AB-278BB7E8CF67}"/>
            </c:ext>
          </c:extLst>
        </c:ser>
        <c:ser>
          <c:idx val="6"/>
          <c:order val="6"/>
          <c:tx>
            <c:strRef>
              <c:f>'1. Medellivslängd 1900-2025'!$B$9</c:f>
              <c:strCache>
                <c:ptCount val="1"/>
                <c:pt idx="0">
                  <c:v>Vid 30 år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1900-2025'!$C$9:$DI$9</c:f>
              <c:numCache>
                <c:formatCode>General</c:formatCode>
                <c:ptCount val="111"/>
                <c:pt idx="0">
                  <c:v>39.24</c:v>
                </c:pt>
                <c:pt idx="1">
                  <c:v>39.93</c:v>
                </c:pt>
                <c:pt idx="2">
                  <c:v>39.869999999999997</c:v>
                </c:pt>
                <c:pt idx="3">
                  <c:v>40.49</c:v>
                </c:pt>
                <c:pt idx="4">
                  <c:v>39.86</c:v>
                </c:pt>
                <c:pt idx="5">
                  <c:v>39.69</c:v>
                </c:pt>
                <c:pt idx="6">
                  <c:v>40.590000000000003</c:v>
                </c:pt>
                <c:pt idx="7">
                  <c:v>40.21</c:v>
                </c:pt>
                <c:pt idx="8">
                  <c:v>40.11</c:v>
                </c:pt>
                <c:pt idx="9">
                  <c:v>40.69</c:v>
                </c:pt>
                <c:pt idx="10">
                  <c:v>40.72</c:v>
                </c:pt>
                <c:pt idx="11">
                  <c:v>40.78</c:v>
                </c:pt>
                <c:pt idx="12">
                  <c:v>40.49</c:v>
                </c:pt>
                <c:pt idx="13">
                  <c:v>40.880000000000003</c:v>
                </c:pt>
                <c:pt idx="14">
                  <c:v>40.6</c:v>
                </c:pt>
                <c:pt idx="15">
                  <c:v>39.840000000000003</c:v>
                </c:pt>
                <c:pt idx="16">
                  <c:v>40.86</c:v>
                </c:pt>
                <c:pt idx="17">
                  <c:v>40.840000000000003</c:v>
                </c:pt>
                <c:pt idx="18">
                  <c:v>37.21</c:v>
                </c:pt>
                <c:pt idx="19">
                  <c:v>39.93</c:v>
                </c:pt>
                <c:pt idx="20">
                  <c:v>41.01</c:v>
                </c:pt>
                <c:pt idx="21">
                  <c:v>41.71</c:v>
                </c:pt>
                <c:pt idx="22">
                  <c:v>40.68</c:v>
                </c:pt>
                <c:pt idx="23">
                  <c:v>42.31</c:v>
                </c:pt>
                <c:pt idx="24">
                  <c:v>41.96</c:v>
                </c:pt>
                <c:pt idx="25">
                  <c:v>41.9</c:v>
                </c:pt>
                <c:pt idx="26">
                  <c:v>41.92</c:v>
                </c:pt>
                <c:pt idx="27">
                  <c:v>41.1</c:v>
                </c:pt>
                <c:pt idx="28">
                  <c:v>41.81</c:v>
                </c:pt>
                <c:pt idx="29">
                  <c:v>41.46</c:v>
                </c:pt>
                <c:pt idx="30">
                  <c:v>41.93</c:v>
                </c:pt>
                <c:pt idx="31">
                  <c:v>41.24</c:v>
                </c:pt>
                <c:pt idx="32">
                  <c:v>42.1</c:v>
                </c:pt>
                <c:pt idx="33">
                  <c:v>42.55</c:v>
                </c:pt>
                <c:pt idx="34">
                  <c:v>42.65</c:v>
                </c:pt>
                <c:pt idx="35">
                  <c:v>42.33</c:v>
                </c:pt>
                <c:pt idx="36">
                  <c:v>42.01</c:v>
                </c:pt>
                <c:pt idx="37">
                  <c:v>42</c:v>
                </c:pt>
                <c:pt idx="38">
                  <c:v>42.78</c:v>
                </c:pt>
                <c:pt idx="39">
                  <c:v>42.77</c:v>
                </c:pt>
                <c:pt idx="40">
                  <c:v>42.96</c:v>
                </c:pt>
                <c:pt idx="41">
                  <c:v>43.25</c:v>
                </c:pt>
                <c:pt idx="42">
                  <c:v>44.57</c:v>
                </c:pt>
                <c:pt idx="43">
                  <c:v>44.4</c:v>
                </c:pt>
                <c:pt idx="44">
                  <c:v>43.87</c:v>
                </c:pt>
                <c:pt idx="45">
                  <c:v>43.98</c:v>
                </c:pt>
                <c:pt idx="46">
                  <c:v>44.24</c:v>
                </c:pt>
                <c:pt idx="47">
                  <c:v>44.02</c:v>
                </c:pt>
                <c:pt idx="48">
                  <c:v>44.91</c:v>
                </c:pt>
                <c:pt idx="49">
                  <c:v>44.82</c:v>
                </c:pt>
                <c:pt idx="50">
                  <c:v>44.94</c:v>
                </c:pt>
                <c:pt idx="51">
                  <c:v>45.25</c:v>
                </c:pt>
                <c:pt idx="52">
                  <c:v>45.6</c:v>
                </c:pt>
                <c:pt idx="53">
                  <c:v>45.61</c:v>
                </c:pt>
                <c:pt idx="54">
                  <c:v>45.93</c:v>
                </c:pt>
                <c:pt idx="55">
                  <c:v>46.28</c:v>
                </c:pt>
                <c:pt idx="56">
                  <c:v>46.44</c:v>
                </c:pt>
                <c:pt idx="57">
                  <c:v>46.3</c:v>
                </c:pt>
                <c:pt idx="58">
                  <c:v>46.65</c:v>
                </c:pt>
                <c:pt idx="59">
                  <c:v>47.03</c:v>
                </c:pt>
                <c:pt idx="60">
                  <c:v>46.77</c:v>
                </c:pt>
                <c:pt idx="61">
                  <c:v>47.24</c:v>
                </c:pt>
                <c:pt idx="62">
                  <c:v>47.22</c:v>
                </c:pt>
                <c:pt idx="63">
                  <c:v>47.43</c:v>
                </c:pt>
                <c:pt idx="64">
                  <c:v>47.63</c:v>
                </c:pt>
                <c:pt idx="65">
                  <c:v>47.74</c:v>
                </c:pt>
                <c:pt idx="66">
                  <c:v>48.01</c:v>
                </c:pt>
                <c:pt idx="67">
                  <c:v>48.1</c:v>
                </c:pt>
                <c:pt idx="68">
                  <c:v>47.95</c:v>
                </c:pt>
                <c:pt idx="69">
                  <c:v>48.04</c:v>
                </c:pt>
                <c:pt idx="70">
                  <c:v>48.69</c:v>
                </c:pt>
                <c:pt idx="71">
                  <c:v>48.81</c:v>
                </c:pt>
                <c:pt idx="72">
                  <c:v>48.89</c:v>
                </c:pt>
                <c:pt idx="73">
                  <c:v>49.06</c:v>
                </c:pt>
                <c:pt idx="74">
                  <c:v>49.22</c:v>
                </c:pt>
                <c:pt idx="75">
                  <c:v>49.17</c:v>
                </c:pt>
                <c:pt idx="76">
                  <c:v>49.21</c:v>
                </c:pt>
                <c:pt idx="77">
                  <c:v>49.69</c:v>
                </c:pt>
                <c:pt idx="78">
                  <c:v>49.81</c:v>
                </c:pt>
                <c:pt idx="79">
                  <c:v>49.85</c:v>
                </c:pt>
                <c:pt idx="80">
                  <c:v>49.86</c:v>
                </c:pt>
                <c:pt idx="81">
                  <c:v>50.13</c:v>
                </c:pt>
                <c:pt idx="82">
                  <c:v>50.41</c:v>
                </c:pt>
                <c:pt idx="83">
                  <c:v>50.68</c:v>
                </c:pt>
                <c:pt idx="84">
                  <c:v>50.84</c:v>
                </c:pt>
                <c:pt idx="85">
                  <c:v>50.71</c:v>
                </c:pt>
                <c:pt idx="86">
                  <c:v>50.94</c:v>
                </c:pt>
                <c:pt idx="87">
                  <c:v>51.07</c:v>
                </c:pt>
                <c:pt idx="88">
                  <c:v>50.84</c:v>
                </c:pt>
                <c:pt idx="89">
                  <c:v>51.44</c:v>
                </c:pt>
                <c:pt idx="90">
                  <c:v>51.3</c:v>
                </c:pt>
                <c:pt idx="91">
                  <c:v>51.44</c:v>
                </c:pt>
                <c:pt idx="92">
                  <c:v>51.57</c:v>
                </c:pt>
                <c:pt idx="93">
                  <c:v>51.55</c:v>
                </c:pt>
                <c:pt idx="94">
                  <c:v>52.07</c:v>
                </c:pt>
                <c:pt idx="95">
                  <c:v>52.1</c:v>
                </c:pt>
                <c:pt idx="96">
                  <c:v>52.18</c:v>
                </c:pt>
                <c:pt idx="97">
                  <c:v>52.45</c:v>
                </c:pt>
                <c:pt idx="98">
                  <c:v>52.52</c:v>
                </c:pt>
                <c:pt idx="99">
                  <c:v>52.43</c:v>
                </c:pt>
                <c:pt idx="100">
                  <c:v>52.6</c:v>
                </c:pt>
                <c:pt idx="101">
                  <c:v>52.67</c:v>
                </c:pt>
                <c:pt idx="102">
                  <c:v>52.68</c:v>
                </c:pt>
                <c:pt idx="103">
                  <c:v>53</c:v>
                </c:pt>
                <c:pt idx="104">
                  <c:v>53.26</c:v>
                </c:pt>
                <c:pt idx="105">
                  <c:v>53.29</c:v>
                </c:pt>
                <c:pt idx="106">
                  <c:v>53.46</c:v>
                </c:pt>
                <c:pt idx="107">
                  <c:v>53.47</c:v>
                </c:pt>
                <c:pt idx="108">
                  <c:v>53.66</c:v>
                </c:pt>
                <c:pt idx="109">
                  <c:v>53.86</c:v>
                </c:pt>
                <c:pt idx="110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58D-4A6F-A2AB-278BB7E8CF67}"/>
            </c:ext>
          </c:extLst>
        </c:ser>
        <c:ser>
          <c:idx val="7"/>
          <c:order val="7"/>
          <c:tx>
            <c:strRef>
              <c:f>'1. Medellivslängd 1900-2025'!$B$10</c:f>
              <c:strCache>
                <c:ptCount val="1"/>
                <c:pt idx="0">
                  <c:v>Vid 50 år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1900-2025'!$C$10:$DI$10</c:f>
              <c:numCache>
                <c:formatCode>General</c:formatCode>
                <c:ptCount val="111"/>
                <c:pt idx="0">
                  <c:v>23.89</c:v>
                </c:pt>
                <c:pt idx="1">
                  <c:v>24.7</c:v>
                </c:pt>
                <c:pt idx="2">
                  <c:v>24.47</c:v>
                </c:pt>
                <c:pt idx="3">
                  <c:v>24.98</c:v>
                </c:pt>
                <c:pt idx="4">
                  <c:v>24.47</c:v>
                </c:pt>
                <c:pt idx="5">
                  <c:v>24.47</c:v>
                </c:pt>
                <c:pt idx="6">
                  <c:v>25.17</c:v>
                </c:pt>
                <c:pt idx="7">
                  <c:v>24.78</c:v>
                </c:pt>
                <c:pt idx="8">
                  <c:v>24.56</c:v>
                </c:pt>
                <c:pt idx="9">
                  <c:v>25.05</c:v>
                </c:pt>
                <c:pt idx="10">
                  <c:v>24.96</c:v>
                </c:pt>
                <c:pt idx="11">
                  <c:v>25.17</c:v>
                </c:pt>
                <c:pt idx="12">
                  <c:v>24.65</c:v>
                </c:pt>
                <c:pt idx="13">
                  <c:v>25.06</c:v>
                </c:pt>
                <c:pt idx="14">
                  <c:v>24.94</c:v>
                </c:pt>
                <c:pt idx="15">
                  <c:v>24.32</c:v>
                </c:pt>
                <c:pt idx="16">
                  <c:v>25.07</c:v>
                </c:pt>
                <c:pt idx="17">
                  <c:v>25.09</c:v>
                </c:pt>
                <c:pt idx="18">
                  <c:v>24.24</c:v>
                </c:pt>
                <c:pt idx="19">
                  <c:v>24.52</c:v>
                </c:pt>
                <c:pt idx="20">
                  <c:v>25.2</c:v>
                </c:pt>
                <c:pt idx="21">
                  <c:v>25.44</c:v>
                </c:pt>
                <c:pt idx="22">
                  <c:v>24.53</c:v>
                </c:pt>
                <c:pt idx="23">
                  <c:v>25.78</c:v>
                </c:pt>
                <c:pt idx="24">
                  <c:v>25.35</c:v>
                </c:pt>
                <c:pt idx="25">
                  <c:v>25.43</c:v>
                </c:pt>
                <c:pt idx="26">
                  <c:v>25.29</c:v>
                </c:pt>
                <c:pt idx="27">
                  <c:v>24.65</c:v>
                </c:pt>
                <c:pt idx="28">
                  <c:v>25.17</c:v>
                </c:pt>
                <c:pt idx="29">
                  <c:v>24.92</c:v>
                </c:pt>
                <c:pt idx="30">
                  <c:v>25.25</c:v>
                </c:pt>
                <c:pt idx="31">
                  <c:v>24.52</c:v>
                </c:pt>
                <c:pt idx="32">
                  <c:v>25.25</c:v>
                </c:pt>
                <c:pt idx="33">
                  <c:v>25.43</c:v>
                </c:pt>
                <c:pt idx="34">
                  <c:v>25.52</c:v>
                </c:pt>
                <c:pt idx="35">
                  <c:v>25.16</c:v>
                </c:pt>
                <c:pt idx="36">
                  <c:v>24.92</c:v>
                </c:pt>
                <c:pt idx="37">
                  <c:v>24.83</c:v>
                </c:pt>
                <c:pt idx="38">
                  <c:v>25.43</c:v>
                </c:pt>
                <c:pt idx="39">
                  <c:v>25.22</c:v>
                </c:pt>
                <c:pt idx="40">
                  <c:v>25.29</c:v>
                </c:pt>
                <c:pt idx="41">
                  <c:v>25.47</c:v>
                </c:pt>
                <c:pt idx="42">
                  <c:v>26.77</c:v>
                </c:pt>
                <c:pt idx="43">
                  <c:v>26.65</c:v>
                </c:pt>
                <c:pt idx="44">
                  <c:v>26.13</c:v>
                </c:pt>
                <c:pt idx="45">
                  <c:v>26.12</c:v>
                </c:pt>
                <c:pt idx="46">
                  <c:v>26.19</c:v>
                </c:pt>
                <c:pt idx="47">
                  <c:v>25.95</c:v>
                </c:pt>
                <c:pt idx="48">
                  <c:v>26.61</c:v>
                </c:pt>
                <c:pt idx="49">
                  <c:v>26.46</c:v>
                </c:pt>
                <c:pt idx="50">
                  <c:v>26.5</c:v>
                </c:pt>
                <c:pt idx="51">
                  <c:v>26.73</c:v>
                </c:pt>
                <c:pt idx="52">
                  <c:v>26.97</c:v>
                </c:pt>
                <c:pt idx="53">
                  <c:v>26.94</c:v>
                </c:pt>
                <c:pt idx="54">
                  <c:v>27.25</c:v>
                </c:pt>
                <c:pt idx="55">
                  <c:v>27.57</c:v>
                </c:pt>
                <c:pt idx="56">
                  <c:v>27.68</c:v>
                </c:pt>
                <c:pt idx="57">
                  <c:v>27.5</c:v>
                </c:pt>
                <c:pt idx="58">
                  <c:v>27.88</c:v>
                </c:pt>
                <c:pt idx="59">
                  <c:v>28.18</c:v>
                </c:pt>
                <c:pt idx="60">
                  <c:v>27.97</c:v>
                </c:pt>
                <c:pt idx="61">
                  <c:v>28.33</c:v>
                </c:pt>
                <c:pt idx="62">
                  <c:v>28.31</c:v>
                </c:pt>
                <c:pt idx="63">
                  <c:v>28.54</c:v>
                </c:pt>
                <c:pt idx="64">
                  <c:v>28.76</c:v>
                </c:pt>
                <c:pt idx="65">
                  <c:v>28.89</c:v>
                </c:pt>
                <c:pt idx="66">
                  <c:v>29.1</c:v>
                </c:pt>
                <c:pt idx="67">
                  <c:v>29.24</c:v>
                </c:pt>
                <c:pt idx="68">
                  <c:v>29.08</c:v>
                </c:pt>
                <c:pt idx="69">
                  <c:v>29.2</c:v>
                </c:pt>
                <c:pt idx="70">
                  <c:v>29.8</c:v>
                </c:pt>
                <c:pt idx="71">
                  <c:v>29.94</c:v>
                </c:pt>
                <c:pt idx="72">
                  <c:v>29.96</c:v>
                </c:pt>
                <c:pt idx="73">
                  <c:v>30.13</c:v>
                </c:pt>
                <c:pt idx="74">
                  <c:v>30.27</c:v>
                </c:pt>
                <c:pt idx="75">
                  <c:v>30.28</c:v>
                </c:pt>
                <c:pt idx="76">
                  <c:v>30.3</c:v>
                </c:pt>
                <c:pt idx="77">
                  <c:v>30.76</c:v>
                </c:pt>
                <c:pt idx="78">
                  <c:v>30.83</c:v>
                </c:pt>
                <c:pt idx="79">
                  <c:v>30.87</c:v>
                </c:pt>
                <c:pt idx="80">
                  <c:v>30.92</c:v>
                </c:pt>
                <c:pt idx="81">
                  <c:v>31.09</c:v>
                </c:pt>
                <c:pt idx="82">
                  <c:v>31.36</c:v>
                </c:pt>
                <c:pt idx="83">
                  <c:v>31.62</c:v>
                </c:pt>
                <c:pt idx="84">
                  <c:v>31.77</c:v>
                </c:pt>
                <c:pt idx="85">
                  <c:v>31.63</c:v>
                </c:pt>
                <c:pt idx="86">
                  <c:v>31.89</c:v>
                </c:pt>
                <c:pt idx="87">
                  <c:v>32</c:v>
                </c:pt>
                <c:pt idx="88">
                  <c:v>31.82</c:v>
                </c:pt>
                <c:pt idx="89">
                  <c:v>32.369999999999997</c:v>
                </c:pt>
                <c:pt idx="90">
                  <c:v>32.200000000000003</c:v>
                </c:pt>
                <c:pt idx="91">
                  <c:v>32.33</c:v>
                </c:pt>
                <c:pt idx="92">
                  <c:v>32.42</c:v>
                </c:pt>
                <c:pt idx="93">
                  <c:v>32.39</c:v>
                </c:pt>
                <c:pt idx="94">
                  <c:v>32.94</c:v>
                </c:pt>
                <c:pt idx="95">
                  <c:v>32.89</c:v>
                </c:pt>
                <c:pt idx="96">
                  <c:v>32.950000000000003</c:v>
                </c:pt>
                <c:pt idx="97">
                  <c:v>33.18</c:v>
                </c:pt>
                <c:pt idx="98">
                  <c:v>33.270000000000003</c:v>
                </c:pt>
                <c:pt idx="99">
                  <c:v>33.200000000000003</c:v>
                </c:pt>
                <c:pt idx="100">
                  <c:v>33.31</c:v>
                </c:pt>
                <c:pt idx="101">
                  <c:v>33.36</c:v>
                </c:pt>
                <c:pt idx="102">
                  <c:v>33.36</c:v>
                </c:pt>
                <c:pt idx="103">
                  <c:v>33.67</c:v>
                </c:pt>
                <c:pt idx="104">
                  <c:v>33.909999999999997</c:v>
                </c:pt>
                <c:pt idx="105">
                  <c:v>33.92</c:v>
                </c:pt>
                <c:pt idx="106">
                  <c:v>34.11</c:v>
                </c:pt>
                <c:pt idx="107">
                  <c:v>34.1</c:v>
                </c:pt>
                <c:pt idx="108">
                  <c:v>34.26</c:v>
                </c:pt>
                <c:pt idx="109">
                  <c:v>34.46</c:v>
                </c:pt>
                <c:pt idx="110">
                  <c:v>34.549999999999997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58D-4A6F-A2AB-278BB7E8CF67}"/>
            </c:ext>
          </c:extLst>
        </c:ser>
        <c:ser>
          <c:idx val="8"/>
          <c:order val="8"/>
          <c:tx>
            <c:strRef>
              <c:f>'1. Medellivslängd 1900-2025'!$B$11</c:f>
              <c:strCache>
                <c:ptCount val="1"/>
                <c:pt idx="0">
                  <c:v>Vid 65 år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1900-2025'!$C$11:$DI$11</c:f>
              <c:numCache>
                <c:formatCode>General</c:formatCode>
                <c:ptCount val="111"/>
                <c:pt idx="0">
                  <c:v>13.02</c:v>
                </c:pt>
                <c:pt idx="1">
                  <c:v>13.69</c:v>
                </c:pt>
                <c:pt idx="2">
                  <c:v>13.53</c:v>
                </c:pt>
                <c:pt idx="3">
                  <c:v>13.93</c:v>
                </c:pt>
                <c:pt idx="4">
                  <c:v>13.43</c:v>
                </c:pt>
                <c:pt idx="5">
                  <c:v>13.56</c:v>
                </c:pt>
                <c:pt idx="6">
                  <c:v>14.12</c:v>
                </c:pt>
                <c:pt idx="7">
                  <c:v>13.63</c:v>
                </c:pt>
                <c:pt idx="8">
                  <c:v>13.48</c:v>
                </c:pt>
                <c:pt idx="9">
                  <c:v>13.9</c:v>
                </c:pt>
                <c:pt idx="10">
                  <c:v>13.87</c:v>
                </c:pt>
                <c:pt idx="11">
                  <c:v>14.04</c:v>
                </c:pt>
                <c:pt idx="12">
                  <c:v>13.57</c:v>
                </c:pt>
                <c:pt idx="13">
                  <c:v>13.82</c:v>
                </c:pt>
                <c:pt idx="14">
                  <c:v>13.73</c:v>
                </c:pt>
                <c:pt idx="15">
                  <c:v>13.15</c:v>
                </c:pt>
                <c:pt idx="16">
                  <c:v>13.97</c:v>
                </c:pt>
                <c:pt idx="17">
                  <c:v>13.86</c:v>
                </c:pt>
                <c:pt idx="18">
                  <c:v>13.63</c:v>
                </c:pt>
                <c:pt idx="19">
                  <c:v>13.49</c:v>
                </c:pt>
                <c:pt idx="20">
                  <c:v>13.99</c:v>
                </c:pt>
                <c:pt idx="21">
                  <c:v>14.06</c:v>
                </c:pt>
                <c:pt idx="22">
                  <c:v>13.36</c:v>
                </c:pt>
                <c:pt idx="23">
                  <c:v>14.41</c:v>
                </c:pt>
                <c:pt idx="24">
                  <c:v>14</c:v>
                </c:pt>
                <c:pt idx="25">
                  <c:v>14.16</c:v>
                </c:pt>
                <c:pt idx="26">
                  <c:v>13.96</c:v>
                </c:pt>
                <c:pt idx="27">
                  <c:v>13.44</c:v>
                </c:pt>
                <c:pt idx="28">
                  <c:v>13.86</c:v>
                </c:pt>
                <c:pt idx="29">
                  <c:v>13.71</c:v>
                </c:pt>
                <c:pt idx="30">
                  <c:v>13.96</c:v>
                </c:pt>
                <c:pt idx="31">
                  <c:v>13.22</c:v>
                </c:pt>
                <c:pt idx="32">
                  <c:v>13.81</c:v>
                </c:pt>
                <c:pt idx="33">
                  <c:v>14.06</c:v>
                </c:pt>
                <c:pt idx="34">
                  <c:v>14.04</c:v>
                </c:pt>
                <c:pt idx="35">
                  <c:v>13.63</c:v>
                </c:pt>
                <c:pt idx="36">
                  <c:v>13.5</c:v>
                </c:pt>
                <c:pt idx="37">
                  <c:v>13.46</c:v>
                </c:pt>
                <c:pt idx="38">
                  <c:v>13.84</c:v>
                </c:pt>
                <c:pt idx="39">
                  <c:v>13.6</c:v>
                </c:pt>
                <c:pt idx="40">
                  <c:v>13.63</c:v>
                </c:pt>
                <c:pt idx="41">
                  <c:v>13.71</c:v>
                </c:pt>
                <c:pt idx="42">
                  <c:v>14.89</c:v>
                </c:pt>
                <c:pt idx="43">
                  <c:v>14.8</c:v>
                </c:pt>
                <c:pt idx="44">
                  <c:v>14.22</c:v>
                </c:pt>
                <c:pt idx="45">
                  <c:v>14.2</c:v>
                </c:pt>
                <c:pt idx="46">
                  <c:v>14.24</c:v>
                </c:pt>
                <c:pt idx="47">
                  <c:v>13.95</c:v>
                </c:pt>
                <c:pt idx="48">
                  <c:v>14.52</c:v>
                </c:pt>
                <c:pt idx="49">
                  <c:v>14.42</c:v>
                </c:pt>
                <c:pt idx="50">
                  <c:v>14.31</c:v>
                </c:pt>
                <c:pt idx="51">
                  <c:v>14.49</c:v>
                </c:pt>
                <c:pt idx="52">
                  <c:v>14.73</c:v>
                </c:pt>
                <c:pt idx="53">
                  <c:v>14.64</c:v>
                </c:pt>
                <c:pt idx="54">
                  <c:v>14.85</c:v>
                </c:pt>
                <c:pt idx="55">
                  <c:v>15.15</c:v>
                </c:pt>
                <c:pt idx="56">
                  <c:v>15.11</c:v>
                </c:pt>
                <c:pt idx="57">
                  <c:v>14.98</c:v>
                </c:pt>
                <c:pt idx="58">
                  <c:v>15.3</c:v>
                </c:pt>
                <c:pt idx="59">
                  <c:v>15.51</c:v>
                </c:pt>
                <c:pt idx="60">
                  <c:v>15.3</c:v>
                </c:pt>
                <c:pt idx="61">
                  <c:v>15.6</c:v>
                </c:pt>
                <c:pt idx="62">
                  <c:v>15.53</c:v>
                </c:pt>
                <c:pt idx="63">
                  <c:v>15.78</c:v>
                </c:pt>
                <c:pt idx="64">
                  <c:v>16.03</c:v>
                </c:pt>
                <c:pt idx="65">
                  <c:v>16.079999999999998</c:v>
                </c:pt>
                <c:pt idx="66">
                  <c:v>16.239999999999998</c:v>
                </c:pt>
                <c:pt idx="67">
                  <c:v>16.32</c:v>
                </c:pt>
                <c:pt idx="68">
                  <c:v>16.2</c:v>
                </c:pt>
                <c:pt idx="69">
                  <c:v>16.399999999999999</c:v>
                </c:pt>
                <c:pt idx="70">
                  <c:v>16.96</c:v>
                </c:pt>
                <c:pt idx="71">
                  <c:v>17.07</c:v>
                </c:pt>
                <c:pt idx="72">
                  <c:v>17.07</c:v>
                </c:pt>
                <c:pt idx="73">
                  <c:v>17.18</c:v>
                </c:pt>
                <c:pt idx="74">
                  <c:v>17.329999999999998</c:v>
                </c:pt>
                <c:pt idx="75">
                  <c:v>17.350000000000001</c:v>
                </c:pt>
                <c:pt idx="76">
                  <c:v>17.36</c:v>
                </c:pt>
                <c:pt idx="77">
                  <c:v>17.82</c:v>
                </c:pt>
                <c:pt idx="78">
                  <c:v>17.8</c:v>
                </c:pt>
                <c:pt idx="79">
                  <c:v>17.93</c:v>
                </c:pt>
                <c:pt idx="80">
                  <c:v>17.97</c:v>
                </c:pt>
                <c:pt idx="81">
                  <c:v>18.05</c:v>
                </c:pt>
                <c:pt idx="82">
                  <c:v>18.350000000000001</c:v>
                </c:pt>
                <c:pt idx="83">
                  <c:v>18.53</c:v>
                </c:pt>
                <c:pt idx="84">
                  <c:v>18.7</c:v>
                </c:pt>
                <c:pt idx="85">
                  <c:v>18.55</c:v>
                </c:pt>
                <c:pt idx="86">
                  <c:v>18.739999999999998</c:v>
                </c:pt>
                <c:pt idx="87">
                  <c:v>18.91</c:v>
                </c:pt>
                <c:pt idx="88">
                  <c:v>18.690000000000001</c:v>
                </c:pt>
                <c:pt idx="89">
                  <c:v>19.18</c:v>
                </c:pt>
                <c:pt idx="90">
                  <c:v>19.05</c:v>
                </c:pt>
                <c:pt idx="91">
                  <c:v>19.21</c:v>
                </c:pt>
                <c:pt idx="92">
                  <c:v>19.28</c:v>
                </c:pt>
                <c:pt idx="93">
                  <c:v>19.170000000000002</c:v>
                </c:pt>
                <c:pt idx="94">
                  <c:v>19.760000000000002</c:v>
                </c:pt>
                <c:pt idx="95">
                  <c:v>19.690000000000001</c:v>
                </c:pt>
                <c:pt idx="96">
                  <c:v>19.73</c:v>
                </c:pt>
                <c:pt idx="97">
                  <c:v>19.899999999999999</c:v>
                </c:pt>
                <c:pt idx="98">
                  <c:v>20.010000000000002</c:v>
                </c:pt>
                <c:pt idx="99">
                  <c:v>19.899999999999999</c:v>
                </c:pt>
                <c:pt idx="100">
                  <c:v>20.09</c:v>
                </c:pt>
                <c:pt idx="101">
                  <c:v>20.059999999999999</c:v>
                </c:pt>
                <c:pt idx="102">
                  <c:v>20.010000000000002</c:v>
                </c:pt>
                <c:pt idx="103">
                  <c:v>20.309999999999999</c:v>
                </c:pt>
                <c:pt idx="104">
                  <c:v>20.56</c:v>
                </c:pt>
                <c:pt idx="105">
                  <c:v>20.6</c:v>
                </c:pt>
                <c:pt idx="106">
                  <c:v>20.71</c:v>
                </c:pt>
                <c:pt idx="107">
                  <c:v>20.64</c:v>
                </c:pt>
                <c:pt idx="108">
                  <c:v>20.81</c:v>
                </c:pt>
                <c:pt idx="109">
                  <c:v>21.01</c:v>
                </c:pt>
                <c:pt idx="110">
                  <c:v>21.03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58D-4A6F-A2AB-278BB7E8CF67}"/>
            </c:ext>
          </c:extLst>
        </c:ser>
        <c:ser>
          <c:idx val="9"/>
          <c:order val="9"/>
          <c:tx>
            <c:strRef>
              <c:f>'1. Medellivslängd 1900-2025'!$B$12</c:f>
              <c:strCache>
                <c:ptCount val="1"/>
                <c:pt idx="0">
                  <c:v>Vid 85 år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'1. Medellivslängd 1900-2025'!$C$12:$DI$12</c:f>
              <c:numCache>
                <c:formatCode>General</c:formatCode>
                <c:ptCount val="111"/>
                <c:pt idx="0">
                  <c:v>3.6</c:v>
                </c:pt>
                <c:pt idx="1">
                  <c:v>4</c:v>
                </c:pt>
                <c:pt idx="2">
                  <c:v>3.98</c:v>
                </c:pt>
                <c:pt idx="3">
                  <c:v>4.28</c:v>
                </c:pt>
                <c:pt idx="4">
                  <c:v>3.84</c:v>
                </c:pt>
                <c:pt idx="5">
                  <c:v>4.0199999999999996</c:v>
                </c:pt>
                <c:pt idx="6">
                  <c:v>4.21</c:v>
                </c:pt>
                <c:pt idx="7">
                  <c:v>3.92</c:v>
                </c:pt>
                <c:pt idx="8">
                  <c:v>3.83</c:v>
                </c:pt>
                <c:pt idx="9">
                  <c:v>4.12</c:v>
                </c:pt>
                <c:pt idx="10">
                  <c:v>4.0199999999999996</c:v>
                </c:pt>
                <c:pt idx="11">
                  <c:v>4.1399999999999997</c:v>
                </c:pt>
                <c:pt idx="12">
                  <c:v>4.01</c:v>
                </c:pt>
                <c:pt idx="13">
                  <c:v>4.04</c:v>
                </c:pt>
                <c:pt idx="14">
                  <c:v>3.99</c:v>
                </c:pt>
                <c:pt idx="15">
                  <c:v>3.67</c:v>
                </c:pt>
                <c:pt idx="16">
                  <c:v>4.22</c:v>
                </c:pt>
                <c:pt idx="17">
                  <c:v>4.05</c:v>
                </c:pt>
                <c:pt idx="18">
                  <c:v>4.24</c:v>
                </c:pt>
                <c:pt idx="19">
                  <c:v>4.01</c:v>
                </c:pt>
                <c:pt idx="20">
                  <c:v>4.2</c:v>
                </c:pt>
                <c:pt idx="21">
                  <c:v>4.0999999999999996</c:v>
                </c:pt>
                <c:pt idx="22">
                  <c:v>3.81</c:v>
                </c:pt>
                <c:pt idx="23">
                  <c:v>4.3499999999999996</c:v>
                </c:pt>
                <c:pt idx="24">
                  <c:v>4.22</c:v>
                </c:pt>
                <c:pt idx="25">
                  <c:v>4.16</c:v>
                </c:pt>
                <c:pt idx="26">
                  <c:v>4.17</c:v>
                </c:pt>
                <c:pt idx="27">
                  <c:v>3.76</c:v>
                </c:pt>
                <c:pt idx="28">
                  <c:v>4.13</c:v>
                </c:pt>
                <c:pt idx="29">
                  <c:v>4.04</c:v>
                </c:pt>
                <c:pt idx="30">
                  <c:v>4.2</c:v>
                </c:pt>
                <c:pt idx="31">
                  <c:v>3.66</c:v>
                </c:pt>
                <c:pt idx="32">
                  <c:v>4.08</c:v>
                </c:pt>
                <c:pt idx="33">
                  <c:v>4.16</c:v>
                </c:pt>
                <c:pt idx="34">
                  <c:v>4.13</c:v>
                </c:pt>
                <c:pt idx="35">
                  <c:v>3.88</c:v>
                </c:pt>
                <c:pt idx="36">
                  <c:v>3.88</c:v>
                </c:pt>
                <c:pt idx="37">
                  <c:v>3.87</c:v>
                </c:pt>
                <c:pt idx="38">
                  <c:v>4.12</c:v>
                </c:pt>
                <c:pt idx="39">
                  <c:v>3.83</c:v>
                </c:pt>
                <c:pt idx="40">
                  <c:v>3.84</c:v>
                </c:pt>
                <c:pt idx="41">
                  <c:v>3.81</c:v>
                </c:pt>
                <c:pt idx="42">
                  <c:v>4.51</c:v>
                </c:pt>
                <c:pt idx="43">
                  <c:v>4.4800000000000004</c:v>
                </c:pt>
                <c:pt idx="44">
                  <c:v>4.17</c:v>
                </c:pt>
                <c:pt idx="45">
                  <c:v>4.2</c:v>
                </c:pt>
                <c:pt idx="46">
                  <c:v>4.08</c:v>
                </c:pt>
                <c:pt idx="47">
                  <c:v>3.88</c:v>
                </c:pt>
                <c:pt idx="48">
                  <c:v>4.3499999999999996</c:v>
                </c:pt>
                <c:pt idx="49">
                  <c:v>4.1900000000000004</c:v>
                </c:pt>
                <c:pt idx="50">
                  <c:v>4.0999999999999996</c:v>
                </c:pt>
                <c:pt idx="51">
                  <c:v>4.0199999999999996</c:v>
                </c:pt>
                <c:pt idx="52">
                  <c:v>4.2699999999999996</c:v>
                </c:pt>
                <c:pt idx="53">
                  <c:v>4.3099999999999996</c:v>
                </c:pt>
                <c:pt idx="54">
                  <c:v>4.25</c:v>
                </c:pt>
                <c:pt idx="55">
                  <c:v>4.54</c:v>
                </c:pt>
                <c:pt idx="56">
                  <c:v>4.46</c:v>
                </c:pt>
                <c:pt idx="57">
                  <c:v>4.26</c:v>
                </c:pt>
                <c:pt idx="58">
                  <c:v>4.42</c:v>
                </c:pt>
                <c:pt idx="59">
                  <c:v>4.5199999999999996</c:v>
                </c:pt>
                <c:pt idx="60">
                  <c:v>4.3600000000000003</c:v>
                </c:pt>
                <c:pt idx="61">
                  <c:v>4.54</c:v>
                </c:pt>
                <c:pt idx="62">
                  <c:v>4.42</c:v>
                </c:pt>
                <c:pt idx="63">
                  <c:v>4.51</c:v>
                </c:pt>
                <c:pt idx="64">
                  <c:v>4.71</c:v>
                </c:pt>
                <c:pt idx="65">
                  <c:v>4.6399999999999997</c:v>
                </c:pt>
                <c:pt idx="66">
                  <c:v>4.74</c:v>
                </c:pt>
                <c:pt idx="67">
                  <c:v>4.78</c:v>
                </c:pt>
                <c:pt idx="68">
                  <c:v>4.67</c:v>
                </c:pt>
                <c:pt idx="69">
                  <c:v>4.82</c:v>
                </c:pt>
                <c:pt idx="70">
                  <c:v>5.15</c:v>
                </c:pt>
                <c:pt idx="71">
                  <c:v>5.22</c:v>
                </c:pt>
                <c:pt idx="72">
                  <c:v>5.15</c:v>
                </c:pt>
                <c:pt idx="73">
                  <c:v>5.12</c:v>
                </c:pt>
                <c:pt idx="74">
                  <c:v>5.28</c:v>
                </c:pt>
                <c:pt idx="75">
                  <c:v>5.26</c:v>
                </c:pt>
                <c:pt idx="76">
                  <c:v>5.1100000000000003</c:v>
                </c:pt>
                <c:pt idx="77">
                  <c:v>5.42</c:v>
                </c:pt>
                <c:pt idx="78">
                  <c:v>5.45</c:v>
                </c:pt>
                <c:pt idx="79">
                  <c:v>5.45</c:v>
                </c:pt>
                <c:pt idx="80">
                  <c:v>5.46</c:v>
                </c:pt>
                <c:pt idx="81">
                  <c:v>5.41</c:v>
                </c:pt>
                <c:pt idx="82">
                  <c:v>5.65</c:v>
                </c:pt>
                <c:pt idx="83">
                  <c:v>5.65</c:v>
                </c:pt>
                <c:pt idx="84">
                  <c:v>5.76</c:v>
                </c:pt>
                <c:pt idx="85">
                  <c:v>5.6</c:v>
                </c:pt>
                <c:pt idx="86">
                  <c:v>5.68</c:v>
                </c:pt>
                <c:pt idx="87">
                  <c:v>5.8</c:v>
                </c:pt>
                <c:pt idx="88">
                  <c:v>5.61</c:v>
                </c:pt>
                <c:pt idx="89">
                  <c:v>5.83</c:v>
                </c:pt>
                <c:pt idx="90">
                  <c:v>5.79</c:v>
                </c:pt>
                <c:pt idx="91">
                  <c:v>5.9</c:v>
                </c:pt>
                <c:pt idx="92">
                  <c:v>5.94</c:v>
                </c:pt>
                <c:pt idx="93">
                  <c:v>5.79</c:v>
                </c:pt>
                <c:pt idx="94">
                  <c:v>6.13</c:v>
                </c:pt>
                <c:pt idx="95">
                  <c:v>6.11</c:v>
                </c:pt>
                <c:pt idx="96">
                  <c:v>6.06</c:v>
                </c:pt>
                <c:pt idx="97">
                  <c:v>6.17</c:v>
                </c:pt>
                <c:pt idx="98">
                  <c:v>6.22</c:v>
                </c:pt>
                <c:pt idx="99">
                  <c:v>6.08</c:v>
                </c:pt>
                <c:pt idx="100">
                  <c:v>6.19</c:v>
                </c:pt>
                <c:pt idx="101">
                  <c:v>6.15</c:v>
                </c:pt>
                <c:pt idx="102">
                  <c:v>6.06</c:v>
                </c:pt>
                <c:pt idx="103">
                  <c:v>6.26</c:v>
                </c:pt>
                <c:pt idx="104">
                  <c:v>6.39</c:v>
                </c:pt>
                <c:pt idx="105">
                  <c:v>6.43</c:v>
                </c:pt>
                <c:pt idx="106">
                  <c:v>6.45</c:v>
                </c:pt>
                <c:pt idx="107">
                  <c:v>6.37</c:v>
                </c:pt>
                <c:pt idx="108">
                  <c:v>6.4</c:v>
                </c:pt>
                <c:pt idx="109">
                  <c:v>6.57</c:v>
                </c:pt>
                <c:pt idx="110">
                  <c:v>6.59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58D-4A6F-A2AB-278BB7E8C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46624"/>
        <c:axId val="158581504"/>
      </c:scatterChart>
      <c:valAx>
        <c:axId val="156346624"/>
        <c:scaling>
          <c:orientation val="minMax"/>
          <c:max val="2010"/>
          <c:min val="19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8581504"/>
        <c:crosses val="autoZero"/>
        <c:crossBetween val="midCat"/>
        <c:majorUnit val="20"/>
      </c:valAx>
      <c:valAx>
        <c:axId val="158581504"/>
        <c:scaling>
          <c:orientation val="minMax"/>
          <c:max val="9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346624"/>
        <c:crosses val="autoZero"/>
        <c:crossBetween val="midCat"/>
        <c:majorUnit val="2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AE6-4BBC-90F3-B05008E6BF16}"/>
            </c:ext>
          </c:extLst>
        </c:ser>
        <c:ser>
          <c:idx val="1"/>
          <c:order val="1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AE6-4BBC-90F3-B05008E6BF16}"/>
            </c:ext>
          </c:extLst>
        </c:ser>
        <c:ser>
          <c:idx val="2"/>
          <c:order val="2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AE6-4BBC-90F3-B05008E6BF16}"/>
            </c:ext>
          </c:extLst>
        </c:ser>
        <c:ser>
          <c:idx val="3"/>
          <c:order val="3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DAE6-4BBC-90F3-B05008E6BF16}"/>
            </c:ext>
          </c:extLst>
        </c:ser>
        <c:ser>
          <c:idx val="4"/>
          <c:order val="4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DAE6-4BBC-90F3-B05008E6BF16}"/>
            </c:ext>
          </c:extLst>
        </c:ser>
        <c:ser>
          <c:idx val="5"/>
          <c:order val="5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DAE6-4BBC-90F3-B05008E6BF16}"/>
            </c:ext>
          </c:extLst>
        </c:ser>
        <c:ser>
          <c:idx val="6"/>
          <c:order val="6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DAE6-4BBC-90F3-B05008E6BF16}"/>
            </c:ext>
          </c:extLst>
        </c:ser>
        <c:ser>
          <c:idx val="7"/>
          <c:order val="7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DAE6-4BBC-90F3-B05008E6BF16}"/>
            </c:ext>
          </c:extLst>
        </c:ser>
        <c:ser>
          <c:idx val="8"/>
          <c:order val="8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DAE6-4BBC-90F3-B05008E6BF16}"/>
            </c:ext>
          </c:extLst>
        </c:ser>
        <c:ser>
          <c:idx val="9"/>
          <c:order val="9"/>
          <c:marker>
            <c:symbol val="none"/>
          </c:marker>
          <c:xVal>
            <c:numRef>
              <c:f>'1. Medellivslängd 1900-2025'!$C$2:$DI$2</c:f>
              <c:numCache>
                <c:formatCode>General</c:formatCode>
                <c:ptCount val="11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</c:numCache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DAE6-4BBC-90F3-B05008E6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534784"/>
        <c:axId val="168545280"/>
      </c:scatterChart>
      <c:valAx>
        <c:axId val="168534784"/>
        <c:scaling>
          <c:orientation val="minMax"/>
          <c:max val="2010"/>
          <c:min val="19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8545280"/>
        <c:crosses val="autoZero"/>
        <c:crossBetween val="midCat"/>
        <c:majorUnit val="20"/>
      </c:valAx>
      <c:valAx>
        <c:axId val="168545280"/>
        <c:scaling>
          <c:orientation val="minMax"/>
          <c:max val="2"/>
          <c:min val="-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534784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'Diagram 3.4 Mliv 1900-2025'!#REF!</c:f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ACA-4EC4-93FC-6053AA740FF6}"/>
            </c:ext>
          </c:extLst>
        </c:ser>
        <c:ser>
          <c:idx val="1"/>
          <c:order val="1"/>
          <c:marker>
            <c:symbol val="none"/>
          </c:marker>
          <c:xVal>
            <c:numRef>
              <c:f>'Diagram 3.4 Mliv 1900-2025'!#REF!</c:f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ACA-4EC4-93FC-6053AA740FF6}"/>
            </c:ext>
          </c:extLst>
        </c:ser>
        <c:ser>
          <c:idx val="2"/>
          <c:order val="2"/>
          <c:marker>
            <c:symbol val="none"/>
          </c:marker>
          <c:xVal>
            <c:numRef>
              <c:f>'Diagram 3.4 Mliv 1900-2025'!#REF!</c:f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ACA-4EC4-93FC-6053AA740FF6}"/>
            </c:ext>
          </c:extLst>
        </c:ser>
        <c:ser>
          <c:idx val="3"/>
          <c:order val="3"/>
          <c:marker>
            <c:symbol val="none"/>
          </c:marker>
          <c:xVal>
            <c:numRef>
              <c:f>'Diagram 3.4 Mliv 1900-2025'!#REF!</c:f>
            </c:numRef>
          </c:xVal>
          <c:yVal>
            <c:numRef>
              <c:f>'Diagram 3.4 Mliv 1900-2025'!#REF!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'Diagram 3.4 Mliv 1900-2025'!#REF!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ACA-4EC4-93FC-6053AA74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51680"/>
        <c:axId val="170018688"/>
      </c:scatterChart>
      <c:valAx>
        <c:axId val="169751680"/>
        <c:scaling>
          <c:orientation val="minMax"/>
          <c:min val="1960"/>
        </c:scaling>
        <c:delete val="0"/>
        <c:axPos val="b"/>
        <c:numFmt formatCode="General" sourceLinked="1"/>
        <c:majorTickMark val="out"/>
        <c:minorTickMark val="none"/>
        <c:tickLblPos val="nextTo"/>
        <c:crossAx val="170018688"/>
        <c:crosses val="autoZero"/>
        <c:crossBetween val="midCat"/>
      </c:valAx>
      <c:valAx>
        <c:axId val="17001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751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en-US" sz="800">
                <a:solidFill>
                  <a:sysClr val="windowText" lastClr="000000"/>
                </a:solidFill>
              </a:rPr>
              <a:t>Återstående medellivslängd</a:t>
            </a:r>
          </a:p>
        </c:rich>
      </c:tx>
      <c:layout>
        <c:manualLayout>
          <c:xMode val="edge"/>
          <c:yMode val="edge"/>
          <c:x val="1.2597910555298254E-2"/>
          <c:y val="1.3951490557477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2270545086197832E-2"/>
          <c:y val="0.10612731840557267"/>
          <c:w val="0.7897260082882116"/>
          <c:h val="0.74632395993824041"/>
        </c:manualLayout>
      </c:layout>
      <c:lineChart>
        <c:grouping val="standard"/>
        <c:varyColors val="0"/>
        <c:ser>
          <c:idx val="0"/>
          <c:order val="0"/>
          <c:tx>
            <c:strRef>
              <c:f>'1. Medellivslängd 1900-2025'!$B$3</c:f>
              <c:strCache>
                <c:ptCount val="1"/>
                <c:pt idx="0">
                  <c:v>Vid födelsen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dLbls>
            <c:dLbl>
              <c:idx val="79"/>
              <c:layout>
                <c:manualLayout>
                  <c:x val="-1.3071853344578862E-2"/>
                  <c:y val="2.425507593036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Män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898-4AB7-9A84-1CDB6EF774ED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r>
                      <a:rPr lang="en-US"/>
                      <a:t>Vid födelsen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898-4AB7-9A84-1CDB6EF77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1900-2025'!$C$3:$DX$3</c:f>
              <c:numCache>
                <c:formatCode>General</c:formatCode>
                <c:ptCount val="126"/>
                <c:pt idx="0">
                  <c:v>50.84</c:v>
                </c:pt>
                <c:pt idx="1">
                  <c:v>51.63</c:v>
                </c:pt>
                <c:pt idx="2">
                  <c:v>53.45</c:v>
                </c:pt>
                <c:pt idx="3">
                  <c:v>53.48</c:v>
                </c:pt>
                <c:pt idx="4">
                  <c:v>54.05</c:v>
                </c:pt>
                <c:pt idx="5">
                  <c:v>53.1</c:v>
                </c:pt>
                <c:pt idx="6">
                  <c:v>55.37</c:v>
                </c:pt>
                <c:pt idx="7">
                  <c:v>55.61</c:v>
                </c:pt>
                <c:pt idx="8">
                  <c:v>55.14</c:v>
                </c:pt>
                <c:pt idx="9">
                  <c:v>57.14</c:v>
                </c:pt>
                <c:pt idx="10">
                  <c:v>56.41</c:v>
                </c:pt>
                <c:pt idx="11">
                  <c:v>56.47</c:v>
                </c:pt>
                <c:pt idx="12">
                  <c:v>56.31</c:v>
                </c:pt>
                <c:pt idx="13">
                  <c:v>57.13</c:v>
                </c:pt>
                <c:pt idx="14">
                  <c:v>56.82</c:v>
                </c:pt>
                <c:pt idx="15">
                  <c:v>55.74</c:v>
                </c:pt>
                <c:pt idx="16">
                  <c:v>56.9</c:v>
                </c:pt>
                <c:pt idx="17">
                  <c:v>57.49</c:v>
                </c:pt>
                <c:pt idx="18">
                  <c:v>48.03</c:v>
                </c:pt>
                <c:pt idx="19">
                  <c:v>55.04</c:v>
                </c:pt>
                <c:pt idx="20">
                  <c:v>57.59</c:v>
                </c:pt>
                <c:pt idx="21">
                  <c:v>59.63</c:v>
                </c:pt>
                <c:pt idx="22">
                  <c:v>60.08</c:v>
                </c:pt>
                <c:pt idx="23">
                  <c:v>61.74</c:v>
                </c:pt>
                <c:pt idx="24">
                  <c:v>60.72</c:v>
                </c:pt>
                <c:pt idx="25">
                  <c:v>61.3</c:v>
                </c:pt>
                <c:pt idx="26">
                  <c:v>61.64</c:v>
                </c:pt>
                <c:pt idx="27">
                  <c:v>60.37</c:v>
                </c:pt>
                <c:pt idx="28">
                  <c:v>61.19</c:v>
                </c:pt>
                <c:pt idx="29">
                  <c:v>61.1</c:v>
                </c:pt>
                <c:pt idx="30">
                  <c:v>62.13</c:v>
                </c:pt>
                <c:pt idx="31">
                  <c:v>61.72</c:v>
                </c:pt>
                <c:pt idx="32">
                  <c:v>62.92</c:v>
                </c:pt>
                <c:pt idx="33">
                  <c:v>63.61</c:v>
                </c:pt>
                <c:pt idx="34">
                  <c:v>63.83</c:v>
                </c:pt>
                <c:pt idx="35">
                  <c:v>63.69</c:v>
                </c:pt>
                <c:pt idx="36">
                  <c:v>63.45</c:v>
                </c:pt>
                <c:pt idx="37">
                  <c:v>63.44</c:v>
                </c:pt>
                <c:pt idx="38">
                  <c:v>64.040000000000006</c:v>
                </c:pt>
                <c:pt idx="39">
                  <c:v>65.08</c:v>
                </c:pt>
                <c:pt idx="40">
                  <c:v>65.349999999999994</c:v>
                </c:pt>
                <c:pt idx="41">
                  <c:v>65.8</c:v>
                </c:pt>
                <c:pt idx="42">
                  <c:v>67.64</c:v>
                </c:pt>
                <c:pt idx="43">
                  <c:v>67.38</c:v>
                </c:pt>
                <c:pt idx="44">
                  <c:v>66.239999999999995</c:v>
                </c:pt>
                <c:pt idx="45">
                  <c:v>67.22</c:v>
                </c:pt>
                <c:pt idx="46">
                  <c:v>68.349999999999994</c:v>
                </c:pt>
                <c:pt idx="47">
                  <c:v>68.3</c:v>
                </c:pt>
                <c:pt idx="48">
                  <c:v>69.349999999999994</c:v>
                </c:pt>
                <c:pt idx="49">
                  <c:v>69.45</c:v>
                </c:pt>
                <c:pt idx="50">
                  <c:v>69.8</c:v>
                </c:pt>
                <c:pt idx="51">
                  <c:v>70.010000000000005</c:v>
                </c:pt>
                <c:pt idx="52">
                  <c:v>70.430000000000007</c:v>
                </c:pt>
                <c:pt idx="53">
                  <c:v>70.430000000000007</c:v>
                </c:pt>
                <c:pt idx="54">
                  <c:v>70.83</c:v>
                </c:pt>
                <c:pt idx="55">
                  <c:v>71.06</c:v>
                </c:pt>
                <c:pt idx="56">
                  <c:v>70.97</c:v>
                </c:pt>
                <c:pt idx="57">
                  <c:v>70.73</c:v>
                </c:pt>
                <c:pt idx="58">
                  <c:v>71.53</c:v>
                </c:pt>
                <c:pt idx="59">
                  <c:v>71.569999999999993</c:v>
                </c:pt>
                <c:pt idx="60">
                  <c:v>71.209999999999994</c:v>
                </c:pt>
                <c:pt idx="61">
                  <c:v>71.64</c:v>
                </c:pt>
                <c:pt idx="62">
                  <c:v>71.36</c:v>
                </c:pt>
                <c:pt idx="63">
                  <c:v>71.55</c:v>
                </c:pt>
                <c:pt idx="64">
                  <c:v>71.650000000000006</c:v>
                </c:pt>
                <c:pt idx="65">
                  <c:v>71.73</c:v>
                </c:pt>
                <c:pt idx="66">
                  <c:v>71.849999999999994</c:v>
                </c:pt>
                <c:pt idx="67">
                  <c:v>71.84</c:v>
                </c:pt>
                <c:pt idx="68">
                  <c:v>71.69</c:v>
                </c:pt>
                <c:pt idx="69">
                  <c:v>71.709999999999994</c:v>
                </c:pt>
                <c:pt idx="70">
                  <c:v>72.25</c:v>
                </c:pt>
                <c:pt idx="71">
                  <c:v>71.98</c:v>
                </c:pt>
                <c:pt idx="72">
                  <c:v>72.010000000000005</c:v>
                </c:pt>
                <c:pt idx="73">
                  <c:v>72.150000000000006</c:v>
                </c:pt>
                <c:pt idx="74">
                  <c:v>72.2</c:v>
                </c:pt>
                <c:pt idx="75">
                  <c:v>72.150000000000006</c:v>
                </c:pt>
                <c:pt idx="76">
                  <c:v>72.150000000000006</c:v>
                </c:pt>
                <c:pt idx="77">
                  <c:v>72.400000000000006</c:v>
                </c:pt>
                <c:pt idx="78">
                  <c:v>72.45</c:v>
                </c:pt>
                <c:pt idx="79">
                  <c:v>72.5</c:v>
                </c:pt>
                <c:pt idx="80">
                  <c:v>72.78</c:v>
                </c:pt>
                <c:pt idx="81">
                  <c:v>73.08</c:v>
                </c:pt>
                <c:pt idx="82">
                  <c:v>73.430000000000007</c:v>
                </c:pt>
                <c:pt idx="83">
                  <c:v>73.63</c:v>
                </c:pt>
                <c:pt idx="84">
                  <c:v>73.849999999999994</c:v>
                </c:pt>
                <c:pt idx="85">
                  <c:v>73.790000000000006</c:v>
                </c:pt>
                <c:pt idx="86">
                  <c:v>73.98</c:v>
                </c:pt>
                <c:pt idx="87">
                  <c:v>74.17</c:v>
                </c:pt>
                <c:pt idx="88">
                  <c:v>74.13</c:v>
                </c:pt>
                <c:pt idx="89">
                  <c:v>74.790000000000006</c:v>
                </c:pt>
                <c:pt idx="90">
                  <c:v>74.819999999999993</c:v>
                </c:pt>
                <c:pt idx="91">
                  <c:v>74.94</c:v>
                </c:pt>
                <c:pt idx="92">
                  <c:v>75.36</c:v>
                </c:pt>
                <c:pt idx="93">
                  <c:v>75.48</c:v>
                </c:pt>
                <c:pt idx="94">
                  <c:v>76.069999999999993</c:v>
                </c:pt>
                <c:pt idx="95">
                  <c:v>76.17</c:v>
                </c:pt>
                <c:pt idx="96">
                  <c:v>76.52</c:v>
                </c:pt>
                <c:pt idx="97">
                  <c:v>76.709999999999994</c:v>
                </c:pt>
                <c:pt idx="98">
                  <c:v>76.83</c:v>
                </c:pt>
                <c:pt idx="99">
                  <c:v>77.010000000000005</c:v>
                </c:pt>
                <c:pt idx="100">
                  <c:v>77.39</c:v>
                </c:pt>
                <c:pt idx="101">
                  <c:v>77.540000000000006</c:v>
                </c:pt>
                <c:pt idx="102">
                  <c:v>77.72</c:v>
                </c:pt>
                <c:pt idx="103">
                  <c:v>77.91</c:v>
                </c:pt>
                <c:pt idx="104">
                  <c:v>78.36</c:v>
                </c:pt>
                <c:pt idx="105">
                  <c:v>78.430000000000007</c:v>
                </c:pt>
                <c:pt idx="106">
                  <c:v>78.7</c:v>
                </c:pt>
                <c:pt idx="107">
                  <c:v>78.930000000000007</c:v>
                </c:pt>
                <c:pt idx="108">
                  <c:v>79.09</c:v>
                </c:pt>
                <c:pt idx="109">
                  <c:v>79.34</c:v>
                </c:pt>
                <c:pt idx="110">
                  <c:v>79.52</c:v>
                </c:pt>
                <c:pt idx="111">
                  <c:v>79.790000000000006</c:v>
                </c:pt>
                <c:pt idx="112">
                  <c:v>79.87</c:v>
                </c:pt>
                <c:pt idx="113">
                  <c:v>80.09</c:v>
                </c:pt>
                <c:pt idx="114">
                  <c:v>80.349999999999994</c:v>
                </c:pt>
                <c:pt idx="115">
                  <c:v>80.31</c:v>
                </c:pt>
                <c:pt idx="116">
                  <c:v>80.56</c:v>
                </c:pt>
                <c:pt idx="117">
                  <c:v>80.72</c:v>
                </c:pt>
                <c:pt idx="118">
                  <c:v>80.78</c:v>
                </c:pt>
                <c:pt idx="119">
                  <c:v>81.34</c:v>
                </c:pt>
                <c:pt idx="120">
                  <c:v>80.599999999999994</c:v>
                </c:pt>
                <c:pt idx="121" formatCode="0.00">
                  <c:v>81.209999999999994</c:v>
                </c:pt>
                <c:pt idx="122" formatCode="0.00">
                  <c:v>81.34</c:v>
                </c:pt>
                <c:pt idx="123" formatCode="0.00">
                  <c:v>81.58</c:v>
                </c:pt>
                <c:pt idx="124" formatCode="0.00">
                  <c:v>82.29</c:v>
                </c:pt>
                <c:pt idx="125" formatCode="0.0">
                  <c:v>82.52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8-4AB7-9A84-1CDB6EF774ED}"/>
            </c:ext>
          </c:extLst>
        </c:ser>
        <c:ser>
          <c:idx val="1"/>
          <c:order val="1"/>
          <c:tx>
            <c:strRef>
              <c:f>'1. Medellivslängd 1900-2025'!$B$4</c:f>
              <c:strCache>
                <c:ptCount val="1"/>
                <c:pt idx="0">
                  <c:v>Vid 30 år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1900-2025'!$C$4:$DX$4</c:f>
              <c:numCache>
                <c:formatCode>General</c:formatCode>
                <c:ptCount val="126"/>
                <c:pt idx="0">
                  <c:v>37.159999999999997</c:v>
                </c:pt>
                <c:pt idx="1">
                  <c:v>38.270000000000003</c:v>
                </c:pt>
                <c:pt idx="2">
                  <c:v>38.299999999999997</c:v>
                </c:pt>
                <c:pt idx="3">
                  <c:v>38.630000000000003</c:v>
                </c:pt>
                <c:pt idx="4">
                  <c:v>38.35</c:v>
                </c:pt>
                <c:pt idx="5">
                  <c:v>37.97</c:v>
                </c:pt>
                <c:pt idx="6">
                  <c:v>38.89</c:v>
                </c:pt>
                <c:pt idx="7">
                  <c:v>38.57</c:v>
                </c:pt>
                <c:pt idx="8">
                  <c:v>38.590000000000003</c:v>
                </c:pt>
                <c:pt idx="9">
                  <c:v>39.25</c:v>
                </c:pt>
                <c:pt idx="10">
                  <c:v>38.99</c:v>
                </c:pt>
                <c:pt idx="11">
                  <c:v>39.06</c:v>
                </c:pt>
                <c:pt idx="12">
                  <c:v>38.700000000000003</c:v>
                </c:pt>
                <c:pt idx="13">
                  <c:v>38.869999999999997</c:v>
                </c:pt>
                <c:pt idx="14">
                  <c:v>39</c:v>
                </c:pt>
                <c:pt idx="15">
                  <c:v>38.47</c:v>
                </c:pt>
                <c:pt idx="16">
                  <c:v>39.520000000000003</c:v>
                </c:pt>
                <c:pt idx="17">
                  <c:v>39.53</c:v>
                </c:pt>
                <c:pt idx="18">
                  <c:v>35.07</c:v>
                </c:pt>
                <c:pt idx="19">
                  <c:v>38.549999999999997</c:v>
                </c:pt>
                <c:pt idx="20">
                  <c:v>39.76</c:v>
                </c:pt>
                <c:pt idx="21">
                  <c:v>40.49</c:v>
                </c:pt>
                <c:pt idx="22">
                  <c:v>40.159999999999997</c:v>
                </c:pt>
                <c:pt idx="23">
                  <c:v>41.11</c:v>
                </c:pt>
                <c:pt idx="24">
                  <c:v>40.86</c:v>
                </c:pt>
                <c:pt idx="25">
                  <c:v>40.85</c:v>
                </c:pt>
                <c:pt idx="26">
                  <c:v>40.770000000000003</c:v>
                </c:pt>
                <c:pt idx="27">
                  <c:v>40.08</c:v>
                </c:pt>
                <c:pt idx="28">
                  <c:v>40.64</c:v>
                </c:pt>
                <c:pt idx="29">
                  <c:v>40.39</c:v>
                </c:pt>
                <c:pt idx="30">
                  <c:v>40.82</c:v>
                </c:pt>
                <c:pt idx="31">
                  <c:v>40.42</c:v>
                </c:pt>
                <c:pt idx="32">
                  <c:v>41.11</c:v>
                </c:pt>
                <c:pt idx="33">
                  <c:v>41.36</c:v>
                </c:pt>
                <c:pt idx="34">
                  <c:v>41.4</c:v>
                </c:pt>
                <c:pt idx="35">
                  <c:v>41.19</c:v>
                </c:pt>
                <c:pt idx="36">
                  <c:v>40.909999999999997</c:v>
                </c:pt>
                <c:pt idx="37">
                  <c:v>40.96</c:v>
                </c:pt>
                <c:pt idx="38">
                  <c:v>41.04</c:v>
                </c:pt>
                <c:pt idx="39">
                  <c:v>41.39</c:v>
                </c:pt>
                <c:pt idx="40">
                  <c:v>41.43</c:v>
                </c:pt>
                <c:pt idx="41">
                  <c:v>41.84</c:v>
                </c:pt>
                <c:pt idx="42">
                  <c:v>42.9</c:v>
                </c:pt>
                <c:pt idx="43">
                  <c:v>42.9</c:v>
                </c:pt>
                <c:pt idx="44">
                  <c:v>42.38</c:v>
                </c:pt>
                <c:pt idx="45">
                  <c:v>42.71</c:v>
                </c:pt>
                <c:pt idx="46">
                  <c:v>42.85</c:v>
                </c:pt>
                <c:pt idx="47">
                  <c:v>42.52</c:v>
                </c:pt>
                <c:pt idx="48">
                  <c:v>43.24</c:v>
                </c:pt>
                <c:pt idx="49">
                  <c:v>43.26</c:v>
                </c:pt>
                <c:pt idx="50">
                  <c:v>43.29</c:v>
                </c:pt>
                <c:pt idx="51">
                  <c:v>43.47</c:v>
                </c:pt>
                <c:pt idx="52">
                  <c:v>43.7</c:v>
                </c:pt>
                <c:pt idx="53">
                  <c:v>43.7</c:v>
                </c:pt>
                <c:pt idx="54">
                  <c:v>43.89</c:v>
                </c:pt>
                <c:pt idx="55">
                  <c:v>44</c:v>
                </c:pt>
                <c:pt idx="56">
                  <c:v>43.87</c:v>
                </c:pt>
                <c:pt idx="57">
                  <c:v>43.71</c:v>
                </c:pt>
                <c:pt idx="58">
                  <c:v>44.25</c:v>
                </c:pt>
                <c:pt idx="59">
                  <c:v>44.43</c:v>
                </c:pt>
                <c:pt idx="60">
                  <c:v>43.91</c:v>
                </c:pt>
                <c:pt idx="61">
                  <c:v>44.25</c:v>
                </c:pt>
                <c:pt idx="62">
                  <c:v>43.94</c:v>
                </c:pt>
                <c:pt idx="63">
                  <c:v>44.16</c:v>
                </c:pt>
                <c:pt idx="64">
                  <c:v>44.14</c:v>
                </c:pt>
                <c:pt idx="65">
                  <c:v>44.1</c:v>
                </c:pt>
                <c:pt idx="66">
                  <c:v>44.17</c:v>
                </c:pt>
                <c:pt idx="67">
                  <c:v>44.03</c:v>
                </c:pt>
                <c:pt idx="68">
                  <c:v>44.03</c:v>
                </c:pt>
                <c:pt idx="69">
                  <c:v>43.95</c:v>
                </c:pt>
                <c:pt idx="70">
                  <c:v>44.42</c:v>
                </c:pt>
                <c:pt idx="71">
                  <c:v>44.09</c:v>
                </c:pt>
                <c:pt idx="72">
                  <c:v>44.14</c:v>
                </c:pt>
                <c:pt idx="73">
                  <c:v>44.06</c:v>
                </c:pt>
                <c:pt idx="74">
                  <c:v>44.07</c:v>
                </c:pt>
                <c:pt idx="75">
                  <c:v>44.05</c:v>
                </c:pt>
                <c:pt idx="76">
                  <c:v>43.92</c:v>
                </c:pt>
                <c:pt idx="77">
                  <c:v>44.13</c:v>
                </c:pt>
                <c:pt idx="78">
                  <c:v>44.2</c:v>
                </c:pt>
                <c:pt idx="79">
                  <c:v>44.17</c:v>
                </c:pt>
                <c:pt idx="80">
                  <c:v>44.35</c:v>
                </c:pt>
                <c:pt idx="81">
                  <c:v>44.55</c:v>
                </c:pt>
                <c:pt idx="82">
                  <c:v>44.81</c:v>
                </c:pt>
                <c:pt idx="83">
                  <c:v>45.07</c:v>
                </c:pt>
                <c:pt idx="84">
                  <c:v>45.27</c:v>
                </c:pt>
                <c:pt idx="85">
                  <c:v>45.17</c:v>
                </c:pt>
                <c:pt idx="86">
                  <c:v>45.39</c:v>
                </c:pt>
                <c:pt idx="87">
                  <c:v>45.57</c:v>
                </c:pt>
                <c:pt idx="88">
                  <c:v>45.52</c:v>
                </c:pt>
                <c:pt idx="89">
                  <c:v>46.14</c:v>
                </c:pt>
                <c:pt idx="90">
                  <c:v>46.17</c:v>
                </c:pt>
                <c:pt idx="91">
                  <c:v>46.22</c:v>
                </c:pt>
                <c:pt idx="92">
                  <c:v>46.53</c:v>
                </c:pt>
                <c:pt idx="93">
                  <c:v>46.61</c:v>
                </c:pt>
                <c:pt idx="94">
                  <c:v>47.1</c:v>
                </c:pt>
                <c:pt idx="95">
                  <c:v>47.16</c:v>
                </c:pt>
                <c:pt idx="96">
                  <c:v>47.44</c:v>
                </c:pt>
                <c:pt idx="97">
                  <c:v>47.63</c:v>
                </c:pt>
                <c:pt idx="98">
                  <c:v>47.82</c:v>
                </c:pt>
                <c:pt idx="99">
                  <c:v>47.96</c:v>
                </c:pt>
                <c:pt idx="100">
                  <c:v>48.36</c:v>
                </c:pt>
                <c:pt idx="101">
                  <c:v>48.5</c:v>
                </c:pt>
                <c:pt idx="102">
                  <c:v>48.64</c:v>
                </c:pt>
                <c:pt idx="103">
                  <c:v>48.81</c:v>
                </c:pt>
                <c:pt idx="104">
                  <c:v>49.24</c:v>
                </c:pt>
                <c:pt idx="105">
                  <c:v>49.28</c:v>
                </c:pt>
                <c:pt idx="106">
                  <c:v>49.55</c:v>
                </c:pt>
                <c:pt idx="107">
                  <c:v>49.78</c:v>
                </c:pt>
                <c:pt idx="108">
                  <c:v>49.9</c:v>
                </c:pt>
                <c:pt idx="109">
                  <c:v>50.18</c:v>
                </c:pt>
                <c:pt idx="110">
                  <c:v>50.32</c:v>
                </c:pt>
                <c:pt idx="111">
                  <c:v>50.54</c:v>
                </c:pt>
                <c:pt idx="112">
                  <c:v>50.67</c:v>
                </c:pt>
                <c:pt idx="113">
                  <c:v>50.89</c:v>
                </c:pt>
                <c:pt idx="114">
                  <c:v>51.11</c:v>
                </c:pt>
                <c:pt idx="115">
                  <c:v>51.14</c:v>
                </c:pt>
                <c:pt idx="116">
                  <c:v>51.29</c:v>
                </c:pt>
                <c:pt idx="117">
                  <c:v>51.51</c:v>
                </c:pt>
                <c:pt idx="118">
                  <c:v>51.54</c:v>
                </c:pt>
                <c:pt idx="119">
                  <c:v>52.06</c:v>
                </c:pt>
                <c:pt idx="120">
                  <c:v>51.38</c:v>
                </c:pt>
                <c:pt idx="121" formatCode="0.00">
                  <c:v>51.91</c:v>
                </c:pt>
                <c:pt idx="122" formatCode="0.00">
                  <c:v>52.07</c:v>
                </c:pt>
                <c:pt idx="123" formatCode="0.00">
                  <c:v>52.3</c:v>
                </c:pt>
                <c:pt idx="124" formatCode="0.00">
                  <c:v>52.95</c:v>
                </c:pt>
                <c:pt idx="125">
                  <c:v>53.11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98-4AB7-9A84-1CDB6EF774ED}"/>
            </c:ext>
          </c:extLst>
        </c:ser>
        <c:ser>
          <c:idx val="2"/>
          <c:order val="2"/>
          <c:tx>
            <c:strRef>
              <c:f>'1. Medellivslängd 1900-2025'!$B$5</c:f>
              <c:strCache>
                <c:ptCount val="1"/>
                <c:pt idx="0">
                  <c:v>Vid 50 år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1900-2025'!$C$5:$DX$5</c:f>
              <c:numCache>
                <c:formatCode>General</c:formatCode>
                <c:ptCount val="126"/>
                <c:pt idx="0">
                  <c:v>22.35</c:v>
                </c:pt>
                <c:pt idx="1">
                  <c:v>23.03</c:v>
                </c:pt>
                <c:pt idx="2">
                  <c:v>22.95</c:v>
                </c:pt>
                <c:pt idx="3">
                  <c:v>23.33</c:v>
                </c:pt>
                <c:pt idx="4">
                  <c:v>22.95</c:v>
                </c:pt>
                <c:pt idx="5">
                  <c:v>22.84</c:v>
                </c:pt>
                <c:pt idx="6">
                  <c:v>23.38</c:v>
                </c:pt>
                <c:pt idx="7">
                  <c:v>23.17</c:v>
                </c:pt>
                <c:pt idx="8">
                  <c:v>23.07</c:v>
                </c:pt>
                <c:pt idx="9">
                  <c:v>23.69</c:v>
                </c:pt>
                <c:pt idx="10">
                  <c:v>23.45</c:v>
                </c:pt>
                <c:pt idx="11">
                  <c:v>23.5</c:v>
                </c:pt>
                <c:pt idx="12">
                  <c:v>23.22</c:v>
                </c:pt>
                <c:pt idx="13">
                  <c:v>23.27</c:v>
                </c:pt>
                <c:pt idx="14">
                  <c:v>23.42</c:v>
                </c:pt>
                <c:pt idx="15">
                  <c:v>22.91</c:v>
                </c:pt>
                <c:pt idx="16">
                  <c:v>23.62</c:v>
                </c:pt>
                <c:pt idx="17">
                  <c:v>23.54</c:v>
                </c:pt>
                <c:pt idx="18">
                  <c:v>22.88</c:v>
                </c:pt>
                <c:pt idx="19">
                  <c:v>23.51</c:v>
                </c:pt>
                <c:pt idx="20">
                  <c:v>24.01</c:v>
                </c:pt>
                <c:pt idx="21">
                  <c:v>24.3</c:v>
                </c:pt>
                <c:pt idx="22">
                  <c:v>23.82</c:v>
                </c:pt>
                <c:pt idx="23">
                  <c:v>24.49</c:v>
                </c:pt>
                <c:pt idx="24">
                  <c:v>24.32</c:v>
                </c:pt>
                <c:pt idx="25">
                  <c:v>24.34</c:v>
                </c:pt>
                <c:pt idx="26">
                  <c:v>24.25</c:v>
                </c:pt>
                <c:pt idx="27">
                  <c:v>23.72</c:v>
                </c:pt>
                <c:pt idx="28">
                  <c:v>24.11</c:v>
                </c:pt>
                <c:pt idx="29">
                  <c:v>24.03</c:v>
                </c:pt>
                <c:pt idx="30">
                  <c:v>24.31</c:v>
                </c:pt>
                <c:pt idx="31">
                  <c:v>23.79</c:v>
                </c:pt>
                <c:pt idx="32">
                  <c:v>24.3</c:v>
                </c:pt>
                <c:pt idx="33">
                  <c:v>24.43</c:v>
                </c:pt>
                <c:pt idx="34">
                  <c:v>24.44</c:v>
                </c:pt>
                <c:pt idx="35">
                  <c:v>24.21</c:v>
                </c:pt>
                <c:pt idx="36">
                  <c:v>23.88</c:v>
                </c:pt>
                <c:pt idx="37">
                  <c:v>23.93</c:v>
                </c:pt>
                <c:pt idx="38">
                  <c:v>23.98</c:v>
                </c:pt>
                <c:pt idx="39">
                  <c:v>24.14</c:v>
                </c:pt>
                <c:pt idx="40">
                  <c:v>24.05</c:v>
                </c:pt>
                <c:pt idx="41">
                  <c:v>24.4</c:v>
                </c:pt>
                <c:pt idx="42">
                  <c:v>25.38</c:v>
                </c:pt>
                <c:pt idx="43">
                  <c:v>25.42</c:v>
                </c:pt>
                <c:pt idx="44">
                  <c:v>24.82</c:v>
                </c:pt>
                <c:pt idx="45">
                  <c:v>25.13</c:v>
                </c:pt>
                <c:pt idx="46">
                  <c:v>25.03</c:v>
                </c:pt>
                <c:pt idx="47">
                  <c:v>24.57</c:v>
                </c:pt>
                <c:pt idx="48">
                  <c:v>25.25</c:v>
                </c:pt>
                <c:pt idx="49">
                  <c:v>25.11</c:v>
                </c:pt>
                <c:pt idx="50">
                  <c:v>25.08</c:v>
                </c:pt>
                <c:pt idx="51">
                  <c:v>25.26</c:v>
                </c:pt>
                <c:pt idx="52">
                  <c:v>25.45</c:v>
                </c:pt>
                <c:pt idx="53">
                  <c:v>25.44</c:v>
                </c:pt>
                <c:pt idx="54">
                  <c:v>25.57</c:v>
                </c:pt>
                <c:pt idx="55">
                  <c:v>25.62</c:v>
                </c:pt>
                <c:pt idx="56">
                  <c:v>25.56</c:v>
                </c:pt>
                <c:pt idx="57">
                  <c:v>25.35</c:v>
                </c:pt>
                <c:pt idx="58">
                  <c:v>25.78</c:v>
                </c:pt>
                <c:pt idx="59">
                  <c:v>25.97</c:v>
                </c:pt>
                <c:pt idx="60">
                  <c:v>25.46</c:v>
                </c:pt>
                <c:pt idx="61">
                  <c:v>25.75</c:v>
                </c:pt>
                <c:pt idx="62">
                  <c:v>25.46</c:v>
                </c:pt>
                <c:pt idx="63">
                  <c:v>25.66</c:v>
                </c:pt>
                <c:pt idx="64">
                  <c:v>25.72</c:v>
                </c:pt>
                <c:pt idx="65">
                  <c:v>25.68</c:v>
                </c:pt>
                <c:pt idx="66">
                  <c:v>25.77</c:v>
                </c:pt>
                <c:pt idx="67">
                  <c:v>25.73</c:v>
                </c:pt>
                <c:pt idx="68">
                  <c:v>25.73</c:v>
                </c:pt>
                <c:pt idx="69">
                  <c:v>25.61</c:v>
                </c:pt>
                <c:pt idx="70">
                  <c:v>26.06</c:v>
                </c:pt>
                <c:pt idx="71">
                  <c:v>25.82</c:v>
                </c:pt>
                <c:pt idx="72">
                  <c:v>25.87</c:v>
                </c:pt>
                <c:pt idx="73">
                  <c:v>25.75</c:v>
                </c:pt>
                <c:pt idx="74">
                  <c:v>25.78</c:v>
                </c:pt>
                <c:pt idx="75">
                  <c:v>25.79</c:v>
                </c:pt>
                <c:pt idx="76">
                  <c:v>25.6</c:v>
                </c:pt>
                <c:pt idx="77">
                  <c:v>25.88</c:v>
                </c:pt>
                <c:pt idx="78">
                  <c:v>25.89</c:v>
                </c:pt>
                <c:pt idx="79">
                  <c:v>25.88</c:v>
                </c:pt>
                <c:pt idx="80">
                  <c:v>26.03</c:v>
                </c:pt>
                <c:pt idx="81">
                  <c:v>26.11</c:v>
                </c:pt>
                <c:pt idx="82">
                  <c:v>26.37</c:v>
                </c:pt>
                <c:pt idx="83">
                  <c:v>26.52</c:v>
                </c:pt>
                <c:pt idx="84">
                  <c:v>26.76</c:v>
                </c:pt>
                <c:pt idx="85">
                  <c:v>26.61</c:v>
                </c:pt>
                <c:pt idx="86">
                  <c:v>26.85</c:v>
                </c:pt>
                <c:pt idx="87">
                  <c:v>27</c:v>
                </c:pt>
                <c:pt idx="88">
                  <c:v>26.98</c:v>
                </c:pt>
                <c:pt idx="89">
                  <c:v>27.56</c:v>
                </c:pt>
                <c:pt idx="90">
                  <c:v>27.51</c:v>
                </c:pt>
                <c:pt idx="91">
                  <c:v>27.6</c:v>
                </c:pt>
                <c:pt idx="92">
                  <c:v>27.83</c:v>
                </c:pt>
                <c:pt idx="93">
                  <c:v>27.9</c:v>
                </c:pt>
                <c:pt idx="94">
                  <c:v>28.42</c:v>
                </c:pt>
                <c:pt idx="95">
                  <c:v>28.41</c:v>
                </c:pt>
                <c:pt idx="96">
                  <c:v>28.61</c:v>
                </c:pt>
                <c:pt idx="97">
                  <c:v>28.77</c:v>
                </c:pt>
                <c:pt idx="98">
                  <c:v>28.91</c:v>
                </c:pt>
                <c:pt idx="99">
                  <c:v>29.08</c:v>
                </c:pt>
                <c:pt idx="100">
                  <c:v>29.42</c:v>
                </c:pt>
                <c:pt idx="101">
                  <c:v>29.6</c:v>
                </c:pt>
                <c:pt idx="102">
                  <c:v>29.64</c:v>
                </c:pt>
                <c:pt idx="103">
                  <c:v>29.83</c:v>
                </c:pt>
                <c:pt idx="104">
                  <c:v>30.21</c:v>
                </c:pt>
                <c:pt idx="105">
                  <c:v>30.22</c:v>
                </c:pt>
                <c:pt idx="106">
                  <c:v>30.46</c:v>
                </c:pt>
                <c:pt idx="107">
                  <c:v>30.7</c:v>
                </c:pt>
                <c:pt idx="108">
                  <c:v>30.82</c:v>
                </c:pt>
                <c:pt idx="109">
                  <c:v>31.09</c:v>
                </c:pt>
                <c:pt idx="110">
                  <c:v>31.18</c:v>
                </c:pt>
                <c:pt idx="111">
                  <c:v>31.41</c:v>
                </c:pt>
                <c:pt idx="112">
                  <c:v>31.51</c:v>
                </c:pt>
                <c:pt idx="113">
                  <c:v>31.75</c:v>
                </c:pt>
                <c:pt idx="114">
                  <c:v>31.99</c:v>
                </c:pt>
                <c:pt idx="115">
                  <c:v>31.98</c:v>
                </c:pt>
                <c:pt idx="116">
                  <c:v>32.19</c:v>
                </c:pt>
                <c:pt idx="117">
                  <c:v>32.380000000000003</c:v>
                </c:pt>
                <c:pt idx="118">
                  <c:v>32.369999999999997</c:v>
                </c:pt>
                <c:pt idx="119">
                  <c:v>32.85</c:v>
                </c:pt>
                <c:pt idx="120">
                  <c:v>32.119999999999997</c:v>
                </c:pt>
                <c:pt idx="121" formatCode="0.00">
                  <c:v>32.71</c:v>
                </c:pt>
                <c:pt idx="122" formatCode="0.00">
                  <c:v>32.869999999999997</c:v>
                </c:pt>
                <c:pt idx="123" formatCode="0.00">
                  <c:v>33.1</c:v>
                </c:pt>
                <c:pt idx="124" formatCode="0.00">
                  <c:v>33.68</c:v>
                </c:pt>
                <c:pt idx="125">
                  <c:v>33.82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98-4AB7-9A84-1CDB6EF774ED}"/>
            </c:ext>
          </c:extLst>
        </c:ser>
        <c:ser>
          <c:idx val="3"/>
          <c:order val="3"/>
          <c:tx>
            <c:strRef>
              <c:f>'1. Medellivslängd 1900-2025'!$B$6</c:f>
              <c:strCache>
                <c:ptCount val="1"/>
                <c:pt idx="0">
                  <c:v>Vid 65 år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olid"/>
              <a:round/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None/>
                    </ask:type>
                  </ask:lineSketchStyleProps>
                </a:ext>
              </a:extLst>
            </a:ln>
            <a:effectLst/>
          </c:spPr>
          <c:marker>
            <c:symbol val="none"/>
          </c:marker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1900-2025'!$C$6:$DX$6</c:f>
              <c:numCache>
                <c:formatCode>General</c:formatCode>
                <c:ptCount val="126"/>
                <c:pt idx="0">
                  <c:v>12.12</c:v>
                </c:pt>
                <c:pt idx="1">
                  <c:v>12.76</c:v>
                </c:pt>
                <c:pt idx="2">
                  <c:v>12.73</c:v>
                </c:pt>
                <c:pt idx="3">
                  <c:v>12.88</c:v>
                </c:pt>
                <c:pt idx="4">
                  <c:v>12.58</c:v>
                </c:pt>
                <c:pt idx="5">
                  <c:v>12.69</c:v>
                </c:pt>
                <c:pt idx="6">
                  <c:v>13.08</c:v>
                </c:pt>
                <c:pt idx="7">
                  <c:v>12.75</c:v>
                </c:pt>
                <c:pt idx="8">
                  <c:v>12.66</c:v>
                </c:pt>
                <c:pt idx="9">
                  <c:v>13.15</c:v>
                </c:pt>
                <c:pt idx="10">
                  <c:v>12.98</c:v>
                </c:pt>
                <c:pt idx="11">
                  <c:v>13.1</c:v>
                </c:pt>
                <c:pt idx="12">
                  <c:v>12.71</c:v>
                </c:pt>
                <c:pt idx="13">
                  <c:v>12.87</c:v>
                </c:pt>
                <c:pt idx="14">
                  <c:v>12.94</c:v>
                </c:pt>
                <c:pt idx="15">
                  <c:v>12.42</c:v>
                </c:pt>
                <c:pt idx="16">
                  <c:v>13.01</c:v>
                </c:pt>
                <c:pt idx="17">
                  <c:v>12.84</c:v>
                </c:pt>
                <c:pt idx="18">
                  <c:v>12.72</c:v>
                </c:pt>
                <c:pt idx="19">
                  <c:v>12.88</c:v>
                </c:pt>
                <c:pt idx="20">
                  <c:v>13.27</c:v>
                </c:pt>
                <c:pt idx="21">
                  <c:v>13.46</c:v>
                </c:pt>
                <c:pt idx="22">
                  <c:v>13.06</c:v>
                </c:pt>
                <c:pt idx="23">
                  <c:v>13.47</c:v>
                </c:pt>
                <c:pt idx="24">
                  <c:v>13.38</c:v>
                </c:pt>
                <c:pt idx="25">
                  <c:v>13.43</c:v>
                </c:pt>
                <c:pt idx="26">
                  <c:v>13.37</c:v>
                </c:pt>
                <c:pt idx="27">
                  <c:v>12.83</c:v>
                </c:pt>
                <c:pt idx="28">
                  <c:v>13.13</c:v>
                </c:pt>
                <c:pt idx="29">
                  <c:v>13.18</c:v>
                </c:pt>
                <c:pt idx="30">
                  <c:v>13.4</c:v>
                </c:pt>
                <c:pt idx="31">
                  <c:v>12.83</c:v>
                </c:pt>
                <c:pt idx="32">
                  <c:v>13.31</c:v>
                </c:pt>
                <c:pt idx="33">
                  <c:v>13.3</c:v>
                </c:pt>
                <c:pt idx="34">
                  <c:v>13.37</c:v>
                </c:pt>
                <c:pt idx="35">
                  <c:v>13.11</c:v>
                </c:pt>
                <c:pt idx="36">
                  <c:v>12.93</c:v>
                </c:pt>
                <c:pt idx="37">
                  <c:v>12.97</c:v>
                </c:pt>
                <c:pt idx="38">
                  <c:v>13.01</c:v>
                </c:pt>
                <c:pt idx="39">
                  <c:v>13.05</c:v>
                </c:pt>
                <c:pt idx="40">
                  <c:v>12.99</c:v>
                </c:pt>
                <c:pt idx="41">
                  <c:v>13.18</c:v>
                </c:pt>
                <c:pt idx="42">
                  <c:v>13.97</c:v>
                </c:pt>
                <c:pt idx="43">
                  <c:v>14.07</c:v>
                </c:pt>
                <c:pt idx="44">
                  <c:v>13.57</c:v>
                </c:pt>
                <c:pt idx="45">
                  <c:v>13.72</c:v>
                </c:pt>
                <c:pt idx="46">
                  <c:v>13.6</c:v>
                </c:pt>
                <c:pt idx="47">
                  <c:v>13.19</c:v>
                </c:pt>
                <c:pt idx="48">
                  <c:v>13.81</c:v>
                </c:pt>
                <c:pt idx="49">
                  <c:v>13.64</c:v>
                </c:pt>
                <c:pt idx="50">
                  <c:v>13.53</c:v>
                </c:pt>
                <c:pt idx="51">
                  <c:v>13.66</c:v>
                </c:pt>
                <c:pt idx="52">
                  <c:v>13.85</c:v>
                </c:pt>
                <c:pt idx="53">
                  <c:v>13.82</c:v>
                </c:pt>
                <c:pt idx="54">
                  <c:v>13.83</c:v>
                </c:pt>
                <c:pt idx="55">
                  <c:v>14</c:v>
                </c:pt>
                <c:pt idx="56">
                  <c:v>13.91</c:v>
                </c:pt>
                <c:pt idx="57">
                  <c:v>13.76</c:v>
                </c:pt>
                <c:pt idx="58">
                  <c:v>13.97</c:v>
                </c:pt>
                <c:pt idx="59">
                  <c:v>14.08</c:v>
                </c:pt>
                <c:pt idx="60">
                  <c:v>13.73</c:v>
                </c:pt>
                <c:pt idx="61">
                  <c:v>13.98</c:v>
                </c:pt>
                <c:pt idx="62">
                  <c:v>13.7</c:v>
                </c:pt>
                <c:pt idx="63">
                  <c:v>13.9</c:v>
                </c:pt>
                <c:pt idx="64">
                  <c:v>13.95</c:v>
                </c:pt>
                <c:pt idx="65">
                  <c:v>13.9</c:v>
                </c:pt>
                <c:pt idx="66">
                  <c:v>13.98</c:v>
                </c:pt>
                <c:pt idx="67">
                  <c:v>13.98</c:v>
                </c:pt>
                <c:pt idx="68">
                  <c:v>13.91</c:v>
                </c:pt>
                <c:pt idx="69">
                  <c:v>13.85</c:v>
                </c:pt>
                <c:pt idx="70">
                  <c:v>14.31</c:v>
                </c:pt>
                <c:pt idx="71">
                  <c:v>14.07</c:v>
                </c:pt>
                <c:pt idx="72">
                  <c:v>14.11</c:v>
                </c:pt>
                <c:pt idx="73">
                  <c:v>14</c:v>
                </c:pt>
                <c:pt idx="74">
                  <c:v>14.08</c:v>
                </c:pt>
                <c:pt idx="75">
                  <c:v>14.06</c:v>
                </c:pt>
                <c:pt idx="76">
                  <c:v>13.94</c:v>
                </c:pt>
                <c:pt idx="77">
                  <c:v>14.21</c:v>
                </c:pt>
                <c:pt idx="78">
                  <c:v>14.2</c:v>
                </c:pt>
                <c:pt idx="79">
                  <c:v>14.21</c:v>
                </c:pt>
                <c:pt idx="80">
                  <c:v>14.32</c:v>
                </c:pt>
                <c:pt idx="81">
                  <c:v>14.37</c:v>
                </c:pt>
                <c:pt idx="82">
                  <c:v>14.57</c:v>
                </c:pt>
                <c:pt idx="83">
                  <c:v>14.67</c:v>
                </c:pt>
                <c:pt idx="84">
                  <c:v>14.83</c:v>
                </c:pt>
                <c:pt idx="85">
                  <c:v>14.69</c:v>
                </c:pt>
                <c:pt idx="86">
                  <c:v>14.83</c:v>
                </c:pt>
                <c:pt idx="87">
                  <c:v>15</c:v>
                </c:pt>
                <c:pt idx="88">
                  <c:v>14.94</c:v>
                </c:pt>
                <c:pt idx="89">
                  <c:v>15.41</c:v>
                </c:pt>
                <c:pt idx="90">
                  <c:v>15.32</c:v>
                </c:pt>
                <c:pt idx="91">
                  <c:v>15.42</c:v>
                </c:pt>
                <c:pt idx="92">
                  <c:v>15.56</c:v>
                </c:pt>
                <c:pt idx="93">
                  <c:v>15.56</c:v>
                </c:pt>
                <c:pt idx="94">
                  <c:v>16.02</c:v>
                </c:pt>
                <c:pt idx="95">
                  <c:v>15.96</c:v>
                </c:pt>
                <c:pt idx="96">
                  <c:v>16.100000000000001</c:v>
                </c:pt>
                <c:pt idx="97">
                  <c:v>16.260000000000002</c:v>
                </c:pt>
                <c:pt idx="98">
                  <c:v>16.32</c:v>
                </c:pt>
                <c:pt idx="99">
                  <c:v>16.420000000000002</c:v>
                </c:pt>
                <c:pt idx="100">
                  <c:v>16.7</c:v>
                </c:pt>
                <c:pt idx="101">
                  <c:v>16.88</c:v>
                </c:pt>
                <c:pt idx="102">
                  <c:v>16.89</c:v>
                </c:pt>
                <c:pt idx="103">
                  <c:v>17.02</c:v>
                </c:pt>
                <c:pt idx="104">
                  <c:v>17.399999999999999</c:v>
                </c:pt>
                <c:pt idx="105">
                  <c:v>17.39</c:v>
                </c:pt>
                <c:pt idx="106">
                  <c:v>17.62</c:v>
                </c:pt>
                <c:pt idx="107">
                  <c:v>17.829999999999998</c:v>
                </c:pt>
                <c:pt idx="108">
                  <c:v>17.93</c:v>
                </c:pt>
                <c:pt idx="109">
                  <c:v>18.14</c:v>
                </c:pt>
                <c:pt idx="110">
                  <c:v>18.21</c:v>
                </c:pt>
                <c:pt idx="111">
                  <c:v>18.37</c:v>
                </c:pt>
                <c:pt idx="112">
                  <c:v>18.420000000000002</c:v>
                </c:pt>
                <c:pt idx="113">
                  <c:v>18.670000000000002</c:v>
                </c:pt>
                <c:pt idx="114">
                  <c:v>18.86</c:v>
                </c:pt>
                <c:pt idx="115">
                  <c:v>18.850000000000001</c:v>
                </c:pt>
                <c:pt idx="116">
                  <c:v>19.010000000000002</c:v>
                </c:pt>
                <c:pt idx="117">
                  <c:v>19.14</c:v>
                </c:pt>
                <c:pt idx="118">
                  <c:v>19.13</c:v>
                </c:pt>
                <c:pt idx="119">
                  <c:v>19.52</c:v>
                </c:pt>
                <c:pt idx="120">
                  <c:v>18.87</c:v>
                </c:pt>
                <c:pt idx="121" formatCode="0.00">
                  <c:v>19.43</c:v>
                </c:pt>
                <c:pt idx="122" formatCode="0.00">
                  <c:v>19.48</c:v>
                </c:pt>
                <c:pt idx="123" formatCode="0.00">
                  <c:v>19.68</c:v>
                </c:pt>
                <c:pt idx="124" formatCode="0.00">
                  <c:v>20.190000000000001</c:v>
                </c:pt>
                <c:pt idx="125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98-4AB7-9A84-1CDB6EF774ED}"/>
            </c:ext>
          </c:extLst>
        </c:ser>
        <c:ser>
          <c:idx val="4"/>
          <c:order val="4"/>
          <c:tx>
            <c:strRef>
              <c:f>'1. Medellivslängd 1900-2025'!$B$7</c:f>
              <c:strCache>
                <c:ptCount val="1"/>
                <c:pt idx="0">
                  <c:v>Vid 85 år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1900-2025'!$C$7:$DX$7</c:f>
              <c:numCache>
                <c:formatCode>General</c:formatCode>
                <c:ptCount val="126"/>
                <c:pt idx="0">
                  <c:v>3.25</c:v>
                </c:pt>
                <c:pt idx="1">
                  <c:v>3.62</c:v>
                </c:pt>
                <c:pt idx="2">
                  <c:v>3.66</c:v>
                </c:pt>
                <c:pt idx="3">
                  <c:v>3.81</c:v>
                </c:pt>
                <c:pt idx="4">
                  <c:v>3.47</c:v>
                </c:pt>
                <c:pt idx="5">
                  <c:v>3.57</c:v>
                </c:pt>
                <c:pt idx="6">
                  <c:v>3.88</c:v>
                </c:pt>
                <c:pt idx="7">
                  <c:v>3.6</c:v>
                </c:pt>
                <c:pt idx="8">
                  <c:v>3.52</c:v>
                </c:pt>
                <c:pt idx="9">
                  <c:v>3.76</c:v>
                </c:pt>
                <c:pt idx="10">
                  <c:v>3.72</c:v>
                </c:pt>
                <c:pt idx="11">
                  <c:v>3.92</c:v>
                </c:pt>
                <c:pt idx="12">
                  <c:v>3.69</c:v>
                </c:pt>
                <c:pt idx="13">
                  <c:v>3.79</c:v>
                </c:pt>
                <c:pt idx="14">
                  <c:v>3.63</c:v>
                </c:pt>
                <c:pt idx="15">
                  <c:v>3.38</c:v>
                </c:pt>
                <c:pt idx="16">
                  <c:v>3.76</c:v>
                </c:pt>
                <c:pt idx="17">
                  <c:v>3.59</c:v>
                </c:pt>
                <c:pt idx="18">
                  <c:v>3.87</c:v>
                </c:pt>
                <c:pt idx="19">
                  <c:v>3.78</c:v>
                </c:pt>
                <c:pt idx="20">
                  <c:v>3.84</c:v>
                </c:pt>
                <c:pt idx="21">
                  <c:v>3.97</c:v>
                </c:pt>
                <c:pt idx="22">
                  <c:v>3.62</c:v>
                </c:pt>
                <c:pt idx="23">
                  <c:v>3.9</c:v>
                </c:pt>
                <c:pt idx="24">
                  <c:v>3.82</c:v>
                </c:pt>
                <c:pt idx="25">
                  <c:v>3.99</c:v>
                </c:pt>
                <c:pt idx="26">
                  <c:v>3.99</c:v>
                </c:pt>
                <c:pt idx="27">
                  <c:v>3.53</c:v>
                </c:pt>
                <c:pt idx="28">
                  <c:v>3.81</c:v>
                </c:pt>
                <c:pt idx="29">
                  <c:v>3.81</c:v>
                </c:pt>
                <c:pt idx="30">
                  <c:v>4.07</c:v>
                </c:pt>
                <c:pt idx="31">
                  <c:v>3.47</c:v>
                </c:pt>
                <c:pt idx="32">
                  <c:v>3.99</c:v>
                </c:pt>
                <c:pt idx="33">
                  <c:v>3.86</c:v>
                </c:pt>
                <c:pt idx="34">
                  <c:v>3.98</c:v>
                </c:pt>
                <c:pt idx="35">
                  <c:v>3.68</c:v>
                </c:pt>
                <c:pt idx="36">
                  <c:v>3.73</c:v>
                </c:pt>
                <c:pt idx="37">
                  <c:v>3.66</c:v>
                </c:pt>
                <c:pt idx="38">
                  <c:v>3.98</c:v>
                </c:pt>
                <c:pt idx="39">
                  <c:v>3.61</c:v>
                </c:pt>
                <c:pt idx="40">
                  <c:v>3.68</c:v>
                </c:pt>
                <c:pt idx="41">
                  <c:v>3.59</c:v>
                </c:pt>
                <c:pt idx="42">
                  <c:v>4.1500000000000004</c:v>
                </c:pt>
                <c:pt idx="43">
                  <c:v>4.25</c:v>
                </c:pt>
                <c:pt idx="44">
                  <c:v>3.98</c:v>
                </c:pt>
                <c:pt idx="45">
                  <c:v>3.93</c:v>
                </c:pt>
                <c:pt idx="46">
                  <c:v>3.88</c:v>
                </c:pt>
                <c:pt idx="47">
                  <c:v>3.69</c:v>
                </c:pt>
                <c:pt idx="48">
                  <c:v>4.13</c:v>
                </c:pt>
                <c:pt idx="49">
                  <c:v>3.97</c:v>
                </c:pt>
                <c:pt idx="50">
                  <c:v>3.86</c:v>
                </c:pt>
                <c:pt idx="51">
                  <c:v>3.73</c:v>
                </c:pt>
                <c:pt idx="52">
                  <c:v>3.85</c:v>
                </c:pt>
                <c:pt idx="53">
                  <c:v>4.03</c:v>
                </c:pt>
                <c:pt idx="54">
                  <c:v>4.12</c:v>
                </c:pt>
                <c:pt idx="55">
                  <c:v>4.1500000000000004</c:v>
                </c:pt>
                <c:pt idx="56">
                  <c:v>4.09</c:v>
                </c:pt>
                <c:pt idx="57">
                  <c:v>3.92</c:v>
                </c:pt>
                <c:pt idx="58">
                  <c:v>4.0599999999999996</c:v>
                </c:pt>
                <c:pt idx="59">
                  <c:v>4.0999999999999996</c:v>
                </c:pt>
                <c:pt idx="60">
                  <c:v>4.05</c:v>
                </c:pt>
                <c:pt idx="61">
                  <c:v>4.21</c:v>
                </c:pt>
                <c:pt idx="62">
                  <c:v>4.01</c:v>
                </c:pt>
                <c:pt idx="63">
                  <c:v>4.0999999999999996</c:v>
                </c:pt>
                <c:pt idx="64">
                  <c:v>4.2699999999999996</c:v>
                </c:pt>
                <c:pt idx="65">
                  <c:v>4.1900000000000004</c:v>
                </c:pt>
                <c:pt idx="66">
                  <c:v>4.2300000000000004</c:v>
                </c:pt>
                <c:pt idx="67">
                  <c:v>4.3</c:v>
                </c:pt>
                <c:pt idx="68">
                  <c:v>4.18</c:v>
                </c:pt>
                <c:pt idx="69">
                  <c:v>4.28</c:v>
                </c:pt>
                <c:pt idx="70">
                  <c:v>4.5</c:v>
                </c:pt>
                <c:pt idx="71">
                  <c:v>4.46</c:v>
                </c:pt>
                <c:pt idx="72">
                  <c:v>4.5199999999999996</c:v>
                </c:pt>
                <c:pt idx="73">
                  <c:v>4.4000000000000004</c:v>
                </c:pt>
                <c:pt idx="74">
                  <c:v>4.42</c:v>
                </c:pt>
                <c:pt idx="75">
                  <c:v>4.4000000000000004</c:v>
                </c:pt>
                <c:pt idx="76">
                  <c:v>4.3099999999999996</c:v>
                </c:pt>
                <c:pt idx="77">
                  <c:v>4.4800000000000004</c:v>
                </c:pt>
                <c:pt idx="78">
                  <c:v>4.47</c:v>
                </c:pt>
                <c:pt idx="79">
                  <c:v>4.4800000000000004</c:v>
                </c:pt>
                <c:pt idx="80">
                  <c:v>4.45</c:v>
                </c:pt>
                <c:pt idx="81">
                  <c:v>4.4800000000000004</c:v>
                </c:pt>
                <c:pt idx="82">
                  <c:v>4.62</c:v>
                </c:pt>
                <c:pt idx="83">
                  <c:v>4.51</c:v>
                </c:pt>
                <c:pt idx="84">
                  <c:v>4.72</c:v>
                </c:pt>
                <c:pt idx="85">
                  <c:v>4.5199999999999996</c:v>
                </c:pt>
                <c:pt idx="86">
                  <c:v>4.62</c:v>
                </c:pt>
                <c:pt idx="87">
                  <c:v>4.62</c:v>
                </c:pt>
                <c:pt idx="88">
                  <c:v>4.54</c:v>
                </c:pt>
                <c:pt idx="89">
                  <c:v>4.8099999999999996</c:v>
                </c:pt>
                <c:pt idx="90">
                  <c:v>4.7</c:v>
                </c:pt>
                <c:pt idx="91">
                  <c:v>4.72</c:v>
                </c:pt>
                <c:pt idx="92">
                  <c:v>4.76</c:v>
                </c:pt>
                <c:pt idx="93">
                  <c:v>4.6399999999999997</c:v>
                </c:pt>
                <c:pt idx="94">
                  <c:v>4.99</c:v>
                </c:pt>
                <c:pt idx="95">
                  <c:v>4.83</c:v>
                </c:pt>
                <c:pt idx="96">
                  <c:v>4.82</c:v>
                </c:pt>
                <c:pt idx="97">
                  <c:v>4.92</c:v>
                </c:pt>
                <c:pt idx="98">
                  <c:v>4.88</c:v>
                </c:pt>
                <c:pt idx="99">
                  <c:v>4.9000000000000004</c:v>
                </c:pt>
                <c:pt idx="100">
                  <c:v>4.95</c:v>
                </c:pt>
                <c:pt idx="101">
                  <c:v>5.0199999999999996</c:v>
                </c:pt>
                <c:pt idx="102">
                  <c:v>4.9400000000000004</c:v>
                </c:pt>
                <c:pt idx="103">
                  <c:v>5.08</c:v>
                </c:pt>
                <c:pt idx="104">
                  <c:v>5.21</c:v>
                </c:pt>
                <c:pt idx="105">
                  <c:v>5.15</c:v>
                </c:pt>
                <c:pt idx="106">
                  <c:v>5.25</c:v>
                </c:pt>
                <c:pt idx="107">
                  <c:v>5.3</c:v>
                </c:pt>
                <c:pt idx="108">
                  <c:v>5.34</c:v>
                </c:pt>
                <c:pt idx="109">
                  <c:v>5.38</c:v>
                </c:pt>
                <c:pt idx="110">
                  <c:v>5.43</c:v>
                </c:pt>
                <c:pt idx="111">
                  <c:v>5.5</c:v>
                </c:pt>
                <c:pt idx="112">
                  <c:v>5.41</c:v>
                </c:pt>
                <c:pt idx="113">
                  <c:v>5.56</c:v>
                </c:pt>
                <c:pt idx="114">
                  <c:v>5.68</c:v>
                </c:pt>
                <c:pt idx="115">
                  <c:v>5.59</c:v>
                </c:pt>
                <c:pt idx="116">
                  <c:v>5.74</c:v>
                </c:pt>
                <c:pt idx="117">
                  <c:v>5.64</c:v>
                </c:pt>
                <c:pt idx="118">
                  <c:v>5.72</c:v>
                </c:pt>
                <c:pt idx="119">
                  <c:v>5.93</c:v>
                </c:pt>
                <c:pt idx="120">
                  <c:v>5.47</c:v>
                </c:pt>
                <c:pt idx="121" formatCode="0.00">
                  <c:v>5.9</c:v>
                </c:pt>
                <c:pt idx="122" formatCode="0.00">
                  <c:v>5.87</c:v>
                </c:pt>
                <c:pt idx="123" formatCode="0.00">
                  <c:v>5.98</c:v>
                </c:pt>
                <c:pt idx="124" formatCode="0.00">
                  <c:v>6.25</c:v>
                </c:pt>
                <c:pt idx="125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98-4AB7-9A84-1CDB6EF774ED}"/>
            </c:ext>
          </c:extLst>
        </c:ser>
        <c:ser>
          <c:idx val="5"/>
          <c:order val="5"/>
          <c:tx>
            <c:strRef>
              <c:f>'1. Medellivslängd 1900-2025'!$B$8</c:f>
              <c:strCache>
                <c:ptCount val="1"/>
                <c:pt idx="0">
                  <c:v>Vid födelsen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80"/>
              <c:layout>
                <c:manualLayout>
                  <c:x val="-8.4967320261437912E-2"/>
                  <c:y val="-3.13908537543241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Kvinnor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898-4AB7-9A84-1CDB6EF77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1900-2025'!$C$8:$DX$8</c:f>
              <c:numCache>
                <c:formatCode>General</c:formatCode>
                <c:ptCount val="126"/>
                <c:pt idx="0">
                  <c:v>53.65</c:v>
                </c:pt>
                <c:pt idx="1">
                  <c:v>54.07</c:v>
                </c:pt>
                <c:pt idx="2">
                  <c:v>55.85</c:v>
                </c:pt>
                <c:pt idx="3">
                  <c:v>56.36</c:v>
                </c:pt>
                <c:pt idx="4">
                  <c:v>56.42</c:v>
                </c:pt>
                <c:pt idx="5">
                  <c:v>55.66</c:v>
                </c:pt>
                <c:pt idx="6">
                  <c:v>57.68</c:v>
                </c:pt>
                <c:pt idx="7">
                  <c:v>58.04</c:v>
                </c:pt>
                <c:pt idx="8">
                  <c:v>57.46</c:v>
                </c:pt>
                <c:pt idx="9">
                  <c:v>59.47</c:v>
                </c:pt>
                <c:pt idx="10">
                  <c:v>59.03</c:v>
                </c:pt>
                <c:pt idx="11">
                  <c:v>59.4</c:v>
                </c:pt>
                <c:pt idx="12">
                  <c:v>59.07</c:v>
                </c:pt>
                <c:pt idx="13">
                  <c:v>59.94</c:v>
                </c:pt>
                <c:pt idx="14">
                  <c:v>59.37</c:v>
                </c:pt>
                <c:pt idx="15">
                  <c:v>58.29</c:v>
                </c:pt>
                <c:pt idx="16">
                  <c:v>59.26</c:v>
                </c:pt>
                <c:pt idx="17">
                  <c:v>60.03</c:v>
                </c:pt>
                <c:pt idx="18">
                  <c:v>51.27</c:v>
                </c:pt>
                <c:pt idx="19">
                  <c:v>57.94</c:v>
                </c:pt>
                <c:pt idx="20">
                  <c:v>60.25</c:v>
                </c:pt>
                <c:pt idx="21">
                  <c:v>62.24</c:v>
                </c:pt>
                <c:pt idx="22">
                  <c:v>61.82</c:v>
                </c:pt>
                <c:pt idx="23">
                  <c:v>64.040000000000006</c:v>
                </c:pt>
                <c:pt idx="24">
                  <c:v>63.04</c:v>
                </c:pt>
                <c:pt idx="25">
                  <c:v>63.64</c:v>
                </c:pt>
                <c:pt idx="26">
                  <c:v>63.73</c:v>
                </c:pt>
                <c:pt idx="27">
                  <c:v>62.57</c:v>
                </c:pt>
                <c:pt idx="28">
                  <c:v>63.2</c:v>
                </c:pt>
                <c:pt idx="29">
                  <c:v>63.37</c:v>
                </c:pt>
                <c:pt idx="30">
                  <c:v>64.2</c:v>
                </c:pt>
                <c:pt idx="31">
                  <c:v>63.58</c:v>
                </c:pt>
                <c:pt idx="32">
                  <c:v>64.88</c:v>
                </c:pt>
                <c:pt idx="33">
                  <c:v>65.92</c:v>
                </c:pt>
                <c:pt idx="34">
                  <c:v>66.069999999999993</c:v>
                </c:pt>
                <c:pt idx="35">
                  <c:v>66.069999999999993</c:v>
                </c:pt>
                <c:pt idx="36">
                  <c:v>65.790000000000006</c:v>
                </c:pt>
                <c:pt idx="37">
                  <c:v>65.84</c:v>
                </c:pt>
                <c:pt idx="38">
                  <c:v>67.11</c:v>
                </c:pt>
                <c:pt idx="39">
                  <c:v>67.72</c:v>
                </c:pt>
                <c:pt idx="40">
                  <c:v>68.11</c:v>
                </c:pt>
                <c:pt idx="41">
                  <c:v>68.36</c:v>
                </c:pt>
                <c:pt idx="42">
                  <c:v>70.41</c:v>
                </c:pt>
                <c:pt idx="43">
                  <c:v>70.12</c:v>
                </c:pt>
                <c:pt idx="44">
                  <c:v>69.319999999999993</c:v>
                </c:pt>
                <c:pt idx="45">
                  <c:v>69.52</c:v>
                </c:pt>
                <c:pt idx="46">
                  <c:v>70.66</c:v>
                </c:pt>
                <c:pt idx="47">
                  <c:v>70.62</c:v>
                </c:pt>
                <c:pt idx="48">
                  <c:v>72.13</c:v>
                </c:pt>
                <c:pt idx="49">
                  <c:v>72.12</c:v>
                </c:pt>
                <c:pt idx="50">
                  <c:v>72.42</c:v>
                </c:pt>
                <c:pt idx="51">
                  <c:v>72.7</c:v>
                </c:pt>
                <c:pt idx="52">
                  <c:v>73.3</c:v>
                </c:pt>
                <c:pt idx="53">
                  <c:v>73.400000000000006</c:v>
                </c:pt>
                <c:pt idx="54">
                  <c:v>73.86</c:v>
                </c:pt>
                <c:pt idx="55">
                  <c:v>74.180000000000007</c:v>
                </c:pt>
                <c:pt idx="56">
                  <c:v>74.400000000000006</c:v>
                </c:pt>
                <c:pt idx="57">
                  <c:v>74.27</c:v>
                </c:pt>
                <c:pt idx="58">
                  <c:v>74.8</c:v>
                </c:pt>
                <c:pt idx="59">
                  <c:v>75.2</c:v>
                </c:pt>
                <c:pt idx="60">
                  <c:v>74.87</c:v>
                </c:pt>
                <c:pt idx="61">
                  <c:v>75.39</c:v>
                </c:pt>
                <c:pt idx="62">
                  <c:v>75.430000000000007</c:v>
                </c:pt>
                <c:pt idx="63">
                  <c:v>75.64</c:v>
                </c:pt>
                <c:pt idx="64">
                  <c:v>75.91</c:v>
                </c:pt>
                <c:pt idx="65">
                  <c:v>76.08</c:v>
                </c:pt>
                <c:pt idx="66">
                  <c:v>76.47</c:v>
                </c:pt>
                <c:pt idx="67">
                  <c:v>76.55</c:v>
                </c:pt>
                <c:pt idx="68">
                  <c:v>76.37</c:v>
                </c:pt>
                <c:pt idx="69">
                  <c:v>76.62</c:v>
                </c:pt>
                <c:pt idx="70">
                  <c:v>77.23</c:v>
                </c:pt>
                <c:pt idx="71">
                  <c:v>77.41</c:v>
                </c:pt>
                <c:pt idx="72">
                  <c:v>77.52</c:v>
                </c:pt>
                <c:pt idx="73">
                  <c:v>77.709999999999994</c:v>
                </c:pt>
                <c:pt idx="74">
                  <c:v>77.91</c:v>
                </c:pt>
                <c:pt idx="75">
                  <c:v>77.930000000000007</c:v>
                </c:pt>
                <c:pt idx="76">
                  <c:v>77.959999999999994</c:v>
                </c:pt>
                <c:pt idx="77">
                  <c:v>78.569999999999993</c:v>
                </c:pt>
                <c:pt idx="78">
                  <c:v>78.680000000000007</c:v>
                </c:pt>
                <c:pt idx="79">
                  <c:v>78.73</c:v>
                </c:pt>
                <c:pt idx="80">
                  <c:v>78.86</c:v>
                </c:pt>
                <c:pt idx="81">
                  <c:v>79.14</c:v>
                </c:pt>
                <c:pt idx="82">
                  <c:v>79.400000000000006</c:v>
                </c:pt>
                <c:pt idx="83">
                  <c:v>79.650000000000006</c:v>
                </c:pt>
                <c:pt idx="84">
                  <c:v>79.94</c:v>
                </c:pt>
                <c:pt idx="85">
                  <c:v>79.709999999999994</c:v>
                </c:pt>
                <c:pt idx="86">
                  <c:v>80.040000000000006</c:v>
                </c:pt>
                <c:pt idx="87">
                  <c:v>80.150000000000006</c:v>
                </c:pt>
                <c:pt idx="88">
                  <c:v>79.94</c:v>
                </c:pt>
                <c:pt idx="89">
                  <c:v>80.569999999999993</c:v>
                </c:pt>
                <c:pt idx="90">
                  <c:v>80.41</c:v>
                </c:pt>
                <c:pt idx="91">
                  <c:v>80.540000000000006</c:v>
                </c:pt>
                <c:pt idx="92">
                  <c:v>80.790000000000006</c:v>
                </c:pt>
                <c:pt idx="93">
                  <c:v>80.78</c:v>
                </c:pt>
                <c:pt idx="94">
                  <c:v>81.38</c:v>
                </c:pt>
                <c:pt idx="95">
                  <c:v>81.45</c:v>
                </c:pt>
                <c:pt idx="96">
                  <c:v>81.53</c:v>
                </c:pt>
                <c:pt idx="97">
                  <c:v>81.81</c:v>
                </c:pt>
                <c:pt idx="98">
                  <c:v>81.91</c:v>
                </c:pt>
                <c:pt idx="99">
                  <c:v>81.87</c:v>
                </c:pt>
                <c:pt idx="100">
                  <c:v>82.03</c:v>
                </c:pt>
                <c:pt idx="101">
                  <c:v>82.07</c:v>
                </c:pt>
                <c:pt idx="102">
                  <c:v>82.1</c:v>
                </c:pt>
                <c:pt idx="103">
                  <c:v>82.43</c:v>
                </c:pt>
                <c:pt idx="104">
                  <c:v>82.67</c:v>
                </c:pt>
                <c:pt idx="105">
                  <c:v>82.77</c:v>
                </c:pt>
                <c:pt idx="106">
                  <c:v>82.91</c:v>
                </c:pt>
                <c:pt idx="107">
                  <c:v>82.96</c:v>
                </c:pt>
                <c:pt idx="108">
                  <c:v>83.13</c:v>
                </c:pt>
                <c:pt idx="109">
                  <c:v>83.35</c:v>
                </c:pt>
                <c:pt idx="110">
                  <c:v>83.49</c:v>
                </c:pt>
                <c:pt idx="111">
                  <c:v>83.67</c:v>
                </c:pt>
                <c:pt idx="112">
                  <c:v>83.54</c:v>
                </c:pt>
                <c:pt idx="113">
                  <c:v>83.71</c:v>
                </c:pt>
                <c:pt idx="114">
                  <c:v>84.05</c:v>
                </c:pt>
                <c:pt idx="115">
                  <c:v>84.01</c:v>
                </c:pt>
                <c:pt idx="116">
                  <c:v>84.09</c:v>
                </c:pt>
                <c:pt idx="117">
                  <c:v>84.1</c:v>
                </c:pt>
                <c:pt idx="118">
                  <c:v>84.25</c:v>
                </c:pt>
                <c:pt idx="119">
                  <c:v>84.73</c:v>
                </c:pt>
                <c:pt idx="120">
                  <c:v>84.29</c:v>
                </c:pt>
                <c:pt idx="121" formatCode="0.00">
                  <c:v>84.82</c:v>
                </c:pt>
                <c:pt idx="122" formatCode="0.00">
                  <c:v>84.73</c:v>
                </c:pt>
                <c:pt idx="123" formatCode="0.00">
                  <c:v>84.9</c:v>
                </c:pt>
                <c:pt idx="124" formatCode="0.00">
                  <c:v>85.35</c:v>
                </c:pt>
                <c:pt idx="125" formatCode="0.0">
                  <c:v>85.55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98-4AB7-9A84-1CDB6EF774ED}"/>
            </c:ext>
          </c:extLst>
        </c:ser>
        <c:ser>
          <c:idx val="6"/>
          <c:order val="6"/>
          <c:tx>
            <c:strRef>
              <c:f>'1. Medellivslängd 1900-2025'!$B$9</c:f>
              <c:strCache>
                <c:ptCount val="1"/>
                <c:pt idx="0">
                  <c:v>Vid 30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24"/>
              <c:tx>
                <c:rich>
                  <a:bodyPr/>
                  <a:lstStyle/>
                  <a:p>
                    <a:r>
                      <a:rPr lang="en-US"/>
                      <a:t>Vid 30 år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898-4AB7-9A84-1CDB6EF77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1900-2025'!$C$9:$DX$9</c:f>
              <c:numCache>
                <c:formatCode>General</c:formatCode>
                <c:ptCount val="126"/>
                <c:pt idx="0">
                  <c:v>39.24</c:v>
                </c:pt>
                <c:pt idx="1">
                  <c:v>39.93</c:v>
                </c:pt>
                <c:pt idx="2">
                  <c:v>39.869999999999997</c:v>
                </c:pt>
                <c:pt idx="3">
                  <c:v>40.49</c:v>
                </c:pt>
                <c:pt idx="4">
                  <c:v>39.86</c:v>
                </c:pt>
                <c:pt idx="5">
                  <c:v>39.69</c:v>
                </c:pt>
                <c:pt idx="6">
                  <c:v>40.590000000000003</c:v>
                </c:pt>
                <c:pt idx="7">
                  <c:v>40.21</c:v>
                </c:pt>
                <c:pt idx="8">
                  <c:v>40.11</c:v>
                </c:pt>
                <c:pt idx="9">
                  <c:v>40.69</c:v>
                </c:pt>
                <c:pt idx="10">
                  <c:v>40.72</c:v>
                </c:pt>
                <c:pt idx="11">
                  <c:v>40.78</c:v>
                </c:pt>
                <c:pt idx="12">
                  <c:v>40.49</c:v>
                </c:pt>
                <c:pt idx="13">
                  <c:v>40.880000000000003</c:v>
                </c:pt>
                <c:pt idx="14">
                  <c:v>40.6</c:v>
                </c:pt>
                <c:pt idx="15">
                  <c:v>39.840000000000003</c:v>
                </c:pt>
                <c:pt idx="16">
                  <c:v>40.86</c:v>
                </c:pt>
                <c:pt idx="17">
                  <c:v>40.840000000000003</c:v>
                </c:pt>
                <c:pt idx="18">
                  <c:v>37.21</c:v>
                </c:pt>
                <c:pt idx="19">
                  <c:v>39.93</c:v>
                </c:pt>
                <c:pt idx="20">
                  <c:v>41.01</c:v>
                </c:pt>
                <c:pt idx="21">
                  <c:v>41.71</c:v>
                </c:pt>
                <c:pt idx="22">
                  <c:v>40.68</c:v>
                </c:pt>
                <c:pt idx="23">
                  <c:v>42.31</c:v>
                </c:pt>
                <c:pt idx="24">
                  <c:v>41.96</c:v>
                </c:pt>
                <c:pt idx="25">
                  <c:v>41.9</c:v>
                </c:pt>
                <c:pt idx="26">
                  <c:v>41.92</c:v>
                </c:pt>
                <c:pt idx="27">
                  <c:v>41.1</c:v>
                </c:pt>
                <c:pt idx="28">
                  <c:v>41.81</c:v>
                </c:pt>
                <c:pt idx="29">
                  <c:v>41.46</c:v>
                </c:pt>
                <c:pt idx="30">
                  <c:v>41.93</c:v>
                </c:pt>
                <c:pt idx="31">
                  <c:v>41.24</c:v>
                </c:pt>
                <c:pt idx="32">
                  <c:v>42.1</c:v>
                </c:pt>
                <c:pt idx="33">
                  <c:v>42.55</c:v>
                </c:pt>
                <c:pt idx="34">
                  <c:v>42.65</c:v>
                </c:pt>
                <c:pt idx="35">
                  <c:v>42.33</c:v>
                </c:pt>
                <c:pt idx="36">
                  <c:v>42.01</c:v>
                </c:pt>
                <c:pt idx="37">
                  <c:v>42</c:v>
                </c:pt>
                <c:pt idx="38">
                  <c:v>42.78</c:v>
                </c:pt>
                <c:pt idx="39">
                  <c:v>42.77</c:v>
                </c:pt>
                <c:pt idx="40">
                  <c:v>42.96</c:v>
                </c:pt>
                <c:pt idx="41">
                  <c:v>43.25</c:v>
                </c:pt>
                <c:pt idx="42">
                  <c:v>44.57</c:v>
                </c:pt>
                <c:pt idx="43">
                  <c:v>44.4</c:v>
                </c:pt>
                <c:pt idx="44">
                  <c:v>43.87</c:v>
                </c:pt>
                <c:pt idx="45">
                  <c:v>43.98</c:v>
                </c:pt>
                <c:pt idx="46">
                  <c:v>44.24</c:v>
                </c:pt>
                <c:pt idx="47">
                  <c:v>44.02</c:v>
                </c:pt>
                <c:pt idx="48">
                  <c:v>44.91</c:v>
                </c:pt>
                <c:pt idx="49">
                  <c:v>44.82</c:v>
                </c:pt>
                <c:pt idx="50">
                  <c:v>44.94</c:v>
                </c:pt>
                <c:pt idx="51">
                  <c:v>45.25</c:v>
                </c:pt>
                <c:pt idx="52">
                  <c:v>45.6</c:v>
                </c:pt>
                <c:pt idx="53">
                  <c:v>45.61</c:v>
                </c:pt>
                <c:pt idx="54">
                  <c:v>45.93</c:v>
                </c:pt>
                <c:pt idx="55">
                  <c:v>46.28</c:v>
                </c:pt>
                <c:pt idx="56">
                  <c:v>46.44</c:v>
                </c:pt>
                <c:pt idx="57">
                  <c:v>46.3</c:v>
                </c:pt>
                <c:pt idx="58">
                  <c:v>46.65</c:v>
                </c:pt>
                <c:pt idx="59">
                  <c:v>47.03</c:v>
                </c:pt>
                <c:pt idx="60">
                  <c:v>46.77</c:v>
                </c:pt>
                <c:pt idx="61">
                  <c:v>47.24</c:v>
                </c:pt>
                <c:pt idx="62">
                  <c:v>47.22</c:v>
                </c:pt>
                <c:pt idx="63">
                  <c:v>47.43</c:v>
                </c:pt>
                <c:pt idx="64">
                  <c:v>47.63</c:v>
                </c:pt>
                <c:pt idx="65">
                  <c:v>47.74</c:v>
                </c:pt>
                <c:pt idx="66">
                  <c:v>48.01</c:v>
                </c:pt>
                <c:pt idx="67">
                  <c:v>48.1</c:v>
                </c:pt>
                <c:pt idx="68">
                  <c:v>47.95</c:v>
                </c:pt>
                <c:pt idx="69">
                  <c:v>48.04</c:v>
                </c:pt>
                <c:pt idx="70">
                  <c:v>48.69</c:v>
                </c:pt>
                <c:pt idx="71">
                  <c:v>48.81</c:v>
                </c:pt>
                <c:pt idx="72">
                  <c:v>48.89</c:v>
                </c:pt>
                <c:pt idx="73">
                  <c:v>49.06</c:v>
                </c:pt>
                <c:pt idx="74">
                  <c:v>49.22</c:v>
                </c:pt>
                <c:pt idx="75">
                  <c:v>49.17</c:v>
                </c:pt>
                <c:pt idx="76">
                  <c:v>49.21</c:v>
                </c:pt>
                <c:pt idx="77">
                  <c:v>49.69</c:v>
                </c:pt>
                <c:pt idx="78">
                  <c:v>49.81</c:v>
                </c:pt>
                <c:pt idx="79">
                  <c:v>49.85</c:v>
                </c:pt>
                <c:pt idx="80">
                  <c:v>49.86</c:v>
                </c:pt>
                <c:pt idx="81">
                  <c:v>50.13</c:v>
                </c:pt>
                <c:pt idx="82">
                  <c:v>50.41</c:v>
                </c:pt>
                <c:pt idx="83">
                  <c:v>50.68</c:v>
                </c:pt>
                <c:pt idx="84">
                  <c:v>50.84</c:v>
                </c:pt>
                <c:pt idx="85">
                  <c:v>50.71</c:v>
                </c:pt>
                <c:pt idx="86">
                  <c:v>50.94</c:v>
                </c:pt>
                <c:pt idx="87">
                  <c:v>51.07</c:v>
                </c:pt>
                <c:pt idx="88">
                  <c:v>50.84</c:v>
                </c:pt>
                <c:pt idx="89">
                  <c:v>51.44</c:v>
                </c:pt>
                <c:pt idx="90">
                  <c:v>51.3</c:v>
                </c:pt>
                <c:pt idx="91">
                  <c:v>51.44</c:v>
                </c:pt>
                <c:pt idx="92">
                  <c:v>51.57</c:v>
                </c:pt>
                <c:pt idx="93">
                  <c:v>51.55</c:v>
                </c:pt>
                <c:pt idx="94">
                  <c:v>52.07</c:v>
                </c:pt>
                <c:pt idx="95">
                  <c:v>52.1</c:v>
                </c:pt>
                <c:pt idx="96">
                  <c:v>52.18</c:v>
                </c:pt>
                <c:pt idx="97">
                  <c:v>52.45</c:v>
                </c:pt>
                <c:pt idx="98">
                  <c:v>52.52</c:v>
                </c:pt>
                <c:pt idx="99">
                  <c:v>52.43</c:v>
                </c:pt>
                <c:pt idx="100">
                  <c:v>52.6</c:v>
                </c:pt>
                <c:pt idx="101">
                  <c:v>52.67</c:v>
                </c:pt>
                <c:pt idx="102">
                  <c:v>52.68</c:v>
                </c:pt>
                <c:pt idx="103">
                  <c:v>53</c:v>
                </c:pt>
                <c:pt idx="104">
                  <c:v>53.26</c:v>
                </c:pt>
                <c:pt idx="105">
                  <c:v>53.29</c:v>
                </c:pt>
                <c:pt idx="106">
                  <c:v>53.46</c:v>
                </c:pt>
                <c:pt idx="107">
                  <c:v>53.47</c:v>
                </c:pt>
                <c:pt idx="108">
                  <c:v>53.66</c:v>
                </c:pt>
                <c:pt idx="109">
                  <c:v>53.86</c:v>
                </c:pt>
                <c:pt idx="110">
                  <c:v>54</c:v>
                </c:pt>
                <c:pt idx="111">
                  <c:v>54.17</c:v>
                </c:pt>
                <c:pt idx="112">
                  <c:v>54.01</c:v>
                </c:pt>
                <c:pt idx="113">
                  <c:v>54.21</c:v>
                </c:pt>
                <c:pt idx="114">
                  <c:v>54.5</c:v>
                </c:pt>
                <c:pt idx="115">
                  <c:v>54.5</c:v>
                </c:pt>
                <c:pt idx="116">
                  <c:v>54.58</c:v>
                </c:pt>
                <c:pt idx="117">
                  <c:v>54.59</c:v>
                </c:pt>
                <c:pt idx="118">
                  <c:v>54.74</c:v>
                </c:pt>
                <c:pt idx="119">
                  <c:v>55.2</c:v>
                </c:pt>
                <c:pt idx="120">
                  <c:v>54.72</c:v>
                </c:pt>
                <c:pt idx="121" formatCode="0.00">
                  <c:v>55.24</c:v>
                </c:pt>
                <c:pt idx="122" formatCode="0.00">
                  <c:v>55.18</c:v>
                </c:pt>
                <c:pt idx="123" formatCode="0.00">
                  <c:v>55.36</c:v>
                </c:pt>
                <c:pt idx="124" formatCode="0.00">
                  <c:v>55.76</c:v>
                </c:pt>
                <c:pt idx="125">
                  <c:v>55.93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98-4AB7-9A84-1CDB6EF774ED}"/>
            </c:ext>
          </c:extLst>
        </c:ser>
        <c:ser>
          <c:idx val="7"/>
          <c:order val="7"/>
          <c:tx>
            <c:strRef>
              <c:f>'1. Medellivslängd 1900-2025'!$B$10</c:f>
              <c:strCache>
                <c:ptCount val="1"/>
                <c:pt idx="0">
                  <c:v>Vid 50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24"/>
              <c:tx>
                <c:rich>
                  <a:bodyPr/>
                  <a:lstStyle/>
                  <a:p>
                    <a:r>
                      <a:rPr lang="en-US"/>
                      <a:t>Vid 50 år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898-4AB7-9A84-1CDB6EF77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1900-2025'!$C$10:$DX$10</c:f>
              <c:numCache>
                <c:formatCode>General</c:formatCode>
                <c:ptCount val="126"/>
                <c:pt idx="0">
                  <c:v>23.89</c:v>
                </c:pt>
                <c:pt idx="1">
                  <c:v>24.7</c:v>
                </c:pt>
                <c:pt idx="2">
                  <c:v>24.47</c:v>
                </c:pt>
                <c:pt idx="3">
                  <c:v>24.98</c:v>
                </c:pt>
                <c:pt idx="4">
                  <c:v>24.47</c:v>
                </c:pt>
                <c:pt idx="5">
                  <c:v>24.47</c:v>
                </c:pt>
                <c:pt idx="6">
                  <c:v>25.17</c:v>
                </c:pt>
                <c:pt idx="7">
                  <c:v>24.78</c:v>
                </c:pt>
                <c:pt idx="8">
                  <c:v>24.56</c:v>
                </c:pt>
                <c:pt idx="9">
                  <c:v>25.05</c:v>
                </c:pt>
                <c:pt idx="10">
                  <c:v>24.96</c:v>
                </c:pt>
                <c:pt idx="11">
                  <c:v>25.17</c:v>
                </c:pt>
                <c:pt idx="12">
                  <c:v>24.65</c:v>
                </c:pt>
                <c:pt idx="13">
                  <c:v>25.06</c:v>
                </c:pt>
                <c:pt idx="14">
                  <c:v>24.94</c:v>
                </c:pt>
                <c:pt idx="15">
                  <c:v>24.32</c:v>
                </c:pt>
                <c:pt idx="16">
                  <c:v>25.07</c:v>
                </c:pt>
                <c:pt idx="17">
                  <c:v>25.09</c:v>
                </c:pt>
                <c:pt idx="18">
                  <c:v>24.24</c:v>
                </c:pt>
                <c:pt idx="19">
                  <c:v>24.52</c:v>
                </c:pt>
                <c:pt idx="20">
                  <c:v>25.2</c:v>
                </c:pt>
                <c:pt idx="21">
                  <c:v>25.44</c:v>
                </c:pt>
                <c:pt idx="22">
                  <c:v>24.53</c:v>
                </c:pt>
                <c:pt idx="23">
                  <c:v>25.78</c:v>
                </c:pt>
                <c:pt idx="24">
                  <c:v>25.35</c:v>
                </c:pt>
                <c:pt idx="25">
                  <c:v>25.43</c:v>
                </c:pt>
                <c:pt idx="26">
                  <c:v>25.29</c:v>
                </c:pt>
                <c:pt idx="27">
                  <c:v>24.65</c:v>
                </c:pt>
                <c:pt idx="28">
                  <c:v>25.17</c:v>
                </c:pt>
                <c:pt idx="29">
                  <c:v>24.92</c:v>
                </c:pt>
                <c:pt idx="30">
                  <c:v>25.25</c:v>
                </c:pt>
                <c:pt idx="31">
                  <c:v>24.52</c:v>
                </c:pt>
                <c:pt idx="32">
                  <c:v>25.25</c:v>
                </c:pt>
                <c:pt idx="33">
                  <c:v>25.43</c:v>
                </c:pt>
                <c:pt idx="34">
                  <c:v>25.52</c:v>
                </c:pt>
                <c:pt idx="35">
                  <c:v>25.16</c:v>
                </c:pt>
                <c:pt idx="36">
                  <c:v>24.92</c:v>
                </c:pt>
                <c:pt idx="37">
                  <c:v>24.83</c:v>
                </c:pt>
                <c:pt idx="38">
                  <c:v>25.43</c:v>
                </c:pt>
                <c:pt idx="39">
                  <c:v>25.22</c:v>
                </c:pt>
                <c:pt idx="40">
                  <c:v>25.29</c:v>
                </c:pt>
                <c:pt idx="41">
                  <c:v>25.47</c:v>
                </c:pt>
                <c:pt idx="42">
                  <c:v>26.77</c:v>
                </c:pt>
                <c:pt idx="43">
                  <c:v>26.65</c:v>
                </c:pt>
                <c:pt idx="44">
                  <c:v>26.13</c:v>
                </c:pt>
                <c:pt idx="45">
                  <c:v>26.12</c:v>
                </c:pt>
                <c:pt idx="46">
                  <c:v>26.19</c:v>
                </c:pt>
                <c:pt idx="47">
                  <c:v>25.95</c:v>
                </c:pt>
                <c:pt idx="48">
                  <c:v>26.61</c:v>
                </c:pt>
                <c:pt idx="49">
                  <c:v>26.46</c:v>
                </c:pt>
                <c:pt idx="50">
                  <c:v>26.5</c:v>
                </c:pt>
                <c:pt idx="51">
                  <c:v>26.73</c:v>
                </c:pt>
                <c:pt idx="52">
                  <c:v>26.97</c:v>
                </c:pt>
                <c:pt idx="53">
                  <c:v>26.94</c:v>
                </c:pt>
                <c:pt idx="54">
                  <c:v>27.25</c:v>
                </c:pt>
                <c:pt idx="55">
                  <c:v>27.57</c:v>
                </c:pt>
                <c:pt idx="56">
                  <c:v>27.68</c:v>
                </c:pt>
                <c:pt idx="57">
                  <c:v>27.5</c:v>
                </c:pt>
                <c:pt idx="58">
                  <c:v>27.88</c:v>
                </c:pt>
                <c:pt idx="59">
                  <c:v>28.18</c:v>
                </c:pt>
                <c:pt idx="60">
                  <c:v>27.97</c:v>
                </c:pt>
                <c:pt idx="61">
                  <c:v>28.33</c:v>
                </c:pt>
                <c:pt idx="62">
                  <c:v>28.31</c:v>
                </c:pt>
                <c:pt idx="63">
                  <c:v>28.54</c:v>
                </c:pt>
                <c:pt idx="64">
                  <c:v>28.76</c:v>
                </c:pt>
                <c:pt idx="65">
                  <c:v>28.89</c:v>
                </c:pt>
                <c:pt idx="66">
                  <c:v>29.1</c:v>
                </c:pt>
                <c:pt idx="67">
                  <c:v>29.24</c:v>
                </c:pt>
                <c:pt idx="68">
                  <c:v>29.08</c:v>
                </c:pt>
                <c:pt idx="69">
                  <c:v>29.2</c:v>
                </c:pt>
                <c:pt idx="70">
                  <c:v>29.8</c:v>
                </c:pt>
                <c:pt idx="71">
                  <c:v>29.94</c:v>
                </c:pt>
                <c:pt idx="72">
                  <c:v>29.96</c:v>
                </c:pt>
                <c:pt idx="73">
                  <c:v>30.13</c:v>
                </c:pt>
                <c:pt idx="74">
                  <c:v>30.27</c:v>
                </c:pt>
                <c:pt idx="75">
                  <c:v>30.28</c:v>
                </c:pt>
                <c:pt idx="76">
                  <c:v>30.3</c:v>
                </c:pt>
                <c:pt idx="77">
                  <c:v>30.76</c:v>
                </c:pt>
                <c:pt idx="78">
                  <c:v>30.83</c:v>
                </c:pt>
                <c:pt idx="79">
                  <c:v>30.87</c:v>
                </c:pt>
                <c:pt idx="80">
                  <c:v>30.92</c:v>
                </c:pt>
                <c:pt idx="81">
                  <c:v>31.09</c:v>
                </c:pt>
                <c:pt idx="82">
                  <c:v>31.36</c:v>
                </c:pt>
                <c:pt idx="83">
                  <c:v>31.62</c:v>
                </c:pt>
                <c:pt idx="84">
                  <c:v>31.77</c:v>
                </c:pt>
                <c:pt idx="85">
                  <c:v>31.63</c:v>
                </c:pt>
                <c:pt idx="86">
                  <c:v>31.89</c:v>
                </c:pt>
                <c:pt idx="87">
                  <c:v>32</c:v>
                </c:pt>
                <c:pt idx="88">
                  <c:v>31.82</c:v>
                </c:pt>
                <c:pt idx="89">
                  <c:v>32.369999999999997</c:v>
                </c:pt>
                <c:pt idx="90">
                  <c:v>32.200000000000003</c:v>
                </c:pt>
                <c:pt idx="91">
                  <c:v>32.33</c:v>
                </c:pt>
                <c:pt idx="92">
                  <c:v>32.42</c:v>
                </c:pt>
                <c:pt idx="93">
                  <c:v>32.39</c:v>
                </c:pt>
                <c:pt idx="94">
                  <c:v>32.94</c:v>
                </c:pt>
                <c:pt idx="95">
                  <c:v>32.89</c:v>
                </c:pt>
                <c:pt idx="96">
                  <c:v>32.950000000000003</c:v>
                </c:pt>
                <c:pt idx="97">
                  <c:v>33.18</c:v>
                </c:pt>
                <c:pt idx="98">
                  <c:v>33.270000000000003</c:v>
                </c:pt>
                <c:pt idx="99">
                  <c:v>33.200000000000003</c:v>
                </c:pt>
                <c:pt idx="100">
                  <c:v>33.31</c:v>
                </c:pt>
                <c:pt idx="101">
                  <c:v>33.36</c:v>
                </c:pt>
                <c:pt idx="102">
                  <c:v>33.36</c:v>
                </c:pt>
                <c:pt idx="103">
                  <c:v>33.67</c:v>
                </c:pt>
                <c:pt idx="104">
                  <c:v>33.909999999999997</c:v>
                </c:pt>
                <c:pt idx="105">
                  <c:v>33.92</c:v>
                </c:pt>
                <c:pt idx="106">
                  <c:v>34.11</c:v>
                </c:pt>
                <c:pt idx="107">
                  <c:v>34.1</c:v>
                </c:pt>
                <c:pt idx="108">
                  <c:v>34.26</c:v>
                </c:pt>
                <c:pt idx="109">
                  <c:v>34.46</c:v>
                </c:pt>
                <c:pt idx="110">
                  <c:v>34.549999999999997</c:v>
                </c:pt>
                <c:pt idx="111">
                  <c:v>34.729999999999997</c:v>
                </c:pt>
                <c:pt idx="112">
                  <c:v>34.6</c:v>
                </c:pt>
                <c:pt idx="113">
                  <c:v>34.770000000000003</c:v>
                </c:pt>
                <c:pt idx="114">
                  <c:v>35.07</c:v>
                </c:pt>
                <c:pt idx="115">
                  <c:v>35.020000000000003</c:v>
                </c:pt>
                <c:pt idx="116">
                  <c:v>35.130000000000003</c:v>
                </c:pt>
                <c:pt idx="117">
                  <c:v>35.130000000000003</c:v>
                </c:pt>
                <c:pt idx="118">
                  <c:v>35.270000000000003</c:v>
                </c:pt>
                <c:pt idx="119">
                  <c:v>35.729999999999997</c:v>
                </c:pt>
                <c:pt idx="120">
                  <c:v>35.25</c:v>
                </c:pt>
                <c:pt idx="121" formatCode="0.00">
                  <c:v>35.770000000000003</c:v>
                </c:pt>
                <c:pt idx="122" formatCode="0.00">
                  <c:v>35.65</c:v>
                </c:pt>
                <c:pt idx="123" formatCode="0.00">
                  <c:v>35.869999999999997</c:v>
                </c:pt>
                <c:pt idx="124" formatCode="0.00">
                  <c:v>36.25</c:v>
                </c:pt>
                <c:pt idx="125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98-4AB7-9A84-1CDB6EF774ED}"/>
            </c:ext>
          </c:extLst>
        </c:ser>
        <c:ser>
          <c:idx val="8"/>
          <c:order val="8"/>
          <c:tx>
            <c:strRef>
              <c:f>'1. Medellivslängd 1900-2025'!$B$11</c:f>
              <c:strCache>
                <c:ptCount val="1"/>
                <c:pt idx="0">
                  <c:v>Vid 65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dLbls>
            <c:dLbl>
              <c:idx val="124"/>
              <c:tx>
                <c:rich>
                  <a:bodyPr/>
                  <a:lstStyle/>
                  <a:p>
                    <a:r>
                      <a:rPr lang="en-US"/>
                      <a:t>Vid 65 år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898-4AB7-9A84-1CDB6EF77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1900-2025'!$C$11:$DX$11</c:f>
              <c:numCache>
                <c:formatCode>General</c:formatCode>
                <c:ptCount val="126"/>
                <c:pt idx="0">
                  <c:v>13.02</c:v>
                </c:pt>
                <c:pt idx="1">
                  <c:v>13.69</c:v>
                </c:pt>
                <c:pt idx="2">
                  <c:v>13.53</c:v>
                </c:pt>
                <c:pt idx="3">
                  <c:v>13.93</c:v>
                </c:pt>
                <c:pt idx="4">
                  <c:v>13.43</c:v>
                </c:pt>
                <c:pt idx="5">
                  <c:v>13.56</c:v>
                </c:pt>
                <c:pt idx="6">
                  <c:v>14.12</c:v>
                </c:pt>
                <c:pt idx="7">
                  <c:v>13.63</c:v>
                </c:pt>
                <c:pt idx="8">
                  <c:v>13.48</c:v>
                </c:pt>
                <c:pt idx="9">
                  <c:v>13.9</c:v>
                </c:pt>
                <c:pt idx="10">
                  <c:v>13.87</c:v>
                </c:pt>
                <c:pt idx="11">
                  <c:v>14.04</c:v>
                </c:pt>
                <c:pt idx="12">
                  <c:v>13.57</c:v>
                </c:pt>
                <c:pt idx="13">
                  <c:v>13.82</c:v>
                </c:pt>
                <c:pt idx="14">
                  <c:v>13.73</c:v>
                </c:pt>
                <c:pt idx="15">
                  <c:v>13.15</c:v>
                </c:pt>
                <c:pt idx="16">
                  <c:v>13.97</c:v>
                </c:pt>
                <c:pt idx="17">
                  <c:v>13.86</c:v>
                </c:pt>
                <c:pt idx="18">
                  <c:v>13.63</c:v>
                </c:pt>
                <c:pt idx="19">
                  <c:v>13.49</c:v>
                </c:pt>
                <c:pt idx="20">
                  <c:v>13.99</c:v>
                </c:pt>
                <c:pt idx="21">
                  <c:v>14.06</c:v>
                </c:pt>
                <c:pt idx="22">
                  <c:v>13.36</c:v>
                </c:pt>
                <c:pt idx="23">
                  <c:v>14.41</c:v>
                </c:pt>
                <c:pt idx="24">
                  <c:v>14</c:v>
                </c:pt>
                <c:pt idx="25">
                  <c:v>14.16</c:v>
                </c:pt>
                <c:pt idx="26">
                  <c:v>13.96</c:v>
                </c:pt>
                <c:pt idx="27">
                  <c:v>13.44</c:v>
                </c:pt>
                <c:pt idx="28">
                  <c:v>13.86</c:v>
                </c:pt>
                <c:pt idx="29">
                  <c:v>13.71</c:v>
                </c:pt>
                <c:pt idx="30">
                  <c:v>13.96</c:v>
                </c:pt>
                <c:pt idx="31">
                  <c:v>13.22</c:v>
                </c:pt>
                <c:pt idx="32">
                  <c:v>13.81</c:v>
                </c:pt>
                <c:pt idx="33">
                  <c:v>14.06</c:v>
                </c:pt>
                <c:pt idx="34">
                  <c:v>14.04</c:v>
                </c:pt>
                <c:pt idx="35">
                  <c:v>13.63</c:v>
                </c:pt>
                <c:pt idx="36">
                  <c:v>13.5</c:v>
                </c:pt>
                <c:pt idx="37">
                  <c:v>13.46</c:v>
                </c:pt>
                <c:pt idx="38">
                  <c:v>13.84</c:v>
                </c:pt>
                <c:pt idx="39">
                  <c:v>13.6</c:v>
                </c:pt>
                <c:pt idx="40">
                  <c:v>13.63</c:v>
                </c:pt>
                <c:pt idx="41">
                  <c:v>13.71</c:v>
                </c:pt>
                <c:pt idx="42">
                  <c:v>14.89</c:v>
                </c:pt>
                <c:pt idx="43">
                  <c:v>14.8</c:v>
                </c:pt>
                <c:pt idx="44">
                  <c:v>14.22</c:v>
                </c:pt>
                <c:pt idx="45">
                  <c:v>14.2</c:v>
                </c:pt>
                <c:pt idx="46">
                  <c:v>14.24</c:v>
                </c:pt>
                <c:pt idx="47">
                  <c:v>13.95</c:v>
                </c:pt>
                <c:pt idx="48">
                  <c:v>14.52</c:v>
                </c:pt>
                <c:pt idx="49">
                  <c:v>14.42</c:v>
                </c:pt>
                <c:pt idx="50">
                  <c:v>14.31</c:v>
                </c:pt>
                <c:pt idx="51">
                  <c:v>14.49</c:v>
                </c:pt>
                <c:pt idx="52">
                  <c:v>14.73</c:v>
                </c:pt>
                <c:pt idx="53">
                  <c:v>14.64</c:v>
                </c:pt>
                <c:pt idx="54">
                  <c:v>14.85</c:v>
                </c:pt>
                <c:pt idx="55">
                  <c:v>15.15</c:v>
                </c:pt>
                <c:pt idx="56">
                  <c:v>15.11</c:v>
                </c:pt>
                <c:pt idx="57">
                  <c:v>14.98</c:v>
                </c:pt>
                <c:pt idx="58">
                  <c:v>15.3</c:v>
                </c:pt>
                <c:pt idx="59">
                  <c:v>15.51</c:v>
                </c:pt>
                <c:pt idx="60">
                  <c:v>15.3</c:v>
                </c:pt>
                <c:pt idx="61">
                  <c:v>15.6</c:v>
                </c:pt>
                <c:pt idx="62">
                  <c:v>15.53</c:v>
                </c:pt>
                <c:pt idx="63">
                  <c:v>15.78</c:v>
                </c:pt>
                <c:pt idx="64">
                  <c:v>16.03</c:v>
                </c:pt>
                <c:pt idx="65">
                  <c:v>16.079999999999998</c:v>
                </c:pt>
                <c:pt idx="66">
                  <c:v>16.239999999999998</c:v>
                </c:pt>
                <c:pt idx="67">
                  <c:v>16.32</c:v>
                </c:pt>
                <c:pt idx="68">
                  <c:v>16.2</c:v>
                </c:pt>
                <c:pt idx="69">
                  <c:v>16.399999999999999</c:v>
                </c:pt>
                <c:pt idx="70">
                  <c:v>16.96</c:v>
                </c:pt>
                <c:pt idx="71">
                  <c:v>17.07</c:v>
                </c:pt>
                <c:pt idx="72">
                  <c:v>17.07</c:v>
                </c:pt>
                <c:pt idx="73">
                  <c:v>17.18</c:v>
                </c:pt>
                <c:pt idx="74">
                  <c:v>17.329999999999998</c:v>
                </c:pt>
                <c:pt idx="75">
                  <c:v>17.350000000000001</c:v>
                </c:pt>
                <c:pt idx="76">
                  <c:v>17.36</c:v>
                </c:pt>
                <c:pt idx="77">
                  <c:v>17.82</c:v>
                </c:pt>
                <c:pt idx="78">
                  <c:v>17.8</c:v>
                </c:pt>
                <c:pt idx="79">
                  <c:v>17.93</c:v>
                </c:pt>
                <c:pt idx="80">
                  <c:v>17.97</c:v>
                </c:pt>
                <c:pt idx="81">
                  <c:v>18.05</c:v>
                </c:pt>
                <c:pt idx="82">
                  <c:v>18.350000000000001</c:v>
                </c:pt>
                <c:pt idx="83">
                  <c:v>18.53</c:v>
                </c:pt>
                <c:pt idx="84">
                  <c:v>18.7</c:v>
                </c:pt>
                <c:pt idx="85">
                  <c:v>18.55</c:v>
                </c:pt>
                <c:pt idx="86">
                  <c:v>18.739999999999998</c:v>
                </c:pt>
                <c:pt idx="87">
                  <c:v>18.91</c:v>
                </c:pt>
                <c:pt idx="88">
                  <c:v>18.690000000000001</c:v>
                </c:pt>
                <c:pt idx="89">
                  <c:v>19.18</c:v>
                </c:pt>
                <c:pt idx="90">
                  <c:v>19.05</c:v>
                </c:pt>
                <c:pt idx="91">
                  <c:v>19.21</c:v>
                </c:pt>
                <c:pt idx="92">
                  <c:v>19.28</c:v>
                </c:pt>
                <c:pt idx="93">
                  <c:v>19.170000000000002</c:v>
                </c:pt>
                <c:pt idx="94">
                  <c:v>19.760000000000002</c:v>
                </c:pt>
                <c:pt idx="95">
                  <c:v>19.690000000000001</c:v>
                </c:pt>
                <c:pt idx="96">
                  <c:v>19.73</c:v>
                </c:pt>
                <c:pt idx="97">
                  <c:v>19.899999999999999</c:v>
                </c:pt>
                <c:pt idx="98">
                  <c:v>20.010000000000002</c:v>
                </c:pt>
                <c:pt idx="99">
                  <c:v>19.899999999999999</c:v>
                </c:pt>
                <c:pt idx="100">
                  <c:v>20.09</c:v>
                </c:pt>
                <c:pt idx="101">
                  <c:v>20.059999999999999</c:v>
                </c:pt>
                <c:pt idx="102">
                  <c:v>20.010000000000002</c:v>
                </c:pt>
                <c:pt idx="103">
                  <c:v>20.309999999999999</c:v>
                </c:pt>
                <c:pt idx="104">
                  <c:v>20.56</c:v>
                </c:pt>
                <c:pt idx="105">
                  <c:v>20.6</c:v>
                </c:pt>
                <c:pt idx="106">
                  <c:v>20.71</c:v>
                </c:pt>
                <c:pt idx="107">
                  <c:v>20.64</c:v>
                </c:pt>
                <c:pt idx="108">
                  <c:v>20.81</c:v>
                </c:pt>
                <c:pt idx="109">
                  <c:v>21.01</c:v>
                </c:pt>
                <c:pt idx="110">
                  <c:v>21.03</c:v>
                </c:pt>
                <c:pt idx="111">
                  <c:v>21.17</c:v>
                </c:pt>
                <c:pt idx="112">
                  <c:v>21.02</c:v>
                </c:pt>
                <c:pt idx="113">
                  <c:v>21.19</c:v>
                </c:pt>
                <c:pt idx="114">
                  <c:v>21.48</c:v>
                </c:pt>
                <c:pt idx="115">
                  <c:v>21.39</c:v>
                </c:pt>
                <c:pt idx="116">
                  <c:v>21.48</c:v>
                </c:pt>
                <c:pt idx="117">
                  <c:v>21.44</c:v>
                </c:pt>
                <c:pt idx="118">
                  <c:v>21.55</c:v>
                </c:pt>
                <c:pt idx="119">
                  <c:v>21.99</c:v>
                </c:pt>
                <c:pt idx="120">
                  <c:v>21.46</c:v>
                </c:pt>
                <c:pt idx="121" formatCode="0.00">
                  <c:v>21.99</c:v>
                </c:pt>
                <c:pt idx="122" formatCode="0.00">
                  <c:v>21.87</c:v>
                </c:pt>
                <c:pt idx="123" formatCode="0.00">
                  <c:v>22.08</c:v>
                </c:pt>
                <c:pt idx="124" formatCode="0.00">
                  <c:v>22.39</c:v>
                </c:pt>
                <c:pt idx="125">
                  <c:v>22.46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898-4AB7-9A84-1CDB6EF774ED}"/>
            </c:ext>
          </c:extLst>
        </c:ser>
        <c:ser>
          <c:idx val="9"/>
          <c:order val="9"/>
          <c:tx>
            <c:strRef>
              <c:f>'1. Medellivslängd 1900-2025'!$B$12</c:f>
              <c:strCache>
                <c:ptCount val="1"/>
                <c:pt idx="0">
                  <c:v>Vid 85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dLbls>
            <c:dLbl>
              <c:idx val="124"/>
              <c:tx>
                <c:rich>
                  <a:bodyPr/>
                  <a:lstStyle/>
                  <a:p>
                    <a:r>
                      <a:rPr lang="en-US"/>
                      <a:t>Vid 85 år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898-4AB7-9A84-1CDB6EF77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Medellivslängd 1900-2025'!$C$2:$DX$2</c:f>
              <c:numCache>
                <c:formatCode>General</c:formatCode>
                <c:ptCount val="12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  <c:pt idx="125">
                  <c:v>2025</c:v>
                </c:pt>
              </c:numCache>
            </c:numRef>
          </c:cat>
          <c:val>
            <c:numRef>
              <c:f>'1. Medellivslängd 1900-2025'!$C$12:$DX$12</c:f>
              <c:numCache>
                <c:formatCode>General</c:formatCode>
                <c:ptCount val="126"/>
                <c:pt idx="0">
                  <c:v>3.6</c:v>
                </c:pt>
                <c:pt idx="1">
                  <c:v>4</c:v>
                </c:pt>
                <c:pt idx="2">
                  <c:v>3.98</c:v>
                </c:pt>
                <c:pt idx="3">
                  <c:v>4.28</c:v>
                </c:pt>
                <c:pt idx="4">
                  <c:v>3.84</c:v>
                </c:pt>
                <c:pt idx="5">
                  <c:v>4.0199999999999996</c:v>
                </c:pt>
                <c:pt idx="6">
                  <c:v>4.21</c:v>
                </c:pt>
                <c:pt idx="7">
                  <c:v>3.92</c:v>
                </c:pt>
                <c:pt idx="8">
                  <c:v>3.83</c:v>
                </c:pt>
                <c:pt idx="9">
                  <c:v>4.12</c:v>
                </c:pt>
                <c:pt idx="10">
                  <c:v>4.0199999999999996</c:v>
                </c:pt>
                <c:pt idx="11">
                  <c:v>4.1399999999999997</c:v>
                </c:pt>
                <c:pt idx="12">
                  <c:v>4.01</c:v>
                </c:pt>
                <c:pt idx="13">
                  <c:v>4.04</c:v>
                </c:pt>
                <c:pt idx="14">
                  <c:v>3.99</c:v>
                </c:pt>
                <c:pt idx="15">
                  <c:v>3.67</c:v>
                </c:pt>
                <c:pt idx="16">
                  <c:v>4.22</c:v>
                </c:pt>
                <c:pt idx="17">
                  <c:v>4.05</c:v>
                </c:pt>
                <c:pt idx="18">
                  <c:v>4.24</c:v>
                </c:pt>
                <c:pt idx="19">
                  <c:v>4.01</c:v>
                </c:pt>
                <c:pt idx="20">
                  <c:v>4.2</c:v>
                </c:pt>
                <c:pt idx="21">
                  <c:v>4.0999999999999996</c:v>
                </c:pt>
                <c:pt idx="22">
                  <c:v>3.81</c:v>
                </c:pt>
                <c:pt idx="23">
                  <c:v>4.3499999999999996</c:v>
                </c:pt>
                <c:pt idx="24">
                  <c:v>4.22</c:v>
                </c:pt>
                <c:pt idx="25">
                  <c:v>4.16</c:v>
                </c:pt>
                <c:pt idx="26">
                  <c:v>4.17</c:v>
                </c:pt>
                <c:pt idx="27">
                  <c:v>3.76</c:v>
                </c:pt>
                <c:pt idx="28">
                  <c:v>4.13</c:v>
                </c:pt>
                <c:pt idx="29">
                  <c:v>4.04</c:v>
                </c:pt>
                <c:pt idx="30">
                  <c:v>4.2</c:v>
                </c:pt>
                <c:pt idx="31">
                  <c:v>3.66</c:v>
                </c:pt>
                <c:pt idx="32">
                  <c:v>4.08</c:v>
                </c:pt>
                <c:pt idx="33">
                  <c:v>4.16</c:v>
                </c:pt>
                <c:pt idx="34">
                  <c:v>4.13</c:v>
                </c:pt>
                <c:pt idx="35">
                  <c:v>3.88</c:v>
                </c:pt>
                <c:pt idx="36">
                  <c:v>3.88</c:v>
                </c:pt>
                <c:pt idx="37">
                  <c:v>3.87</c:v>
                </c:pt>
                <c:pt idx="38">
                  <c:v>4.12</c:v>
                </c:pt>
                <c:pt idx="39">
                  <c:v>3.83</c:v>
                </c:pt>
                <c:pt idx="40">
                  <c:v>3.84</c:v>
                </c:pt>
                <c:pt idx="41">
                  <c:v>3.81</c:v>
                </c:pt>
                <c:pt idx="42">
                  <c:v>4.51</c:v>
                </c:pt>
                <c:pt idx="43">
                  <c:v>4.4800000000000004</c:v>
                </c:pt>
                <c:pt idx="44">
                  <c:v>4.17</c:v>
                </c:pt>
                <c:pt idx="45">
                  <c:v>4.2</c:v>
                </c:pt>
                <c:pt idx="46">
                  <c:v>4.08</c:v>
                </c:pt>
                <c:pt idx="47">
                  <c:v>3.88</c:v>
                </c:pt>
                <c:pt idx="48">
                  <c:v>4.3499999999999996</c:v>
                </c:pt>
                <c:pt idx="49">
                  <c:v>4.1900000000000004</c:v>
                </c:pt>
                <c:pt idx="50">
                  <c:v>4.0999999999999996</c:v>
                </c:pt>
                <c:pt idx="51">
                  <c:v>4.0199999999999996</c:v>
                </c:pt>
                <c:pt idx="52">
                  <c:v>4.2699999999999996</c:v>
                </c:pt>
                <c:pt idx="53">
                  <c:v>4.3099999999999996</c:v>
                </c:pt>
                <c:pt idx="54">
                  <c:v>4.25</c:v>
                </c:pt>
                <c:pt idx="55">
                  <c:v>4.54</c:v>
                </c:pt>
                <c:pt idx="56">
                  <c:v>4.46</c:v>
                </c:pt>
                <c:pt idx="57">
                  <c:v>4.26</c:v>
                </c:pt>
                <c:pt idx="58">
                  <c:v>4.42</c:v>
                </c:pt>
                <c:pt idx="59">
                  <c:v>4.5199999999999996</c:v>
                </c:pt>
                <c:pt idx="60">
                  <c:v>4.3600000000000003</c:v>
                </c:pt>
                <c:pt idx="61">
                  <c:v>4.54</c:v>
                </c:pt>
                <c:pt idx="62">
                  <c:v>4.42</c:v>
                </c:pt>
                <c:pt idx="63">
                  <c:v>4.51</c:v>
                </c:pt>
                <c:pt idx="64">
                  <c:v>4.71</c:v>
                </c:pt>
                <c:pt idx="65">
                  <c:v>4.6399999999999997</c:v>
                </c:pt>
                <c:pt idx="66">
                  <c:v>4.74</c:v>
                </c:pt>
                <c:pt idx="67">
                  <c:v>4.78</c:v>
                </c:pt>
                <c:pt idx="68">
                  <c:v>4.67</c:v>
                </c:pt>
                <c:pt idx="69">
                  <c:v>4.82</c:v>
                </c:pt>
                <c:pt idx="70">
                  <c:v>5.15</c:v>
                </c:pt>
                <c:pt idx="71">
                  <c:v>5.22</c:v>
                </c:pt>
                <c:pt idx="72">
                  <c:v>5.15</c:v>
                </c:pt>
                <c:pt idx="73">
                  <c:v>5.12</c:v>
                </c:pt>
                <c:pt idx="74">
                  <c:v>5.28</c:v>
                </c:pt>
                <c:pt idx="75">
                  <c:v>5.26</c:v>
                </c:pt>
                <c:pt idx="76">
                  <c:v>5.1100000000000003</c:v>
                </c:pt>
                <c:pt idx="77">
                  <c:v>5.42</c:v>
                </c:pt>
                <c:pt idx="78">
                  <c:v>5.45</c:v>
                </c:pt>
                <c:pt idx="79">
                  <c:v>5.45</c:v>
                </c:pt>
                <c:pt idx="80">
                  <c:v>5.46</c:v>
                </c:pt>
                <c:pt idx="81">
                  <c:v>5.41</c:v>
                </c:pt>
                <c:pt idx="82">
                  <c:v>5.65</c:v>
                </c:pt>
                <c:pt idx="83">
                  <c:v>5.65</c:v>
                </c:pt>
                <c:pt idx="84">
                  <c:v>5.76</c:v>
                </c:pt>
                <c:pt idx="85">
                  <c:v>5.6</c:v>
                </c:pt>
                <c:pt idx="86">
                  <c:v>5.68</c:v>
                </c:pt>
                <c:pt idx="87">
                  <c:v>5.8</c:v>
                </c:pt>
                <c:pt idx="88">
                  <c:v>5.61</c:v>
                </c:pt>
                <c:pt idx="89">
                  <c:v>5.83</c:v>
                </c:pt>
                <c:pt idx="90">
                  <c:v>5.79</c:v>
                </c:pt>
                <c:pt idx="91">
                  <c:v>5.9</c:v>
                </c:pt>
                <c:pt idx="92">
                  <c:v>5.94</c:v>
                </c:pt>
                <c:pt idx="93">
                  <c:v>5.79</c:v>
                </c:pt>
                <c:pt idx="94">
                  <c:v>6.13</c:v>
                </c:pt>
                <c:pt idx="95">
                  <c:v>6.11</c:v>
                </c:pt>
                <c:pt idx="96">
                  <c:v>6.06</c:v>
                </c:pt>
                <c:pt idx="97">
                  <c:v>6.17</c:v>
                </c:pt>
                <c:pt idx="98">
                  <c:v>6.22</c:v>
                </c:pt>
                <c:pt idx="99">
                  <c:v>6.08</c:v>
                </c:pt>
                <c:pt idx="100">
                  <c:v>6.19</c:v>
                </c:pt>
                <c:pt idx="101">
                  <c:v>6.15</c:v>
                </c:pt>
                <c:pt idx="102">
                  <c:v>6.06</c:v>
                </c:pt>
                <c:pt idx="103">
                  <c:v>6.26</c:v>
                </c:pt>
                <c:pt idx="104">
                  <c:v>6.39</c:v>
                </c:pt>
                <c:pt idx="105">
                  <c:v>6.43</c:v>
                </c:pt>
                <c:pt idx="106">
                  <c:v>6.45</c:v>
                </c:pt>
                <c:pt idx="107">
                  <c:v>6.37</c:v>
                </c:pt>
                <c:pt idx="108">
                  <c:v>6.4</c:v>
                </c:pt>
                <c:pt idx="109">
                  <c:v>6.57</c:v>
                </c:pt>
                <c:pt idx="110">
                  <c:v>6.59</c:v>
                </c:pt>
                <c:pt idx="111">
                  <c:v>6.61</c:v>
                </c:pt>
                <c:pt idx="112">
                  <c:v>6.52</c:v>
                </c:pt>
                <c:pt idx="113">
                  <c:v>6.68</c:v>
                </c:pt>
                <c:pt idx="114">
                  <c:v>6.81</c:v>
                </c:pt>
                <c:pt idx="115">
                  <c:v>6.76</c:v>
                </c:pt>
                <c:pt idx="116">
                  <c:v>6.8</c:v>
                </c:pt>
                <c:pt idx="117">
                  <c:v>6.78</c:v>
                </c:pt>
                <c:pt idx="118">
                  <c:v>6.84</c:v>
                </c:pt>
                <c:pt idx="119">
                  <c:v>7.11</c:v>
                </c:pt>
                <c:pt idx="120">
                  <c:v>6.73</c:v>
                </c:pt>
                <c:pt idx="121" formatCode="0.00">
                  <c:v>7.18</c:v>
                </c:pt>
                <c:pt idx="122" formatCode="0.00">
                  <c:v>7.07</c:v>
                </c:pt>
                <c:pt idx="123" formatCode="0.00">
                  <c:v>7.18</c:v>
                </c:pt>
                <c:pt idx="124" formatCode="0.00">
                  <c:v>7.31</c:v>
                </c:pt>
                <c:pt idx="125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898-4AB7-9A84-1CDB6EF7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År</a:t>
                </a:r>
              </a:p>
            </c:rich>
          </c:tx>
          <c:layout>
            <c:manualLayout>
              <c:xMode val="edge"/>
              <c:yMode val="edge"/>
              <c:x val="0.81532756934794914"/>
              <c:y val="0.93116422442345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Medellivslängd 1900-2025'!$DR$29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Medellivslängd 1900-2025'!$DQ$30:$DQ$39</c:f>
              <c:strCache>
                <c:ptCount val="10"/>
                <c:pt idx="0">
                  <c:v>M0</c:v>
                </c:pt>
                <c:pt idx="1">
                  <c:v>M30</c:v>
                </c:pt>
                <c:pt idx="2">
                  <c:v>M50</c:v>
                </c:pt>
                <c:pt idx="3">
                  <c:v>M65</c:v>
                </c:pt>
                <c:pt idx="4">
                  <c:v>M85</c:v>
                </c:pt>
                <c:pt idx="5">
                  <c:v>K0</c:v>
                </c:pt>
                <c:pt idx="6">
                  <c:v>K30</c:v>
                </c:pt>
                <c:pt idx="7">
                  <c:v>K50</c:v>
                </c:pt>
                <c:pt idx="8">
                  <c:v>K65</c:v>
                </c:pt>
                <c:pt idx="9">
                  <c:v>K85</c:v>
                </c:pt>
              </c:strCache>
            </c:strRef>
          </c:cat>
          <c:val>
            <c:numRef>
              <c:f>'1. Medellivslängd 1900-2025'!$DR$30:$DR$39</c:f>
              <c:numCache>
                <c:formatCode>General</c:formatCode>
                <c:ptCount val="10"/>
                <c:pt idx="0">
                  <c:v>81.34</c:v>
                </c:pt>
                <c:pt idx="1">
                  <c:v>52.06</c:v>
                </c:pt>
                <c:pt idx="2">
                  <c:v>32.85</c:v>
                </c:pt>
                <c:pt idx="3">
                  <c:v>19.52</c:v>
                </c:pt>
                <c:pt idx="4">
                  <c:v>5.93</c:v>
                </c:pt>
                <c:pt idx="5">
                  <c:v>84.73</c:v>
                </c:pt>
                <c:pt idx="6">
                  <c:v>55.2</c:v>
                </c:pt>
                <c:pt idx="7">
                  <c:v>35.729999999999997</c:v>
                </c:pt>
                <c:pt idx="8">
                  <c:v>21.99</c:v>
                </c:pt>
                <c:pt idx="9">
                  <c:v>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8-4065-8918-801CD367D71F}"/>
            </c:ext>
          </c:extLst>
        </c:ser>
        <c:ser>
          <c:idx val="1"/>
          <c:order val="1"/>
          <c:tx>
            <c:strRef>
              <c:f>'1. Medellivslängd 1900-2025'!$DS$29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 Medellivslängd 1900-2025'!$DQ$30:$DQ$39</c:f>
              <c:strCache>
                <c:ptCount val="10"/>
                <c:pt idx="0">
                  <c:v>M0</c:v>
                </c:pt>
                <c:pt idx="1">
                  <c:v>M30</c:v>
                </c:pt>
                <c:pt idx="2">
                  <c:v>M50</c:v>
                </c:pt>
                <c:pt idx="3">
                  <c:v>M65</c:v>
                </c:pt>
                <c:pt idx="4">
                  <c:v>M85</c:v>
                </c:pt>
                <c:pt idx="5">
                  <c:v>K0</c:v>
                </c:pt>
                <c:pt idx="6">
                  <c:v>K30</c:v>
                </c:pt>
                <c:pt idx="7">
                  <c:v>K50</c:v>
                </c:pt>
                <c:pt idx="8">
                  <c:v>K65</c:v>
                </c:pt>
                <c:pt idx="9">
                  <c:v>K85</c:v>
                </c:pt>
              </c:strCache>
            </c:strRef>
          </c:cat>
          <c:val>
            <c:numRef>
              <c:f>'1. Medellivslängd 1900-2025'!$DS$30:$DS$39</c:f>
              <c:numCache>
                <c:formatCode>General</c:formatCode>
                <c:ptCount val="10"/>
                <c:pt idx="0">
                  <c:v>80.599999999999994</c:v>
                </c:pt>
                <c:pt idx="1">
                  <c:v>51.38</c:v>
                </c:pt>
                <c:pt idx="2">
                  <c:v>32.119999999999997</c:v>
                </c:pt>
                <c:pt idx="3">
                  <c:v>18.87</c:v>
                </c:pt>
                <c:pt idx="4">
                  <c:v>5.47</c:v>
                </c:pt>
                <c:pt idx="5">
                  <c:v>84.29</c:v>
                </c:pt>
                <c:pt idx="6">
                  <c:v>54.72</c:v>
                </c:pt>
                <c:pt idx="7">
                  <c:v>35.25</c:v>
                </c:pt>
                <c:pt idx="8">
                  <c:v>21.46</c:v>
                </c:pt>
                <c:pt idx="9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8-4065-8918-801CD367D71F}"/>
            </c:ext>
          </c:extLst>
        </c:ser>
        <c:ser>
          <c:idx val="2"/>
          <c:order val="2"/>
          <c:tx>
            <c:strRef>
              <c:f>'1. Medellivslängd 1900-2025'!$DT$29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 Medellivslängd 1900-2025'!$DQ$30:$DQ$39</c:f>
              <c:strCache>
                <c:ptCount val="10"/>
                <c:pt idx="0">
                  <c:v>M0</c:v>
                </c:pt>
                <c:pt idx="1">
                  <c:v>M30</c:v>
                </c:pt>
                <c:pt idx="2">
                  <c:v>M50</c:v>
                </c:pt>
                <c:pt idx="3">
                  <c:v>M65</c:v>
                </c:pt>
                <c:pt idx="4">
                  <c:v>M85</c:v>
                </c:pt>
                <c:pt idx="5">
                  <c:v>K0</c:v>
                </c:pt>
                <c:pt idx="6">
                  <c:v>K30</c:v>
                </c:pt>
                <c:pt idx="7">
                  <c:v>K50</c:v>
                </c:pt>
                <c:pt idx="8">
                  <c:v>K65</c:v>
                </c:pt>
                <c:pt idx="9">
                  <c:v>K85</c:v>
                </c:pt>
              </c:strCache>
            </c:strRef>
          </c:cat>
          <c:val>
            <c:numRef>
              <c:f>'1. Medellivslängd 1900-2025'!$DT$30:$DT$39</c:f>
              <c:numCache>
                <c:formatCode>General</c:formatCode>
                <c:ptCount val="10"/>
                <c:pt idx="0">
                  <c:v>81.209999999999994</c:v>
                </c:pt>
                <c:pt idx="1">
                  <c:v>51.91</c:v>
                </c:pt>
                <c:pt idx="2">
                  <c:v>32.71</c:v>
                </c:pt>
                <c:pt idx="3">
                  <c:v>19.43</c:v>
                </c:pt>
                <c:pt idx="4">
                  <c:v>5.9</c:v>
                </c:pt>
                <c:pt idx="5">
                  <c:v>84.82</c:v>
                </c:pt>
                <c:pt idx="6">
                  <c:v>55.24</c:v>
                </c:pt>
                <c:pt idx="7">
                  <c:v>35.770000000000003</c:v>
                </c:pt>
                <c:pt idx="8">
                  <c:v>21.99</c:v>
                </c:pt>
                <c:pt idx="9">
                  <c:v>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8-4065-8918-801CD367D71F}"/>
            </c:ext>
          </c:extLst>
        </c:ser>
        <c:ser>
          <c:idx val="3"/>
          <c:order val="3"/>
          <c:tx>
            <c:strRef>
              <c:f>'1. Medellivslängd 1900-2025'!$DU$29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 Medellivslängd 1900-2025'!$DQ$30:$DQ$39</c:f>
              <c:strCache>
                <c:ptCount val="10"/>
                <c:pt idx="0">
                  <c:v>M0</c:v>
                </c:pt>
                <c:pt idx="1">
                  <c:v>M30</c:v>
                </c:pt>
                <c:pt idx="2">
                  <c:v>M50</c:v>
                </c:pt>
                <c:pt idx="3">
                  <c:v>M65</c:v>
                </c:pt>
                <c:pt idx="4">
                  <c:v>M85</c:v>
                </c:pt>
                <c:pt idx="5">
                  <c:v>K0</c:v>
                </c:pt>
                <c:pt idx="6">
                  <c:v>K30</c:v>
                </c:pt>
                <c:pt idx="7">
                  <c:v>K50</c:v>
                </c:pt>
                <c:pt idx="8">
                  <c:v>K65</c:v>
                </c:pt>
                <c:pt idx="9">
                  <c:v>K85</c:v>
                </c:pt>
              </c:strCache>
            </c:strRef>
          </c:cat>
          <c:val>
            <c:numRef>
              <c:f>'1. Medellivslängd 1900-2025'!$DU$30:$DU$39</c:f>
              <c:numCache>
                <c:formatCode>General</c:formatCode>
                <c:ptCount val="10"/>
                <c:pt idx="0">
                  <c:v>81.34</c:v>
                </c:pt>
                <c:pt idx="1">
                  <c:v>52.07</c:v>
                </c:pt>
                <c:pt idx="2">
                  <c:v>32.869999999999997</c:v>
                </c:pt>
                <c:pt idx="3">
                  <c:v>19.48</c:v>
                </c:pt>
                <c:pt idx="4">
                  <c:v>5.87</c:v>
                </c:pt>
                <c:pt idx="5">
                  <c:v>84.73</c:v>
                </c:pt>
                <c:pt idx="6">
                  <c:v>55.18</c:v>
                </c:pt>
                <c:pt idx="7">
                  <c:v>35.65</c:v>
                </c:pt>
                <c:pt idx="8">
                  <c:v>21.87</c:v>
                </c:pt>
                <c:pt idx="9">
                  <c:v>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8-4065-8918-801CD367D71F}"/>
            </c:ext>
          </c:extLst>
        </c:ser>
        <c:ser>
          <c:idx val="4"/>
          <c:order val="4"/>
          <c:tx>
            <c:strRef>
              <c:f>'1. Medellivslängd 1900-2025'!$DV$29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 Medellivslängd 1900-2025'!$DQ$30:$DQ$39</c:f>
              <c:strCache>
                <c:ptCount val="10"/>
                <c:pt idx="0">
                  <c:v>M0</c:v>
                </c:pt>
                <c:pt idx="1">
                  <c:v>M30</c:v>
                </c:pt>
                <c:pt idx="2">
                  <c:v>M50</c:v>
                </c:pt>
                <c:pt idx="3">
                  <c:v>M65</c:v>
                </c:pt>
                <c:pt idx="4">
                  <c:v>M85</c:v>
                </c:pt>
                <c:pt idx="5">
                  <c:v>K0</c:v>
                </c:pt>
                <c:pt idx="6">
                  <c:v>K30</c:v>
                </c:pt>
                <c:pt idx="7">
                  <c:v>K50</c:v>
                </c:pt>
                <c:pt idx="8">
                  <c:v>K65</c:v>
                </c:pt>
                <c:pt idx="9">
                  <c:v>K85</c:v>
                </c:pt>
              </c:strCache>
            </c:strRef>
          </c:cat>
          <c:val>
            <c:numRef>
              <c:f>'1. Medellivslängd 1900-2025'!$DV$30:$DV$39</c:f>
              <c:numCache>
                <c:formatCode>General</c:formatCode>
                <c:ptCount val="10"/>
                <c:pt idx="0">
                  <c:v>81.58</c:v>
                </c:pt>
                <c:pt idx="1">
                  <c:v>52.3</c:v>
                </c:pt>
                <c:pt idx="2">
                  <c:v>33.1</c:v>
                </c:pt>
                <c:pt idx="3">
                  <c:v>19.68</c:v>
                </c:pt>
                <c:pt idx="4">
                  <c:v>5.98</c:v>
                </c:pt>
                <c:pt idx="5">
                  <c:v>84.9</c:v>
                </c:pt>
                <c:pt idx="6">
                  <c:v>55.36</c:v>
                </c:pt>
                <c:pt idx="7">
                  <c:v>35.869999999999997</c:v>
                </c:pt>
                <c:pt idx="8">
                  <c:v>22.08</c:v>
                </c:pt>
                <c:pt idx="9">
                  <c:v>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98-4065-8918-801CD367D71F}"/>
            </c:ext>
          </c:extLst>
        </c:ser>
        <c:ser>
          <c:idx val="5"/>
          <c:order val="5"/>
          <c:tx>
            <c:strRef>
              <c:f>'1. Medellivslängd 1900-2025'!$DW$29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'1. Medellivslängd 1900-2025'!$DQ$30:$DQ$39</c:f>
              <c:strCache>
                <c:ptCount val="10"/>
                <c:pt idx="0">
                  <c:v>M0</c:v>
                </c:pt>
                <c:pt idx="1">
                  <c:v>M30</c:v>
                </c:pt>
                <c:pt idx="2">
                  <c:v>M50</c:v>
                </c:pt>
                <c:pt idx="3">
                  <c:v>M65</c:v>
                </c:pt>
                <c:pt idx="4">
                  <c:v>M85</c:v>
                </c:pt>
                <c:pt idx="5">
                  <c:v>K0</c:v>
                </c:pt>
                <c:pt idx="6">
                  <c:v>K30</c:v>
                </c:pt>
                <c:pt idx="7">
                  <c:v>K50</c:v>
                </c:pt>
                <c:pt idx="8">
                  <c:v>K65</c:v>
                </c:pt>
                <c:pt idx="9">
                  <c:v>K85</c:v>
                </c:pt>
              </c:strCache>
            </c:strRef>
          </c:cat>
          <c:val>
            <c:numRef>
              <c:f>'1. Medellivslängd 1900-2025'!$DW$30:$DW$39</c:f>
              <c:numCache>
                <c:formatCode>General</c:formatCode>
                <c:ptCount val="10"/>
                <c:pt idx="0">
                  <c:v>82.29</c:v>
                </c:pt>
                <c:pt idx="1">
                  <c:v>52.95</c:v>
                </c:pt>
                <c:pt idx="2">
                  <c:v>33.68</c:v>
                </c:pt>
                <c:pt idx="3">
                  <c:v>20.190000000000001</c:v>
                </c:pt>
                <c:pt idx="4">
                  <c:v>6.25</c:v>
                </c:pt>
                <c:pt idx="5">
                  <c:v>85.35</c:v>
                </c:pt>
                <c:pt idx="6">
                  <c:v>55.76</c:v>
                </c:pt>
                <c:pt idx="7">
                  <c:v>36.25</c:v>
                </c:pt>
                <c:pt idx="8">
                  <c:v>22.39</c:v>
                </c:pt>
                <c:pt idx="9">
                  <c:v>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98-4065-8918-801CD367D71F}"/>
            </c:ext>
          </c:extLst>
        </c:ser>
        <c:ser>
          <c:idx val="6"/>
          <c:order val="6"/>
          <c:tx>
            <c:strRef>
              <c:f>'1. Medellivslängd 1900-2025'!$DX$29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Medellivslängd 1900-2025'!$DQ$30:$DQ$39</c:f>
              <c:strCache>
                <c:ptCount val="10"/>
                <c:pt idx="0">
                  <c:v>M0</c:v>
                </c:pt>
                <c:pt idx="1">
                  <c:v>M30</c:v>
                </c:pt>
                <c:pt idx="2">
                  <c:v>M50</c:v>
                </c:pt>
                <c:pt idx="3">
                  <c:v>M65</c:v>
                </c:pt>
                <c:pt idx="4">
                  <c:v>M85</c:v>
                </c:pt>
                <c:pt idx="5">
                  <c:v>K0</c:v>
                </c:pt>
                <c:pt idx="6">
                  <c:v>K30</c:v>
                </c:pt>
                <c:pt idx="7">
                  <c:v>K50</c:v>
                </c:pt>
                <c:pt idx="8">
                  <c:v>K65</c:v>
                </c:pt>
                <c:pt idx="9">
                  <c:v>K85</c:v>
                </c:pt>
              </c:strCache>
            </c:strRef>
          </c:cat>
          <c:val>
            <c:numRef>
              <c:f>'1. Medellivslängd 1900-2025'!$DX$30:$DX$39</c:f>
              <c:numCache>
                <c:formatCode>0.0</c:formatCode>
                <c:ptCount val="10"/>
                <c:pt idx="0">
                  <c:v>82.520691149908274</c:v>
                </c:pt>
                <c:pt idx="1">
                  <c:v>53.109678891165245</c:v>
                </c:pt>
                <c:pt idx="2">
                  <c:v>33.821944153598658</c:v>
                </c:pt>
                <c:pt idx="3">
                  <c:v>20.297983993768938</c:v>
                </c:pt>
                <c:pt idx="4">
                  <c:v>6.3349671121857636</c:v>
                </c:pt>
                <c:pt idx="5">
                  <c:v>85.553186639228144</c:v>
                </c:pt>
                <c:pt idx="6">
                  <c:v>55.931132944880922</c:v>
                </c:pt>
                <c:pt idx="7">
                  <c:v>36.40018580727488</c:v>
                </c:pt>
                <c:pt idx="8">
                  <c:v>22.461992650125602</c:v>
                </c:pt>
                <c:pt idx="9">
                  <c:v>7.3478866471465683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98-4065-8918-801CD367D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572208"/>
        <c:axId val="89572688"/>
      </c:barChart>
      <c:catAx>
        <c:axId val="8957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572688"/>
        <c:crosses val="autoZero"/>
        <c:auto val="1"/>
        <c:lblAlgn val="ctr"/>
        <c:lblOffset val="100"/>
        <c:noMultiLvlLbl val="0"/>
      </c:catAx>
      <c:valAx>
        <c:axId val="8957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57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25770897183103E-2"/>
          <c:y val="8.7423832215597685E-2"/>
          <c:w val="0.7870653661351743"/>
          <c:h val="0.67196697145942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 Bidraget till ökning'!$D$3</c:f>
              <c:strCache>
                <c:ptCount val="1"/>
                <c:pt idx="0">
                  <c:v>0-19 år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multiLvlStrRef>
              <c:f>'2. Bidraget till ökning'!$B$4:$C$11</c:f>
              <c:multiLvlStrCache>
                <c:ptCount val="8"/>
                <c:lvl>
                  <c:pt idx="0">
                    <c:v>01-05 till 06-10</c:v>
                  </c:pt>
                  <c:pt idx="1">
                    <c:v>06-10 till 11-15</c:v>
                  </c:pt>
                  <c:pt idx="2">
                    <c:v>11-15 till 16-20</c:v>
                  </c:pt>
                  <c:pt idx="3">
                    <c:v>16-20 till 21-25</c:v>
                  </c:pt>
                  <c:pt idx="4">
                    <c:v>01-05 till 06-10</c:v>
                  </c:pt>
                  <c:pt idx="5">
                    <c:v>06-10 till 11-15</c:v>
                  </c:pt>
                  <c:pt idx="6">
                    <c:v>11-15 till 16-20</c:v>
                  </c:pt>
                  <c:pt idx="7">
                    <c:v>16-20 till 21-25</c:v>
                  </c:pt>
                </c:lvl>
                <c:lvl>
                  <c:pt idx="0">
                    <c:v>Kvinnor</c:v>
                  </c:pt>
                  <c:pt idx="4">
                    <c:v>Män</c:v>
                  </c:pt>
                </c:lvl>
              </c:multiLvlStrCache>
            </c:multiLvlStrRef>
          </c:cat>
          <c:val>
            <c:numRef>
              <c:f>'2. Bidraget till ökning'!$D$4:$D$11</c:f>
              <c:numCache>
                <c:formatCode>0.0</c:formatCode>
                <c:ptCount val="8"/>
                <c:pt idx="0">
                  <c:v>5.0801313006150504E-2</c:v>
                </c:pt>
                <c:pt idx="1">
                  <c:v>4.7237269398503548E-2</c:v>
                </c:pt>
                <c:pt idx="2">
                  <c:v>1.0729985054322606E-2</c:v>
                </c:pt>
                <c:pt idx="3">
                  <c:v>3.7696103882493337E-2</c:v>
                </c:pt>
                <c:pt idx="4">
                  <c:v>7.2701807100684371E-2</c:v>
                </c:pt>
                <c:pt idx="5">
                  <c:v>4.506991548965783E-2</c:v>
                </c:pt>
                <c:pt idx="6">
                  <c:v>2.7137270885618257E-2</c:v>
                </c:pt>
                <c:pt idx="7">
                  <c:v>3.0037432383682124E-2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B-4949-914A-64B0B492D064}"/>
            </c:ext>
          </c:extLst>
        </c:ser>
        <c:ser>
          <c:idx val="1"/>
          <c:order val="1"/>
          <c:tx>
            <c:strRef>
              <c:f>'2. Bidraget till ökning'!$E$3</c:f>
              <c:strCache>
                <c:ptCount val="1"/>
                <c:pt idx="0">
                  <c:v>20-64 år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multiLvlStrRef>
              <c:f>'2. Bidraget till ökning'!$B$4:$C$11</c:f>
              <c:multiLvlStrCache>
                <c:ptCount val="8"/>
                <c:lvl>
                  <c:pt idx="0">
                    <c:v>01-05 till 06-10</c:v>
                  </c:pt>
                  <c:pt idx="1">
                    <c:v>06-10 till 11-15</c:v>
                  </c:pt>
                  <c:pt idx="2">
                    <c:v>11-15 till 16-20</c:v>
                  </c:pt>
                  <c:pt idx="3">
                    <c:v>16-20 till 21-25</c:v>
                  </c:pt>
                  <c:pt idx="4">
                    <c:v>01-05 till 06-10</c:v>
                  </c:pt>
                  <c:pt idx="5">
                    <c:v>06-10 till 11-15</c:v>
                  </c:pt>
                  <c:pt idx="6">
                    <c:v>11-15 till 16-20</c:v>
                  </c:pt>
                  <c:pt idx="7">
                    <c:v>16-20 till 21-25</c:v>
                  </c:pt>
                </c:lvl>
                <c:lvl>
                  <c:pt idx="0">
                    <c:v>Kvinnor</c:v>
                  </c:pt>
                  <c:pt idx="4">
                    <c:v>Män</c:v>
                  </c:pt>
                </c:lvl>
              </c:multiLvlStrCache>
            </c:multiLvlStrRef>
          </c:cat>
          <c:val>
            <c:numRef>
              <c:f>'2. Bidraget till ökning'!$E$4:$E$11</c:f>
              <c:numCache>
                <c:formatCode>0.0</c:formatCode>
                <c:ptCount val="8"/>
                <c:pt idx="0">
                  <c:v>0.21692108506486646</c:v>
                </c:pt>
                <c:pt idx="1">
                  <c:v>0.20086586805781256</c:v>
                </c:pt>
                <c:pt idx="2">
                  <c:v>0.17685920302770541</c:v>
                </c:pt>
                <c:pt idx="3">
                  <c:v>0.20406138550746528</c:v>
                </c:pt>
                <c:pt idx="4">
                  <c:v>0.32804969453298627</c:v>
                </c:pt>
                <c:pt idx="5">
                  <c:v>0.31113911072696682</c:v>
                </c:pt>
                <c:pt idx="6">
                  <c:v>0.25001980633455645</c:v>
                </c:pt>
                <c:pt idx="7">
                  <c:v>0.34269658485690396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B-4949-914A-64B0B492D064}"/>
            </c:ext>
          </c:extLst>
        </c:ser>
        <c:ser>
          <c:idx val="2"/>
          <c:order val="2"/>
          <c:tx>
            <c:strRef>
              <c:f>'2. Bidraget till ökning'!$F$3</c:f>
              <c:strCache>
                <c:ptCount val="1"/>
                <c:pt idx="0">
                  <c:v>65+ år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multiLvlStrRef>
              <c:f>'2. Bidraget till ökning'!$B$4:$C$11</c:f>
              <c:multiLvlStrCache>
                <c:ptCount val="8"/>
                <c:lvl>
                  <c:pt idx="0">
                    <c:v>01-05 till 06-10</c:v>
                  </c:pt>
                  <c:pt idx="1">
                    <c:v>06-10 till 11-15</c:v>
                  </c:pt>
                  <c:pt idx="2">
                    <c:v>11-15 till 16-20</c:v>
                  </c:pt>
                  <c:pt idx="3">
                    <c:v>16-20 till 21-25</c:v>
                  </c:pt>
                  <c:pt idx="4">
                    <c:v>01-05 till 06-10</c:v>
                  </c:pt>
                  <c:pt idx="5">
                    <c:v>06-10 till 11-15</c:v>
                  </c:pt>
                  <c:pt idx="6">
                    <c:v>11-15 till 16-20</c:v>
                  </c:pt>
                  <c:pt idx="7">
                    <c:v>16-20 till 21-25</c:v>
                  </c:pt>
                </c:lvl>
                <c:lvl>
                  <c:pt idx="0">
                    <c:v>Kvinnor</c:v>
                  </c:pt>
                  <c:pt idx="4">
                    <c:v>Män</c:v>
                  </c:pt>
                </c:lvl>
              </c:multiLvlStrCache>
            </c:multiLvlStrRef>
          </c:cat>
          <c:val>
            <c:numRef>
              <c:f>'2. Bidraget till ökning'!$F$4:$F$11</c:f>
              <c:numCache>
                <c:formatCode>0.0</c:formatCode>
                <c:ptCount val="8"/>
                <c:pt idx="0">
                  <c:v>0.52319521805462577</c:v>
                </c:pt>
                <c:pt idx="1">
                  <c:v>0.35471990741521003</c:v>
                </c:pt>
                <c:pt idx="2">
                  <c:v>0.30738792464556286</c:v>
                </c:pt>
                <c:pt idx="3">
                  <c:v>0.54193552851531634</c:v>
                </c:pt>
                <c:pt idx="4">
                  <c:v>0.7403482412932928</c:v>
                </c:pt>
                <c:pt idx="5">
                  <c:v>0.59920429780100015</c:v>
                </c:pt>
                <c:pt idx="6">
                  <c:v>0.43855735773351673</c:v>
                </c:pt>
                <c:pt idx="7">
                  <c:v>0.62179666287966073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B-4949-914A-64B0B492D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Period</a:t>
                </a:r>
              </a:p>
            </c:rich>
          </c:tx>
          <c:layout>
            <c:manualLayout>
              <c:xMode val="edge"/>
              <c:yMode val="edge"/>
              <c:x val="0.73345363686840648"/>
              <c:y val="0.91548495617843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Bidrag (år)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28535765344715"/>
          <c:y val="0.33656892865222243"/>
          <c:w val="0.1217285235236767"/>
          <c:h val="0.25735297337137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023244096452641E-2"/>
          <c:y val="0.1012765138049532"/>
          <c:w val="0.90532236263382604"/>
          <c:h val="0.64060553271549014"/>
        </c:manualLayout>
      </c:layout>
      <c:lineChart>
        <c:grouping val="standard"/>
        <c:varyColors val="0"/>
        <c:ser>
          <c:idx val="0"/>
          <c:order val="0"/>
          <c:tx>
            <c:strRef>
              <c:f>'3. Typvärde '!$C$3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CC"/>
              </a:solidFill>
              <a:ln w="9525">
                <a:solidFill>
                  <a:srgbClr val="0000CC"/>
                </a:solidFill>
              </a:ln>
              <a:effectLst/>
            </c:spPr>
          </c:marker>
          <c:dLbls>
            <c:dLbl>
              <c:idx val="14"/>
              <c:layout>
                <c:manualLayout>
                  <c:x val="-5.5227531163509196E-2"/>
                  <c:y val="-4.5810048080273148E-2"/>
                </c:manualLayout>
              </c:layout>
              <c:tx>
                <c:rich>
                  <a:bodyPr/>
                  <a:lstStyle/>
                  <a:p>
                    <a:fld id="{8759FACE-9C5B-4136-B98B-50D8E4B83A3F}" type="SERIESNAME">
                      <a:rPr lang="en-US"/>
                      <a:pPr/>
                      <a:t>[SERIENAMN]</a:t>
                    </a:fld>
                    <a:endParaRPr lang="sv-S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D4E-4F40-ABDC-3A50983DC5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Typvärde '!$B$4:$B$27</c:f>
              <c:strCache>
                <c:ptCount val="24"/>
                <c:pt idx="0">
                  <c:v>1901–10</c:v>
                </c:pt>
                <c:pt idx="2">
                  <c:v>1911–20</c:v>
                </c:pt>
                <c:pt idx="4">
                  <c:v>1921–30</c:v>
                </c:pt>
                <c:pt idx="6">
                  <c:v>1931–40</c:v>
                </c:pt>
                <c:pt idx="8">
                  <c:v>1941–50</c:v>
                </c:pt>
                <c:pt idx="10">
                  <c:v>1951–60</c:v>
                </c:pt>
                <c:pt idx="12">
                  <c:v>1961–70</c:v>
                </c:pt>
                <c:pt idx="14">
                  <c:v>1971–80</c:v>
                </c:pt>
                <c:pt idx="16">
                  <c:v>1981–90</c:v>
                </c:pt>
                <c:pt idx="18">
                  <c:v>1991–00</c:v>
                </c:pt>
                <c:pt idx="19">
                  <c:v>2001–05
</c:v>
                </c:pt>
                <c:pt idx="20">
                  <c:v>2006–10</c:v>
                </c:pt>
                <c:pt idx="21">
                  <c:v>2011–15</c:v>
                </c:pt>
                <c:pt idx="22">
                  <c:v>2016–20</c:v>
                </c:pt>
                <c:pt idx="23">
                  <c:v>2021–25</c:v>
                </c:pt>
              </c:strCache>
            </c:strRef>
          </c:cat>
          <c:val>
            <c:numRef>
              <c:f>'3. Typvärde '!$C$4:$C$27</c:f>
              <c:numCache>
                <c:formatCode>0</c:formatCode>
                <c:ptCount val="24"/>
                <c:pt idx="0">
                  <c:v>77</c:v>
                </c:pt>
                <c:pt idx="2">
                  <c:v>79</c:v>
                </c:pt>
                <c:pt idx="4">
                  <c:v>79</c:v>
                </c:pt>
                <c:pt idx="6">
                  <c:v>78</c:v>
                </c:pt>
                <c:pt idx="8">
                  <c:v>81</c:v>
                </c:pt>
                <c:pt idx="10">
                  <c:v>81</c:v>
                </c:pt>
                <c:pt idx="12">
                  <c:v>82</c:v>
                </c:pt>
                <c:pt idx="14">
                  <c:v>85</c:v>
                </c:pt>
                <c:pt idx="16">
                  <c:v>85</c:v>
                </c:pt>
                <c:pt idx="18">
                  <c:v>87</c:v>
                </c:pt>
                <c:pt idx="19">
                  <c:v>88</c:v>
                </c:pt>
                <c:pt idx="20">
                  <c:v>88</c:v>
                </c:pt>
                <c:pt idx="21">
                  <c:v>89</c:v>
                </c:pt>
                <c:pt idx="22" formatCode="General">
                  <c:v>90</c:v>
                </c:pt>
                <c:pt idx="23" formatCode="General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E-4F40-ABDC-3A50983DC5CE}"/>
            </c:ext>
          </c:extLst>
        </c:ser>
        <c:ser>
          <c:idx val="1"/>
          <c:order val="1"/>
          <c:tx>
            <c:strRef>
              <c:f>'3. Typvärde '!$D$3</c:f>
              <c:strCache>
                <c:ptCount val="1"/>
                <c:pt idx="0">
                  <c:v>Män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1A85FF"/>
              </a:solidFill>
              <a:ln w="9525">
                <a:solidFill>
                  <a:srgbClr val="1A85FF"/>
                </a:solidFill>
              </a:ln>
              <a:effectLst/>
            </c:spPr>
          </c:marker>
          <c:dLbls>
            <c:dLbl>
              <c:idx val="16"/>
              <c:layout>
                <c:manualLayout>
                  <c:x val="-7.8353965972238118E-3"/>
                  <c:y val="2.3898683018604896E-2"/>
                </c:manualLayout>
              </c:layout>
              <c:tx>
                <c:rich>
                  <a:bodyPr/>
                  <a:lstStyle/>
                  <a:p>
                    <a:fld id="{A3CD6236-1B37-4F60-B605-F693339A6A90}" type="SERIESNAME">
                      <a:rPr lang="en-US"/>
                      <a:pPr/>
                      <a:t>[SERIENAMN]</a:t>
                    </a:fld>
                    <a:endParaRPr lang="sv-S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D4E-4F40-ABDC-3A50983DC5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Typvärde '!$B$4:$B$27</c:f>
              <c:strCache>
                <c:ptCount val="24"/>
                <c:pt idx="0">
                  <c:v>1901–10</c:v>
                </c:pt>
                <c:pt idx="2">
                  <c:v>1911–20</c:v>
                </c:pt>
                <c:pt idx="4">
                  <c:v>1921–30</c:v>
                </c:pt>
                <c:pt idx="6">
                  <c:v>1931–40</c:v>
                </c:pt>
                <c:pt idx="8">
                  <c:v>1941–50</c:v>
                </c:pt>
                <c:pt idx="10">
                  <c:v>1951–60</c:v>
                </c:pt>
                <c:pt idx="12">
                  <c:v>1961–70</c:v>
                </c:pt>
                <c:pt idx="14">
                  <c:v>1971–80</c:v>
                </c:pt>
                <c:pt idx="16">
                  <c:v>1981–90</c:v>
                </c:pt>
                <c:pt idx="18">
                  <c:v>1991–00</c:v>
                </c:pt>
                <c:pt idx="19">
                  <c:v>2001–05
</c:v>
                </c:pt>
                <c:pt idx="20">
                  <c:v>2006–10</c:v>
                </c:pt>
                <c:pt idx="21">
                  <c:v>2011–15</c:v>
                </c:pt>
                <c:pt idx="22">
                  <c:v>2016–20</c:v>
                </c:pt>
                <c:pt idx="23">
                  <c:v>2021–25</c:v>
                </c:pt>
              </c:strCache>
            </c:strRef>
          </c:cat>
          <c:val>
            <c:numRef>
              <c:f>'3. Typvärde '!$D$4:$D$27</c:f>
              <c:numCache>
                <c:formatCode>0</c:formatCode>
                <c:ptCount val="24"/>
                <c:pt idx="0">
                  <c:v>78</c:v>
                </c:pt>
                <c:pt idx="2">
                  <c:v>78</c:v>
                </c:pt>
                <c:pt idx="4">
                  <c:v>78</c:v>
                </c:pt>
                <c:pt idx="6">
                  <c:v>76</c:v>
                </c:pt>
                <c:pt idx="8">
                  <c:v>78</c:v>
                </c:pt>
                <c:pt idx="10">
                  <c:v>80</c:v>
                </c:pt>
                <c:pt idx="12">
                  <c:v>80</c:v>
                </c:pt>
                <c:pt idx="14">
                  <c:v>78</c:v>
                </c:pt>
                <c:pt idx="16">
                  <c:v>79</c:v>
                </c:pt>
                <c:pt idx="18">
                  <c:v>83</c:v>
                </c:pt>
                <c:pt idx="19">
                  <c:v>85</c:v>
                </c:pt>
                <c:pt idx="20">
                  <c:v>86</c:v>
                </c:pt>
                <c:pt idx="21">
                  <c:v>86</c:v>
                </c:pt>
                <c:pt idx="22" formatCode="General">
                  <c:v>87</c:v>
                </c:pt>
                <c:pt idx="23" formatCode="General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4E-4F40-ABDC-3A50983D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År</a:t>
                </a:r>
              </a:p>
            </c:rich>
          </c:tx>
          <c:layout>
            <c:manualLayout>
              <c:xMode val="edge"/>
              <c:yMode val="edge"/>
              <c:x val="0.93748602757925725"/>
              <c:y val="0.93978640834222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139065</xdr:colOff>
      <xdr:row>15</xdr:row>
      <xdr:rowOff>5716</xdr:rowOff>
    </xdr:from>
    <xdr:to>
      <xdr:col>77</xdr:col>
      <xdr:colOff>501015</xdr:colOff>
      <xdr:row>39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DFDF5D-8628-4E27-B49F-33CFAE5AB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62</xdr:col>
      <xdr:colOff>426721</xdr:colOff>
      <xdr:row>14</xdr:row>
      <xdr:rowOff>142875</xdr:rowOff>
    </xdr:from>
    <xdr:to>
      <xdr:col>71</xdr:col>
      <xdr:colOff>304800</xdr:colOff>
      <xdr:row>38</xdr:row>
      <xdr:rowOff>152399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502B39B-CDCF-4C96-972A-D4D1EC012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53</xdr:col>
      <xdr:colOff>417195</xdr:colOff>
      <xdr:row>15</xdr:row>
      <xdr:rowOff>95250</xdr:rowOff>
    </xdr:from>
    <xdr:to>
      <xdr:col>61</xdr:col>
      <xdr:colOff>502920</xdr:colOff>
      <xdr:row>34</xdr:row>
      <xdr:rowOff>95250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77946C4-AA14-49F2-A41E-6875B5302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161372</xdr:colOff>
      <xdr:row>15</xdr:row>
      <xdr:rowOff>62676</xdr:rowOff>
    </xdr:from>
    <xdr:to>
      <xdr:col>10</xdr:col>
      <xdr:colOff>554841</xdr:colOff>
      <xdr:row>32</xdr:row>
      <xdr:rowOff>40523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B5054B6-37AF-4AA5-8791-5DF048606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130</xdr:col>
      <xdr:colOff>405360</xdr:colOff>
      <xdr:row>31</xdr:row>
      <xdr:rowOff>161634</xdr:rowOff>
    </xdr:from>
    <xdr:to>
      <xdr:col>139</xdr:col>
      <xdr:colOff>19394</xdr:colOff>
      <xdr:row>51</xdr:row>
      <xdr:rowOff>9234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6C9F7C7-208E-4E6D-B44A-6A57D2CB0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0.38827</cdr:x>
      <cdr:y>0.13098</cdr:y>
    </cdr:from>
    <cdr:to>
      <cdr:x>0.59777</cdr:x>
      <cdr:y>0.18919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323975" y="600074"/>
          <a:ext cx="7143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100"/>
            <a:t>Kvinnor</a:t>
          </a:r>
        </a:p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0.40223</cdr:x>
      <cdr:y>0.25364</cdr:y>
    </cdr:from>
    <cdr:to>
      <cdr:x>0.61173</cdr:x>
      <cdr:y>0.31185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1371600" y="1162050"/>
          <a:ext cx="7143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Män</a:t>
          </a:r>
        </a:p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0.6648</cdr:x>
      <cdr:y>0.03742</cdr:y>
    </cdr:from>
    <cdr:to>
      <cdr:x>0.95251</cdr:x>
      <cdr:y>0.09563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2266950" y="171450"/>
          <a:ext cx="9810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Vid födelsen</a:t>
          </a:r>
        </a:p>
        <a:p xmlns:a="http://schemas.openxmlformats.org/drawingml/2006/main">
          <a:endParaRPr lang="sv-SE" sz="1100"/>
        </a:p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0.71788</cdr:x>
      <cdr:y>0.32848</cdr:y>
    </cdr:from>
    <cdr:to>
      <cdr:x>0.92179</cdr:x>
      <cdr:y>0.38669</cdr:y>
    </cdr:to>
    <cdr:sp macro="" textlink="">
      <cdr:nvSpPr>
        <cdr:cNvPr id="8" name="textruta 1"/>
        <cdr:cNvSpPr txBox="1"/>
      </cdr:nvSpPr>
      <cdr:spPr>
        <a:xfrm xmlns:a="http://schemas.openxmlformats.org/drawingml/2006/main">
          <a:off x="2447925" y="1504950"/>
          <a:ext cx="6953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Vid 30 år</a:t>
          </a:r>
        </a:p>
        <a:p xmlns:a="http://schemas.openxmlformats.org/drawingml/2006/main">
          <a:endParaRPr lang="sv-SE" sz="1100"/>
        </a:p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0.71508</cdr:x>
      <cdr:y>0.51975</cdr:y>
    </cdr:from>
    <cdr:to>
      <cdr:x>0.91899</cdr:x>
      <cdr:y>0.57796</cdr:y>
    </cdr:to>
    <cdr:sp macro="" textlink="">
      <cdr:nvSpPr>
        <cdr:cNvPr id="9" name="textruta 1"/>
        <cdr:cNvSpPr txBox="1"/>
      </cdr:nvSpPr>
      <cdr:spPr>
        <a:xfrm xmlns:a="http://schemas.openxmlformats.org/drawingml/2006/main">
          <a:off x="2438400" y="2381250"/>
          <a:ext cx="6953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Vid 50 år</a:t>
          </a:r>
        </a:p>
        <a:p xmlns:a="http://schemas.openxmlformats.org/drawingml/2006/main">
          <a:endParaRPr lang="sv-SE" sz="1100"/>
        </a:p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0.72067</cdr:x>
      <cdr:y>0.65489</cdr:y>
    </cdr:from>
    <cdr:to>
      <cdr:x>0.92458</cdr:x>
      <cdr:y>0.7131</cdr:y>
    </cdr:to>
    <cdr:sp macro="" textlink="">
      <cdr:nvSpPr>
        <cdr:cNvPr id="10" name="textruta 1"/>
        <cdr:cNvSpPr txBox="1"/>
      </cdr:nvSpPr>
      <cdr:spPr>
        <a:xfrm xmlns:a="http://schemas.openxmlformats.org/drawingml/2006/main">
          <a:off x="2457450" y="3000375"/>
          <a:ext cx="6953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Vid 65 år</a:t>
          </a:r>
        </a:p>
        <a:p xmlns:a="http://schemas.openxmlformats.org/drawingml/2006/main">
          <a:endParaRPr lang="sv-SE" sz="1100"/>
        </a:p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0.72067</cdr:x>
      <cdr:y>0.78586</cdr:y>
    </cdr:from>
    <cdr:to>
      <cdr:x>0.92458</cdr:x>
      <cdr:y>0.84408</cdr:y>
    </cdr:to>
    <cdr:sp macro="" textlink="">
      <cdr:nvSpPr>
        <cdr:cNvPr id="11" name="textruta 1"/>
        <cdr:cNvSpPr txBox="1"/>
      </cdr:nvSpPr>
      <cdr:spPr>
        <a:xfrm xmlns:a="http://schemas.openxmlformats.org/drawingml/2006/main">
          <a:off x="2457450" y="3600450"/>
          <a:ext cx="6953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Vid 85 år</a:t>
          </a:r>
        </a:p>
        <a:p xmlns:a="http://schemas.openxmlformats.org/drawingml/2006/main">
          <a:endParaRPr lang="sv-SE" sz="1100"/>
        </a:p>
        <a:p xmlns:a="http://schemas.openxmlformats.org/drawingml/2006/main">
          <a:endParaRPr lang="sv-S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506961</xdr:colOff>
      <xdr:row>2</xdr:row>
      <xdr:rowOff>51581</xdr:rowOff>
    </xdr:from>
    <xdr:to>
      <xdr:col>14</xdr:col>
      <xdr:colOff>423141</xdr:colOff>
      <xdr:row>17</xdr:row>
      <xdr:rowOff>31261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D3A6C6-3D9E-4761-8305-3AC0AACA1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28723</xdr:colOff>
      <xdr:row>2</xdr:row>
      <xdr:rowOff>171087</xdr:rowOff>
    </xdr:from>
    <xdr:to>
      <xdr:col>13</xdr:col>
      <xdr:colOff>422423</xdr:colOff>
      <xdr:row>17</xdr:row>
      <xdr:rowOff>120287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86C0A6B-EB1D-41B5-B219-5DC2C9570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0.01052</cdr:x>
      <cdr:y>0.72806</cdr:y>
    </cdr:from>
    <cdr:to>
      <cdr:x>0.04823</cdr:x>
      <cdr:y>0.80494</cdr:y>
    </cdr:to>
    <cdr:sp macro="" textlink="">
      <cdr:nvSpPr>
        <cdr:cNvPr id="3" name="Rektangel 2"/>
        <cdr:cNvSpPr/>
      </cdr:nvSpPr>
      <cdr:spPr>
        <a:xfrm xmlns:a="http://schemas.openxmlformats.org/drawingml/2006/main">
          <a:off x="43873" y="2302164"/>
          <a:ext cx="157259" cy="2431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v-SE"/>
        </a:p>
      </cdr:txBody>
    </cdr:sp>
  </cdr:relSizeAnchor>
  <cdr:relSizeAnchor xmlns:cdr="http://schemas.openxmlformats.org/drawingml/2006/chartDrawing">
    <cdr:from>
      <cdr:x>0.0072</cdr:x>
      <cdr:y>0.7171</cdr:y>
    </cdr:from>
    <cdr:to>
      <cdr:x>0.04093</cdr:x>
      <cdr:y>0.79811</cdr:y>
    </cdr:to>
    <cdr:sp macro="" textlink="">
      <cdr:nvSpPr>
        <cdr:cNvPr id="4" name="textruta 1"/>
        <cdr:cNvSpPr txBox="1"/>
      </cdr:nvSpPr>
      <cdr:spPr>
        <a:xfrm xmlns:a="http://schemas.openxmlformats.org/drawingml/2006/main">
          <a:off x="30018" y="2267527"/>
          <a:ext cx="140681" cy="25615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</a:rPr>
            <a:t>0</a:t>
          </a:r>
        </a:p>
      </cdr:txBody>
    </cdr:sp>
  </cdr:relSizeAnchor>
  <cdr:relSizeAnchor xmlns:cdr="http://schemas.openxmlformats.org/drawingml/2006/chartDrawing">
    <cdr:from>
      <cdr:x>0.0293</cdr:x>
      <cdr:y>0.65469</cdr:y>
    </cdr:from>
    <cdr:to>
      <cdr:x>0.06616</cdr:x>
      <cdr:y>0.72442</cdr:y>
    </cdr:to>
    <cdr:pic>
      <cdr:nvPicPr>
        <cdr:cNvPr id="7" name="Chart 3_BreakAxis">
          <a:extLst xmlns:a="http://schemas.openxmlformats.org/drawingml/2006/main">
            <a:ext uri="{FF2B5EF4-FFF2-40B4-BE49-F238E27FC236}">
              <a16:creationId xmlns:a16="http://schemas.microsoft.com/office/drawing/2014/main" id="{BC2A62D7-FE4D-6C2F-B6DD-80A06C8184D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6582" y="1795936"/>
          <a:ext cx="171801" cy="19128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0.00917</cdr:x>
      <cdr:y>0.01041</cdr:y>
    </cdr:from>
    <cdr:to>
      <cdr:x>0.31795</cdr:x>
      <cdr:y>0.07072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42759" y="29627"/>
          <a:ext cx="1439192" cy="171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Typvärde för</a:t>
          </a:r>
          <a:r>
            <a:rPr lang="en-US" sz="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dödsålder</a:t>
          </a:r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1175-4C1D-4B23-8889-2BFF8CBBB4E4}">
  <dimension ref="B1:C13"/>
  <sheetViews>
    <sheetView tabSelected="1" workbookViewId="0">
      <selection activeCell="E11" sqref="E11"/>
    </sheetView>
  </sheetViews>
  <sheetFormatPr defaultRowHeight="14.5" x14ac:dyDescent="0.35"/>
  <cols>
    <col min="2" max="2" width="23.54296875" customWidth="1"/>
    <col min="3" max="3" width="41.54296875" customWidth="1"/>
  </cols>
  <sheetData>
    <row r="1" spans="2:3" x14ac:dyDescent="0.35">
      <c r="B1" s="1" t="s">
        <v>1881</v>
      </c>
    </row>
    <row r="2" spans="2:3" x14ac:dyDescent="0.35">
      <c r="B2" t="s">
        <v>1692</v>
      </c>
    </row>
    <row r="3" spans="2:3" x14ac:dyDescent="0.35">
      <c r="B3" t="s">
        <v>1751</v>
      </c>
    </row>
    <row r="4" spans="2:3" x14ac:dyDescent="0.35">
      <c r="B4" t="s">
        <v>1749</v>
      </c>
    </row>
    <row r="5" spans="2:3" x14ac:dyDescent="0.35">
      <c r="B5" t="s">
        <v>1748</v>
      </c>
    </row>
    <row r="6" spans="2:3" ht="26.15" customHeight="1" x14ac:dyDescent="0.35">
      <c r="C6" t="s">
        <v>1720</v>
      </c>
    </row>
    <row r="7" spans="2:3" ht="137.15" customHeight="1" x14ac:dyDescent="0.35">
      <c r="C7" s="7" t="s">
        <v>1650</v>
      </c>
    </row>
    <row r="8" spans="2:3" x14ac:dyDescent="0.35">
      <c r="C8" s="6" t="s">
        <v>1651</v>
      </c>
    </row>
    <row r="9" spans="2:3" x14ac:dyDescent="0.35">
      <c r="B9" t="s">
        <v>1750</v>
      </c>
    </row>
    <row r="10" spans="2:3" x14ac:dyDescent="0.35">
      <c r="B10" s="46" t="s">
        <v>1880</v>
      </c>
      <c r="C10" t="s">
        <v>1745</v>
      </c>
    </row>
    <row r="11" spans="2:3" x14ac:dyDescent="0.35">
      <c r="C11" t="s">
        <v>1746</v>
      </c>
    </row>
    <row r="12" spans="2:3" x14ac:dyDescent="0.35">
      <c r="C12" t="s">
        <v>1747</v>
      </c>
    </row>
    <row r="13" spans="2:3" x14ac:dyDescent="0.35">
      <c r="C13" s="6" t="s">
        <v>1651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805E-03F2-462D-B087-5DCEA8CBCD0F}">
  <dimension ref="A1:FB50"/>
  <sheetViews>
    <sheetView zoomScale="110" zoomScaleNormal="110" workbookViewId="0">
      <pane xSplit="2" ySplit="2" topLeftCell="C12" activePane="bottomRight" state="frozen"/>
      <selection activeCell="K13" sqref="K13"/>
      <selection pane="topRight" activeCell="K13" sqref="K13"/>
      <selection pane="bottomLeft" activeCell="K13" sqref="K13"/>
      <selection pane="bottomRight" activeCell="N26" sqref="N26"/>
    </sheetView>
  </sheetViews>
  <sheetFormatPr defaultRowHeight="14.5" x14ac:dyDescent="0.35"/>
  <cols>
    <col min="2" max="2" width="14.1796875" customWidth="1"/>
    <col min="132" max="132" width="13.453125" customWidth="1"/>
  </cols>
  <sheetData>
    <row r="1" spans="1:158" x14ac:dyDescent="0.35">
      <c r="B1" t="s">
        <v>1653</v>
      </c>
      <c r="AQ1" s="16">
        <f>AQ8-C8</f>
        <v>14.46</v>
      </c>
      <c r="DJ1" s="17" t="s">
        <v>1654</v>
      </c>
      <c r="DK1" s="17"/>
      <c r="DR1" s="18">
        <f>DR3-CE3</f>
        <v>8.5600000000000023</v>
      </c>
      <c r="EC1" t="s">
        <v>1655</v>
      </c>
      <c r="EF1" t="s">
        <v>1656</v>
      </c>
      <c r="EK1" t="s">
        <v>1657</v>
      </c>
      <c r="EN1" t="s">
        <v>1658</v>
      </c>
      <c r="EQ1" t="s">
        <v>1659</v>
      </c>
      <c r="ET1" t="s">
        <v>1660</v>
      </c>
      <c r="EW1" t="s">
        <v>1661</v>
      </c>
      <c r="EZ1" t="s">
        <v>1662</v>
      </c>
    </row>
    <row r="2" spans="1:158" x14ac:dyDescent="0.35">
      <c r="C2">
        <v>1900</v>
      </c>
      <c r="D2">
        <v>1901</v>
      </c>
      <c r="E2">
        <v>1902</v>
      </c>
      <c r="F2">
        <v>1903</v>
      </c>
      <c r="G2">
        <v>1904</v>
      </c>
      <c r="H2">
        <v>1905</v>
      </c>
      <c r="I2">
        <v>1906</v>
      </c>
      <c r="J2">
        <v>1907</v>
      </c>
      <c r="K2">
        <v>1908</v>
      </c>
      <c r="L2">
        <v>1909</v>
      </c>
      <c r="M2">
        <v>1910</v>
      </c>
      <c r="N2">
        <v>1911</v>
      </c>
      <c r="O2">
        <v>1912</v>
      </c>
      <c r="P2">
        <v>1913</v>
      </c>
      <c r="Q2">
        <v>1914</v>
      </c>
      <c r="R2">
        <v>1915</v>
      </c>
      <c r="S2">
        <v>1916</v>
      </c>
      <c r="T2">
        <v>1917</v>
      </c>
      <c r="U2">
        <v>1918</v>
      </c>
      <c r="V2">
        <v>1919</v>
      </c>
      <c r="W2">
        <v>1920</v>
      </c>
      <c r="X2">
        <v>1921</v>
      </c>
      <c r="Y2">
        <v>1922</v>
      </c>
      <c r="Z2">
        <v>1923</v>
      </c>
      <c r="AA2">
        <v>1924</v>
      </c>
      <c r="AB2">
        <v>1925</v>
      </c>
      <c r="AC2">
        <v>1926</v>
      </c>
      <c r="AD2">
        <v>1927</v>
      </c>
      <c r="AE2">
        <v>1928</v>
      </c>
      <c r="AF2">
        <v>1929</v>
      </c>
      <c r="AG2">
        <v>1930</v>
      </c>
      <c r="AH2">
        <v>1931</v>
      </c>
      <c r="AI2">
        <v>1932</v>
      </c>
      <c r="AJ2">
        <v>1933</v>
      </c>
      <c r="AK2">
        <v>1934</v>
      </c>
      <c r="AL2">
        <v>1935</v>
      </c>
      <c r="AM2">
        <v>1936</v>
      </c>
      <c r="AN2">
        <v>1937</v>
      </c>
      <c r="AO2">
        <v>1938</v>
      </c>
      <c r="AP2">
        <v>1939</v>
      </c>
      <c r="AQ2">
        <v>1940</v>
      </c>
      <c r="AR2">
        <v>1941</v>
      </c>
      <c r="AS2">
        <v>1942</v>
      </c>
      <c r="AT2">
        <v>1943</v>
      </c>
      <c r="AU2">
        <v>1944</v>
      </c>
      <c r="AV2">
        <v>1945</v>
      </c>
      <c r="AW2">
        <v>1946</v>
      </c>
      <c r="AX2">
        <v>1947</v>
      </c>
      <c r="AY2">
        <v>1948</v>
      </c>
      <c r="AZ2">
        <v>1949</v>
      </c>
      <c r="BA2">
        <v>1950</v>
      </c>
      <c r="BB2">
        <v>1951</v>
      </c>
      <c r="BC2">
        <v>1952</v>
      </c>
      <c r="BD2">
        <v>1953</v>
      </c>
      <c r="BE2">
        <v>1954</v>
      </c>
      <c r="BF2">
        <v>1955</v>
      </c>
      <c r="BG2">
        <v>1956</v>
      </c>
      <c r="BH2">
        <v>1957</v>
      </c>
      <c r="BI2">
        <v>1958</v>
      </c>
      <c r="BJ2">
        <v>1959</v>
      </c>
      <c r="BK2">
        <v>1960</v>
      </c>
      <c r="BL2">
        <v>1961</v>
      </c>
      <c r="BM2">
        <v>1962</v>
      </c>
      <c r="BN2">
        <v>1963</v>
      </c>
      <c r="BO2">
        <v>1964</v>
      </c>
      <c r="BP2">
        <v>1965</v>
      </c>
      <c r="BQ2">
        <v>1966</v>
      </c>
      <c r="BR2">
        <v>1967</v>
      </c>
      <c r="BS2">
        <v>1968</v>
      </c>
      <c r="BT2">
        <v>1969</v>
      </c>
      <c r="BU2">
        <v>1970</v>
      </c>
      <c r="BV2">
        <v>1971</v>
      </c>
      <c r="BW2">
        <v>1972</v>
      </c>
      <c r="BX2">
        <v>1973</v>
      </c>
      <c r="BY2">
        <v>1974</v>
      </c>
      <c r="BZ2">
        <v>1975</v>
      </c>
      <c r="CA2">
        <v>1976</v>
      </c>
      <c r="CB2">
        <v>1977</v>
      </c>
      <c r="CC2">
        <v>1978</v>
      </c>
      <c r="CD2">
        <v>1979</v>
      </c>
      <c r="CE2">
        <v>1980</v>
      </c>
      <c r="CF2">
        <v>1981</v>
      </c>
      <c r="CG2">
        <v>1982</v>
      </c>
      <c r="CH2">
        <v>1983</v>
      </c>
      <c r="CI2">
        <v>1984</v>
      </c>
      <c r="CJ2">
        <v>1985</v>
      </c>
      <c r="CK2">
        <v>1986</v>
      </c>
      <c r="CL2">
        <v>1987</v>
      </c>
      <c r="CM2">
        <v>1988</v>
      </c>
      <c r="CN2">
        <v>1989</v>
      </c>
      <c r="CO2">
        <v>1990</v>
      </c>
      <c r="CP2">
        <v>1991</v>
      </c>
      <c r="CQ2">
        <v>1992</v>
      </c>
      <c r="CR2">
        <v>1993</v>
      </c>
      <c r="CS2">
        <v>1994</v>
      </c>
      <c r="CT2">
        <v>1995</v>
      </c>
      <c r="CU2">
        <v>1996</v>
      </c>
      <c r="CV2">
        <v>1997</v>
      </c>
      <c r="CW2">
        <v>1998</v>
      </c>
      <c r="CX2">
        <v>1999</v>
      </c>
      <c r="CY2">
        <v>2000</v>
      </c>
      <c r="CZ2">
        <v>2001</v>
      </c>
      <c r="DA2">
        <v>2002</v>
      </c>
      <c r="DB2">
        <v>2003</v>
      </c>
      <c r="DC2">
        <v>2004</v>
      </c>
      <c r="DD2">
        <v>2005</v>
      </c>
      <c r="DE2">
        <v>2006</v>
      </c>
      <c r="DF2">
        <v>2007</v>
      </c>
      <c r="DG2">
        <v>2008</v>
      </c>
      <c r="DH2">
        <v>2009</v>
      </c>
      <c r="DI2">
        <v>2010</v>
      </c>
      <c r="DJ2" s="17">
        <v>2011</v>
      </c>
      <c r="DK2" s="17">
        <v>2012</v>
      </c>
      <c r="DL2" s="17">
        <v>2013</v>
      </c>
      <c r="DM2" s="17">
        <v>2014</v>
      </c>
      <c r="DN2" s="17">
        <v>2015</v>
      </c>
      <c r="DO2" s="17">
        <v>2016</v>
      </c>
      <c r="DP2" s="17">
        <v>2017</v>
      </c>
      <c r="DQ2" s="17">
        <v>2018</v>
      </c>
      <c r="DR2" s="17">
        <v>2019</v>
      </c>
      <c r="DS2" s="17">
        <v>2020</v>
      </c>
      <c r="DT2" s="17">
        <v>2021</v>
      </c>
      <c r="DU2" s="17">
        <v>2022</v>
      </c>
      <c r="DV2" s="17">
        <v>2023</v>
      </c>
      <c r="DW2" s="17">
        <v>2024</v>
      </c>
      <c r="DX2" s="17">
        <v>2025</v>
      </c>
      <c r="EC2" t="s">
        <v>1663</v>
      </c>
      <c r="ED2" t="s">
        <v>1664</v>
      </c>
      <c r="EE2" t="s">
        <v>1665</v>
      </c>
      <c r="EF2" t="s">
        <v>1663</v>
      </c>
      <c r="EG2" t="s">
        <v>1664</v>
      </c>
      <c r="EH2" t="s">
        <v>1665</v>
      </c>
      <c r="EK2" s="17" t="s">
        <v>1663</v>
      </c>
      <c r="EL2" s="17" t="s">
        <v>1664</v>
      </c>
      <c r="EM2" s="17" t="s">
        <v>1665</v>
      </c>
      <c r="EN2" s="19" t="s">
        <v>1663</v>
      </c>
      <c r="EO2" s="19" t="s">
        <v>1664</v>
      </c>
      <c r="EP2" s="19" t="s">
        <v>1665</v>
      </c>
      <c r="EQ2" s="17" t="s">
        <v>1663</v>
      </c>
      <c r="ER2" s="17" t="s">
        <v>1664</v>
      </c>
      <c r="ES2" s="17" t="s">
        <v>1665</v>
      </c>
      <c r="ET2" s="19" t="s">
        <v>1663</v>
      </c>
      <c r="EU2" s="19" t="s">
        <v>1664</v>
      </c>
      <c r="EV2" s="19" t="s">
        <v>1665</v>
      </c>
      <c r="EW2" t="s">
        <v>1663</v>
      </c>
      <c r="EX2" t="s">
        <v>1664</v>
      </c>
      <c r="EY2" t="s">
        <v>1665</v>
      </c>
      <c r="EZ2" s="19" t="s">
        <v>1663</v>
      </c>
      <c r="FA2" s="19" t="s">
        <v>1664</v>
      </c>
      <c r="FB2" s="19" t="s">
        <v>1665</v>
      </c>
    </row>
    <row r="3" spans="1:158" x14ac:dyDescent="0.35">
      <c r="A3" s="20" t="s">
        <v>1638</v>
      </c>
      <c r="B3" t="s">
        <v>1666</v>
      </c>
      <c r="C3">
        <v>50.84</v>
      </c>
      <c r="D3">
        <v>51.63</v>
      </c>
      <c r="E3">
        <v>53.45</v>
      </c>
      <c r="F3">
        <v>53.48</v>
      </c>
      <c r="G3">
        <v>54.05</v>
      </c>
      <c r="H3">
        <v>53.1</v>
      </c>
      <c r="I3">
        <v>55.37</v>
      </c>
      <c r="J3">
        <v>55.61</v>
      </c>
      <c r="K3">
        <v>55.14</v>
      </c>
      <c r="L3">
        <v>57.14</v>
      </c>
      <c r="M3">
        <v>56.41</v>
      </c>
      <c r="N3">
        <v>56.47</v>
      </c>
      <c r="O3">
        <v>56.31</v>
      </c>
      <c r="P3">
        <v>57.13</v>
      </c>
      <c r="Q3">
        <v>56.82</v>
      </c>
      <c r="R3">
        <v>55.74</v>
      </c>
      <c r="S3">
        <v>56.9</v>
      </c>
      <c r="T3">
        <v>57.49</v>
      </c>
      <c r="U3">
        <v>48.03</v>
      </c>
      <c r="V3">
        <v>55.04</v>
      </c>
      <c r="W3">
        <v>57.59</v>
      </c>
      <c r="X3">
        <v>59.63</v>
      </c>
      <c r="Y3">
        <v>60.08</v>
      </c>
      <c r="Z3">
        <v>61.74</v>
      </c>
      <c r="AA3">
        <v>60.72</v>
      </c>
      <c r="AB3">
        <v>61.3</v>
      </c>
      <c r="AC3">
        <v>61.64</v>
      </c>
      <c r="AD3">
        <v>60.37</v>
      </c>
      <c r="AE3">
        <v>61.19</v>
      </c>
      <c r="AF3">
        <v>61.1</v>
      </c>
      <c r="AG3">
        <v>62.13</v>
      </c>
      <c r="AH3">
        <v>61.72</v>
      </c>
      <c r="AI3">
        <v>62.92</v>
      </c>
      <c r="AJ3">
        <v>63.61</v>
      </c>
      <c r="AK3">
        <v>63.83</v>
      </c>
      <c r="AL3">
        <v>63.69</v>
      </c>
      <c r="AM3">
        <v>63.45</v>
      </c>
      <c r="AN3">
        <v>63.44</v>
      </c>
      <c r="AO3">
        <v>64.040000000000006</v>
      </c>
      <c r="AP3">
        <v>65.08</v>
      </c>
      <c r="AQ3">
        <v>65.349999999999994</v>
      </c>
      <c r="AR3">
        <v>65.8</v>
      </c>
      <c r="AS3">
        <v>67.64</v>
      </c>
      <c r="AT3">
        <v>67.38</v>
      </c>
      <c r="AU3">
        <v>66.239999999999995</v>
      </c>
      <c r="AV3">
        <v>67.22</v>
      </c>
      <c r="AW3">
        <v>68.349999999999994</v>
      </c>
      <c r="AX3">
        <v>68.3</v>
      </c>
      <c r="AY3">
        <v>69.349999999999994</v>
      </c>
      <c r="AZ3">
        <v>69.45</v>
      </c>
      <c r="BA3">
        <v>69.8</v>
      </c>
      <c r="BB3">
        <v>70.010000000000005</v>
      </c>
      <c r="BC3">
        <v>70.430000000000007</v>
      </c>
      <c r="BD3">
        <v>70.430000000000007</v>
      </c>
      <c r="BE3">
        <v>70.83</v>
      </c>
      <c r="BF3">
        <v>71.06</v>
      </c>
      <c r="BG3">
        <v>70.97</v>
      </c>
      <c r="BH3">
        <v>70.73</v>
      </c>
      <c r="BI3">
        <v>71.53</v>
      </c>
      <c r="BJ3">
        <v>71.569999999999993</v>
      </c>
      <c r="BK3">
        <v>71.209999999999994</v>
      </c>
      <c r="BL3">
        <v>71.64</v>
      </c>
      <c r="BM3">
        <v>71.36</v>
      </c>
      <c r="BN3">
        <v>71.55</v>
      </c>
      <c r="BO3">
        <v>71.650000000000006</v>
      </c>
      <c r="BP3">
        <v>71.73</v>
      </c>
      <c r="BQ3">
        <v>71.849999999999994</v>
      </c>
      <c r="BR3">
        <v>71.84</v>
      </c>
      <c r="BS3">
        <v>71.69</v>
      </c>
      <c r="BT3">
        <v>71.709999999999994</v>
      </c>
      <c r="BU3">
        <v>72.25</v>
      </c>
      <c r="BV3">
        <v>71.98</v>
      </c>
      <c r="BW3">
        <v>72.010000000000005</v>
      </c>
      <c r="BX3">
        <v>72.150000000000006</v>
      </c>
      <c r="BY3">
        <v>72.2</v>
      </c>
      <c r="BZ3">
        <v>72.150000000000006</v>
      </c>
      <c r="CA3">
        <v>72.150000000000006</v>
      </c>
      <c r="CB3">
        <v>72.400000000000006</v>
      </c>
      <c r="CC3">
        <v>72.45</v>
      </c>
      <c r="CD3">
        <v>72.5</v>
      </c>
      <c r="CE3">
        <v>72.78</v>
      </c>
      <c r="CF3">
        <v>73.08</v>
      </c>
      <c r="CG3">
        <v>73.430000000000007</v>
      </c>
      <c r="CH3">
        <v>73.63</v>
      </c>
      <c r="CI3">
        <v>73.849999999999994</v>
      </c>
      <c r="CJ3">
        <v>73.790000000000006</v>
      </c>
      <c r="CK3">
        <v>73.98</v>
      </c>
      <c r="CL3">
        <v>74.17</v>
      </c>
      <c r="CM3">
        <v>74.13</v>
      </c>
      <c r="CN3">
        <v>74.790000000000006</v>
      </c>
      <c r="CO3">
        <v>74.819999999999993</v>
      </c>
      <c r="CP3">
        <v>74.94</v>
      </c>
      <c r="CQ3">
        <v>75.36</v>
      </c>
      <c r="CR3">
        <v>75.48</v>
      </c>
      <c r="CS3">
        <v>76.069999999999993</v>
      </c>
      <c r="CT3">
        <v>76.17</v>
      </c>
      <c r="CU3">
        <v>76.52</v>
      </c>
      <c r="CV3">
        <v>76.709999999999994</v>
      </c>
      <c r="CW3">
        <v>76.83</v>
      </c>
      <c r="CX3">
        <v>77.010000000000005</v>
      </c>
      <c r="CY3">
        <v>77.39</v>
      </c>
      <c r="CZ3">
        <v>77.540000000000006</v>
      </c>
      <c r="DA3">
        <v>77.72</v>
      </c>
      <c r="DB3">
        <v>77.91</v>
      </c>
      <c r="DC3">
        <v>78.36</v>
      </c>
      <c r="DD3">
        <v>78.430000000000007</v>
      </c>
      <c r="DE3">
        <v>78.7</v>
      </c>
      <c r="DF3">
        <v>78.930000000000007</v>
      </c>
      <c r="DG3">
        <v>79.09</v>
      </c>
      <c r="DH3">
        <v>79.34</v>
      </c>
      <c r="DI3">
        <v>79.52</v>
      </c>
      <c r="DJ3">
        <v>79.790000000000006</v>
      </c>
      <c r="DK3">
        <v>79.87</v>
      </c>
      <c r="DL3">
        <v>80.09</v>
      </c>
      <c r="DM3">
        <v>80.349999999999994</v>
      </c>
      <c r="DN3">
        <v>80.31</v>
      </c>
      <c r="DO3">
        <v>80.56</v>
      </c>
      <c r="DP3">
        <v>80.72</v>
      </c>
      <c r="DQ3">
        <v>80.78</v>
      </c>
      <c r="DR3">
        <v>81.34</v>
      </c>
      <c r="DS3">
        <v>80.599999999999994</v>
      </c>
      <c r="DT3" s="21">
        <v>81.209999999999994</v>
      </c>
      <c r="DU3" s="22">
        <v>81.34</v>
      </c>
      <c r="DV3" s="21">
        <v>81.58</v>
      </c>
      <c r="DW3" s="21">
        <v>82.29</v>
      </c>
      <c r="DX3" s="23">
        <v>82.52</v>
      </c>
      <c r="DY3" s="3"/>
      <c r="DZ3" s="24">
        <f>DX3-C3</f>
        <v>31.679999999999993</v>
      </c>
      <c r="EA3" s="3" t="s">
        <v>1667</v>
      </c>
      <c r="EC3">
        <f>DS3-C3</f>
        <v>29.759999999999991</v>
      </c>
      <c r="ED3" s="21">
        <f>EC3/120</f>
        <v>0.24799999999999991</v>
      </c>
      <c r="EE3" s="18">
        <f>ED3*12</f>
        <v>2.9759999999999991</v>
      </c>
      <c r="EF3">
        <f t="shared" ref="EF3:EF12" si="0">BK3-C3</f>
        <v>20.36999999999999</v>
      </c>
      <c r="EG3">
        <f>EF3/60</f>
        <v>0.33949999999999986</v>
      </c>
      <c r="EH3" s="18">
        <f>EG3*12</f>
        <v>4.0739999999999981</v>
      </c>
      <c r="EI3" s="18"/>
      <c r="EJ3" s="3" t="s">
        <v>1666</v>
      </c>
      <c r="EK3">
        <f>DS3-BK3</f>
        <v>9.39</v>
      </c>
      <c r="EL3" s="21">
        <f>EK3/60</f>
        <v>0.1565</v>
      </c>
      <c r="EM3" s="18">
        <f>EL3*12</f>
        <v>1.8780000000000001</v>
      </c>
      <c r="EN3">
        <f>DS3-BU3</f>
        <v>8.3499999999999943</v>
      </c>
      <c r="EO3">
        <f>EN3/50</f>
        <v>0.1669999999999999</v>
      </c>
      <c r="EP3" s="18">
        <f>EO3*12</f>
        <v>2.0039999999999987</v>
      </c>
      <c r="EQ3">
        <f>DS3-CE3</f>
        <v>7.8199999999999932</v>
      </c>
      <c r="ER3">
        <f>EQ3/40</f>
        <v>0.19549999999999984</v>
      </c>
      <c r="ES3" s="18">
        <f>ER3*12</f>
        <v>2.3459999999999983</v>
      </c>
      <c r="ET3">
        <f>DS3-CO3</f>
        <v>5.7800000000000011</v>
      </c>
      <c r="EU3">
        <f>ET3/30</f>
        <v>0.19266666666666671</v>
      </c>
      <c r="EV3" s="18">
        <f>EU3*12</f>
        <v>2.3120000000000003</v>
      </c>
      <c r="EW3">
        <f>DS3-CY3</f>
        <v>3.2099999999999937</v>
      </c>
      <c r="EX3">
        <f>EW3/20</f>
        <v>0.1604999999999997</v>
      </c>
      <c r="EY3" s="18">
        <f>EX3*12</f>
        <v>1.9259999999999964</v>
      </c>
      <c r="EZ3">
        <f>DS3-DI3</f>
        <v>1.0799999999999983</v>
      </c>
      <c r="FA3">
        <f>EZ3/10</f>
        <v>0.10799999999999983</v>
      </c>
      <c r="FB3" s="23">
        <f>FA3*12</f>
        <v>1.295999999999998</v>
      </c>
    </row>
    <row r="4" spans="1:158" x14ac:dyDescent="0.35">
      <c r="A4" s="20" t="s">
        <v>1638</v>
      </c>
      <c r="B4" t="s">
        <v>1668</v>
      </c>
      <c r="C4">
        <v>37.159999999999997</v>
      </c>
      <c r="D4">
        <v>38.270000000000003</v>
      </c>
      <c r="E4">
        <v>38.299999999999997</v>
      </c>
      <c r="F4">
        <v>38.630000000000003</v>
      </c>
      <c r="G4">
        <v>38.35</v>
      </c>
      <c r="H4">
        <v>37.97</v>
      </c>
      <c r="I4">
        <v>38.89</v>
      </c>
      <c r="J4">
        <v>38.57</v>
      </c>
      <c r="K4">
        <v>38.590000000000003</v>
      </c>
      <c r="L4">
        <v>39.25</v>
      </c>
      <c r="M4">
        <v>38.99</v>
      </c>
      <c r="N4">
        <v>39.06</v>
      </c>
      <c r="O4">
        <v>38.700000000000003</v>
      </c>
      <c r="P4">
        <v>38.869999999999997</v>
      </c>
      <c r="Q4">
        <v>39</v>
      </c>
      <c r="R4">
        <v>38.47</v>
      </c>
      <c r="S4">
        <v>39.520000000000003</v>
      </c>
      <c r="T4">
        <v>39.53</v>
      </c>
      <c r="U4">
        <v>35.07</v>
      </c>
      <c r="V4">
        <v>38.549999999999997</v>
      </c>
      <c r="W4">
        <v>39.76</v>
      </c>
      <c r="X4">
        <v>40.49</v>
      </c>
      <c r="Y4">
        <v>40.159999999999997</v>
      </c>
      <c r="Z4">
        <v>41.11</v>
      </c>
      <c r="AA4">
        <v>40.86</v>
      </c>
      <c r="AB4">
        <v>40.85</v>
      </c>
      <c r="AC4">
        <v>40.770000000000003</v>
      </c>
      <c r="AD4">
        <v>40.08</v>
      </c>
      <c r="AE4">
        <v>40.64</v>
      </c>
      <c r="AF4">
        <v>40.39</v>
      </c>
      <c r="AG4">
        <v>40.82</v>
      </c>
      <c r="AH4">
        <v>40.42</v>
      </c>
      <c r="AI4">
        <v>41.11</v>
      </c>
      <c r="AJ4">
        <v>41.36</v>
      </c>
      <c r="AK4">
        <v>41.4</v>
      </c>
      <c r="AL4">
        <v>41.19</v>
      </c>
      <c r="AM4">
        <v>40.909999999999997</v>
      </c>
      <c r="AN4">
        <v>40.96</v>
      </c>
      <c r="AO4">
        <v>41.04</v>
      </c>
      <c r="AP4">
        <v>41.39</v>
      </c>
      <c r="AQ4">
        <v>41.43</v>
      </c>
      <c r="AR4">
        <v>41.84</v>
      </c>
      <c r="AS4">
        <v>42.9</v>
      </c>
      <c r="AT4">
        <v>42.9</v>
      </c>
      <c r="AU4">
        <v>42.38</v>
      </c>
      <c r="AV4">
        <v>42.71</v>
      </c>
      <c r="AW4">
        <v>42.85</v>
      </c>
      <c r="AX4">
        <v>42.52</v>
      </c>
      <c r="AY4">
        <v>43.24</v>
      </c>
      <c r="AZ4">
        <v>43.26</v>
      </c>
      <c r="BA4">
        <v>43.29</v>
      </c>
      <c r="BB4">
        <v>43.47</v>
      </c>
      <c r="BC4">
        <v>43.7</v>
      </c>
      <c r="BD4">
        <v>43.7</v>
      </c>
      <c r="BE4">
        <v>43.89</v>
      </c>
      <c r="BF4">
        <v>44</v>
      </c>
      <c r="BG4">
        <v>43.87</v>
      </c>
      <c r="BH4">
        <v>43.71</v>
      </c>
      <c r="BI4">
        <v>44.25</v>
      </c>
      <c r="BJ4">
        <v>44.43</v>
      </c>
      <c r="BK4">
        <v>43.91</v>
      </c>
      <c r="BL4">
        <v>44.25</v>
      </c>
      <c r="BM4">
        <v>43.94</v>
      </c>
      <c r="BN4">
        <v>44.16</v>
      </c>
      <c r="BO4">
        <v>44.14</v>
      </c>
      <c r="BP4">
        <v>44.1</v>
      </c>
      <c r="BQ4">
        <v>44.17</v>
      </c>
      <c r="BR4">
        <v>44.03</v>
      </c>
      <c r="BS4">
        <v>44.03</v>
      </c>
      <c r="BT4">
        <v>43.95</v>
      </c>
      <c r="BU4">
        <v>44.42</v>
      </c>
      <c r="BV4">
        <v>44.09</v>
      </c>
      <c r="BW4">
        <v>44.14</v>
      </c>
      <c r="BX4">
        <v>44.06</v>
      </c>
      <c r="BY4">
        <v>44.07</v>
      </c>
      <c r="BZ4">
        <v>44.05</v>
      </c>
      <c r="CA4">
        <v>43.92</v>
      </c>
      <c r="CB4">
        <v>44.13</v>
      </c>
      <c r="CC4">
        <v>44.2</v>
      </c>
      <c r="CD4">
        <v>44.17</v>
      </c>
      <c r="CE4">
        <v>44.35</v>
      </c>
      <c r="CF4">
        <v>44.55</v>
      </c>
      <c r="CG4">
        <v>44.81</v>
      </c>
      <c r="CH4">
        <v>45.07</v>
      </c>
      <c r="CI4">
        <v>45.27</v>
      </c>
      <c r="CJ4">
        <v>45.17</v>
      </c>
      <c r="CK4">
        <v>45.39</v>
      </c>
      <c r="CL4">
        <v>45.57</v>
      </c>
      <c r="CM4">
        <v>45.52</v>
      </c>
      <c r="CN4">
        <v>46.14</v>
      </c>
      <c r="CO4">
        <v>46.17</v>
      </c>
      <c r="CP4">
        <v>46.22</v>
      </c>
      <c r="CQ4">
        <v>46.53</v>
      </c>
      <c r="CR4">
        <v>46.61</v>
      </c>
      <c r="CS4">
        <v>47.1</v>
      </c>
      <c r="CT4">
        <v>47.16</v>
      </c>
      <c r="CU4">
        <v>47.44</v>
      </c>
      <c r="CV4">
        <v>47.63</v>
      </c>
      <c r="CW4">
        <v>47.82</v>
      </c>
      <c r="CX4">
        <v>47.96</v>
      </c>
      <c r="CY4">
        <v>48.36</v>
      </c>
      <c r="CZ4">
        <v>48.5</v>
      </c>
      <c r="DA4">
        <v>48.64</v>
      </c>
      <c r="DB4">
        <v>48.81</v>
      </c>
      <c r="DC4">
        <v>49.24</v>
      </c>
      <c r="DD4">
        <v>49.28</v>
      </c>
      <c r="DE4">
        <v>49.55</v>
      </c>
      <c r="DF4">
        <v>49.78</v>
      </c>
      <c r="DG4">
        <v>49.9</v>
      </c>
      <c r="DH4">
        <v>50.18</v>
      </c>
      <c r="DI4">
        <v>50.32</v>
      </c>
      <c r="DJ4">
        <v>50.54</v>
      </c>
      <c r="DK4">
        <v>50.67</v>
      </c>
      <c r="DL4">
        <v>50.89</v>
      </c>
      <c r="DM4">
        <v>51.11</v>
      </c>
      <c r="DN4">
        <v>51.14</v>
      </c>
      <c r="DO4">
        <v>51.29</v>
      </c>
      <c r="DP4">
        <v>51.51</v>
      </c>
      <c r="DQ4">
        <v>51.54</v>
      </c>
      <c r="DR4">
        <v>52.06</v>
      </c>
      <c r="DS4">
        <v>51.38</v>
      </c>
      <c r="DT4" s="21">
        <v>51.91</v>
      </c>
      <c r="DU4" s="21">
        <v>52.07</v>
      </c>
      <c r="DV4" s="21">
        <v>52.3</v>
      </c>
      <c r="DW4" s="21">
        <v>52.95</v>
      </c>
      <c r="DX4">
        <v>53.11</v>
      </c>
      <c r="DY4" s="3"/>
      <c r="DZ4" s="25">
        <f t="shared" ref="DZ4:DZ12" si="1">DX4-C4</f>
        <v>15.950000000000003</v>
      </c>
      <c r="EA4" s="3" t="s">
        <v>1669</v>
      </c>
      <c r="EC4">
        <f t="shared" ref="EC4:EC12" si="2">DS4-C4</f>
        <v>14.220000000000006</v>
      </c>
      <c r="ED4" s="21">
        <f t="shared" ref="ED4:ED12" si="3">EC4/120</f>
        <v>0.11850000000000005</v>
      </c>
      <c r="EE4" s="18">
        <f t="shared" ref="EE4:EE12" si="4">ED4*12</f>
        <v>1.4220000000000006</v>
      </c>
      <c r="EF4">
        <f t="shared" si="0"/>
        <v>6.75</v>
      </c>
      <c r="EG4">
        <f t="shared" ref="EG4:EG12" si="5">EF4/60</f>
        <v>0.1125</v>
      </c>
      <c r="EH4" s="18">
        <f t="shared" ref="EH4:EH12" si="6">EG4*12</f>
        <v>1.35</v>
      </c>
      <c r="EI4" s="18"/>
      <c r="EJ4" s="3" t="s">
        <v>1668</v>
      </c>
      <c r="EK4">
        <f t="shared" ref="EK4:EK7" si="7">DS4-BK4</f>
        <v>7.470000000000006</v>
      </c>
      <c r="EL4" s="21">
        <f t="shared" ref="EL4:EL7" si="8">EK4/60</f>
        <v>0.1245000000000001</v>
      </c>
      <c r="EM4" s="18">
        <f t="shared" ref="EM4:EM7" si="9">EL4*12</f>
        <v>1.4940000000000011</v>
      </c>
      <c r="EN4">
        <f t="shared" ref="EN4:EN12" si="10">DS4-BU4</f>
        <v>6.9600000000000009</v>
      </c>
      <c r="EO4">
        <f t="shared" ref="EO4:EO12" si="11">EN4/50</f>
        <v>0.13920000000000002</v>
      </c>
      <c r="EP4" s="18">
        <f t="shared" ref="EP4:EP12" si="12">EO4*12</f>
        <v>1.6704000000000003</v>
      </c>
      <c r="EQ4">
        <f t="shared" ref="EQ4:EQ12" si="13">DS4-CE4</f>
        <v>7.0300000000000011</v>
      </c>
      <c r="ER4">
        <f t="shared" ref="ER4:ER12" si="14">EQ4/40</f>
        <v>0.17575000000000002</v>
      </c>
      <c r="ES4" s="18">
        <f t="shared" ref="ES4:ES12" si="15">ER4*12</f>
        <v>2.109</v>
      </c>
      <c r="ET4">
        <f t="shared" ref="ET4:ET12" si="16">DS4-CO4</f>
        <v>5.2100000000000009</v>
      </c>
      <c r="EU4">
        <f t="shared" ref="EU4:EU12" si="17">ET4/30</f>
        <v>0.17366666666666669</v>
      </c>
      <c r="EV4" s="18">
        <f t="shared" ref="EV4:EV12" si="18">EU4*12</f>
        <v>2.0840000000000005</v>
      </c>
      <c r="EW4">
        <f t="shared" ref="EW4:EW12" si="19">DS4-CY4</f>
        <v>3.0200000000000031</v>
      </c>
      <c r="EX4">
        <f t="shared" ref="EX4:EX12" si="20">EW4/20</f>
        <v>0.15100000000000016</v>
      </c>
      <c r="EY4" s="18">
        <f t="shared" ref="EY4:EY12" si="21">EX4*12</f>
        <v>1.8120000000000021</v>
      </c>
      <c r="EZ4">
        <f t="shared" ref="EZ4:EZ12" si="22">DS4-DI4</f>
        <v>1.0600000000000023</v>
      </c>
      <c r="FA4">
        <f t="shared" ref="FA4:FA12" si="23">EZ4/10</f>
        <v>0.10600000000000023</v>
      </c>
      <c r="FB4" s="18">
        <f t="shared" ref="FB4:FB12" si="24">FA4*12</f>
        <v>1.2720000000000029</v>
      </c>
    </row>
    <row r="5" spans="1:158" x14ac:dyDescent="0.35">
      <c r="A5" s="20" t="s">
        <v>1638</v>
      </c>
      <c r="B5" t="s">
        <v>1670</v>
      </c>
      <c r="C5">
        <v>22.35</v>
      </c>
      <c r="D5">
        <v>23.03</v>
      </c>
      <c r="E5">
        <v>22.95</v>
      </c>
      <c r="F5">
        <v>23.33</v>
      </c>
      <c r="G5">
        <v>22.95</v>
      </c>
      <c r="H5">
        <v>22.84</v>
      </c>
      <c r="I5">
        <v>23.38</v>
      </c>
      <c r="J5">
        <v>23.17</v>
      </c>
      <c r="K5">
        <v>23.07</v>
      </c>
      <c r="L5">
        <v>23.69</v>
      </c>
      <c r="M5">
        <v>23.45</v>
      </c>
      <c r="N5">
        <v>23.5</v>
      </c>
      <c r="O5">
        <v>23.22</v>
      </c>
      <c r="P5">
        <v>23.27</v>
      </c>
      <c r="Q5">
        <v>23.42</v>
      </c>
      <c r="R5">
        <v>22.91</v>
      </c>
      <c r="S5">
        <v>23.62</v>
      </c>
      <c r="T5">
        <v>23.54</v>
      </c>
      <c r="U5">
        <v>22.88</v>
      </c>
      <c r="V5">
        <v>23.51</v>
      </c>
      <c r="W5">
        <v>24.01</v>
      </c>
      <c r="X5">
        <v>24.3</v>
      </c>
      <c r="Y5">
        <v>23.82</v>
      </c>
      <c r="Z5">
        <v>24.49</v>
      </c>
      <c r="AA5">
        <v>24.32</v>
      </c>
      <c r="AB5">
        <v>24.34</v>
      </c>
      <c r="AC5">
        <v>24.25</v>
      </c>
      <c r="AD5">
        <v>23.72</v>
      </c>
      <c r="AE5">
        <v>24.11</v>
      </c>
      <c r="AF5">
        <v>24.03</v>
      </c>
      <c r="AG5">
        <v>24.31</v>
      </c>
      <c r="AH5">
        <v>23.79</v>
      </c>
      <c r="AI5">
        <v>24.3</v>
      </c>
      <c r="AJ5">
        <v>24.43</v>
      </c>
      <c r="AK5">
        <v>24.44</v>
      </c>
      <c r="AL5">
        <v>24.21</v>
      </c>
      <c r="AM5">
        <v>23.88</v>
      </c>
      <c r="AN5">
        <v>23.93</v>
      </c>
      <c r="AO5">
        <v>23.98</v>
      </c>
      <c r="AP5">
        <v>24.14</v>
      </c>
      <c r="AQ5">
        <v>24.05</v>
      </c>
      <c r="AR5">
        <v>24.4</v>
      </c>
      <c r="AS5">
        <v>25.38</v>
      </c>
      <c r="AT5">
        <v>25.42</v>
      </c>
      <c r="AU5">
        <v>24.82</v>
      </c>
      <c r="AV5">
        <v>25.13</v>
      </c>
      <c r="AW5">
        <v>25.03</v>
      </c>
      <c r="AX5">
        <v>24.57</v>
      </c>
      <c r="AY5">
        <v>25.25</v>
      </c>
      <c r="AZ5">
        <v>25.11</v>
      </c>
      <c r="BA5">
        <v>25.08</v>
      </c>
      <c r="BB5">
        <v>25.26</v>
      </c>
      <c r="BC5">
        <v>25.45</v>
      </c>
      <c r="BD5">
        <v>25.44</v>
      </c>
      <c r="BE5">
        <v>25.57</v>
      </c>
      <c r="BF5">
        <v>25.62</v>
      </c>
      <c r="BG5">
        <v>25.56</v>
      </c>
      <c r="BH5">
        <v>25.35</v>
      </c>
      <c r="BI5">
        <v>25.78</v>
      </c>
      <c r="BJ5">
        <v>25.97</v>
      </c>
      <c r="BK5">
        <v>25.46</v>
      </c>
      <c r="BL5">
        <v>25.75</v>
      </c>
      <c r="BM5">
        <v>25.46</v>
      </c>
      <c r="BN5">
        <v>25.66</v>
      </c>
      <c r="BO5">
        <v>25.72</v>
      </c>
      <c r="BP5">
        <v>25.68</v>
      </c>
      <c r="BQ5">
        <v>25.77</v>
      </c>
      <c r="BR5">
        <v>25.73</v>
      </c>
      <c r="BS5">
        <v>25.73</v>
      </c>
      <c r="BT5">
        <v>25.61</v>
      </c>
      <c r="BU5">
        <v>26.06</v>
      </c>
      <c r="BV5">
        <v>25.82</v>
      </c>
      <c r="BW5">
        <v>25.87</v>
      </c>
      <c r="BX5">
        <v>25.75</v>
      </c>
      <c r="BY5">
        <v>25.78</v>
      </c>
      <c r="BZ5">
        <v>25.79</v>
      </c>
      <c r="CA5">
        <v>25.6</v>
      </c>
      <c r="CB5">
        <v>25.88</v>
      </c>
      <c r="CC5">
        <v>25.89</v>
      </c>
      <c r="CD5">
        <v>25.88</v>
      </c>
      <c r="CE5">
        <v>26.03</v>
      </c>
      <c r="CF5">
        <v>26.11</v>
      </c>
      <c r="CG5">
        <v>26.37</v>
      </c>
      <c r="CH5">
        <v>26.52</v>
      </c>
      <c r="CI5">
        <v>26.76</v>
      </c>
      <c r="CJ5">
        <v>26.61</v>
      </c>
      <c r="CK5">
        <v>26.85</v>
      </c>
      <c r="CL5">
        <v>27</v>
      </c>
      <c r="CM5">
        <v>26.98</v>
      </c>
      <c r="CN5">
        <v>27.56</v>
      </c>
      <c r="CO5">
        <v>27.51</v>
      </c>
      <c r="CP5">
        <v>27.6</v>
      </c>
      <c r="CQ5">
        <v>27.83</v>
      </c>
      <c r="CR5">
        <v>27.9</v>
      </c>
      <c r="CS5">
        <v>28.42</v>
      </c>
      <c r="CT5">
        <v>28.41</v>
      </c>
      <c r="CU5">
        <v>28.61</v>
      </c>
      <c r="CV5">
        <v>28.77</v>
      </c>
      <c r="CW5">
        <v>28.91</v>
      </c>
      <c r="CX5">
        <v>29.08</v>
      </c>
      <c r="CY5">
        <v>29.42</v>
      </c>
      <c r="CZ5">
        <v>29.6</v>
      </c>
      <c r="DA5">
        <v>29.64</v>
      </c>
      <c r="DB5">
        <v>29.83</v>
      </c>
      <c r="DC5">
        <v>30.21</v>
      </c>
      <c r="DD5">
        <v>30.22</v>
      </c>
      <c r="DE5">
        <v>30.46</v>
      </c>
      <c r="DF5">
        <v>30.7</v>
      </c>
      <c r="DG5">
        <v>30.82</v>
      </c>
      <c r="DH5">
        <v>31.09</v>
      </c>
      <c r="DI5">
        <v>31.18</v>
      </c>
      <c r="DJ5">
        <v>31.41</v>
      </c>
      <c r="DK5">
        <v>31.51</v>
      </c>
      <c r="DL5">
        <v>31.75</v>
      </c>
      <c r="DM5">
        <v>31.99</v>
      </c>
      <c r="DN5">
        <v>31.98</v>
      </c>
      <c r="DO5">
        <v>32.19</v>
      </c>
      <c r="DP5">
        <v>32.380000000000003</v>
      </c>
      <c r="DQ5">
        <v>32.369999999999997</v>
      </c>
      <c r="DR5">
        <v>32.85</v>
      </c>
      <c r="DS5">
        <v>32.119999999999997</v>
      </c>
      <c r="DT5" s="21">
        <v>32.71</v>
      </c>
      <c r="DU5" s="21">
        <v>32.869999999999997</v>
      </c>
      <c r="DV5" s="21">
        <v>33.1</v>
      </c>
      <c r="DW5" s="21">
        <v>33.68</v>
      </c>
      <c r="DX5">
        <v>33.82</v>
      </c>
      <c r="DY5" s="3"/>
      <c r="DZ5" s="25">
        <f t="shared" si="1"/>
        <v>11.469999999999999</v>
      </c>
      <c r="EA5" s="3" t="s">
        <v>1671</v>
      </c>
      <c r="EC5">
        <f t="shared" si="2"/>
        <v>9.769999999999996</v>
      </c>
      <c r="ED5" s="21">
        <f t="shared" si="3"/>
        <v>8.1416666666666637E-2</v>
      </c>
      <c r="EE5" s="18">
        <f t="shared" si="4"/>
        <v>0.97699999999999965</v>
      </c>
      <c r="EF5">
        <f t="shared" si="0"/>
        <v>3.1099999999999994</v>
      </c>
      <c r="EG5">
        <f t="shared" si="5"/>
        <v>5.1833333333333322E-2</v>
      </c>
      <c r="EH5" s="18">
        <f t="shared" si="6"/>
        <v>0.62199999999999989</v>
      </c>
      <c r="EI5" s="18" t="s">
        <v>1638</v>
      </c>
      <c r="EJ5" s="3" t="s">
        <v>1670</v>
      </c>
      <c r="EK5">
        <f t="shared" si="7"/>
        <v>6.6599999999999966</v>
      </c>
      <c r="EL5" s="21">
        <f t="shared" si="8"/>
        <v>0.11099999999999995</v>
      </c>
      <c r="EM5" s="18">
        <f t="shared" si="9"/>
        <v>1.3319999999999994</v>
      </c>
      <c r="EN5">
        <f t="shared" si="10"/>
        <v>6.0599999999999987</v>
      </c>
      <c r="EO5">
        <f t="shared" si="11"/>
        <v>0.12119999999999997</v>
      </c>
      <c r="EP5" s="18">
        <f t="shared" si="12"/>
        <v>1.4543999999999997</v>
      </c>
      <c r="EQ5">
        <f t="shared" si="13"/>
        <v>6.0899999999999963</v>
      </c>
      <c r="ER5">
        <f t="shared" si="14"/>
        <v>0.15224999999999991</v>
      </c>
      <c r="ES5" s="18">
        <f t="shared" si="15"/>
        <v>1.8269999999999991</v>
      </c>
      <c r="ET5">
        <f t="shared" si="16"/>
        <v>4.6099999999999959</v>
      </c>
      <c r="EU5">
        <f t="shared" si="17"/>
        <v>0.15366666666666653</v>
      </c>
      <c r="EV5" s="18">
        <f t="shared" si="18"/>
        <v>1.8439999999999985</v>
      </c>
      <c r="EW5">
        <f t="shared" si="19"/>
        <v>2.6999999999999957</v>
      </c>
      <c r="EX5">
        <f t="shared" si="20"/>
        <v>0.13499999999999979</v>
      </c>
      <c r="EY5" s="18">
        <f t="shared" si="21"/>
        <v>1.6199999999999974</v>
      </c>
      <c r="EZ5">
        <f t="shared" si="22"/>
        <v>0.93999999999999773</v>
      </c>
      <c r="FA5">
        <f t="shared" si="23"/>
        <v>9.3999999999999778E-2</v>
      </c>
      <c r="FB5" s="18">
        <f t="shared" si="24"/>
        <v>1.1279999999999974</v>
      </c>
    </row>
    <row r="6" spans="1:158" x14ac:dyDescent="0.35">
      <c r="A6" s="20" t="s">
        <v>1638</v>
      </c>
      <c r="B6" t="s">
        <v>1672</v>
      </c>
      <c r="C6">
        <v>12.12</v>
      </c>
      <c r="D6">
        <v>12.76</v>
      </c>
      <c r="E6">
        <v>12.73</v>
      </c>
      <c r="F6">
        <v>12.88</v>
      </c>
      <c r="G6">
        <v>12.58</v>
      </c>
      <c r="H6">
        <v>12.69</v>
      </c>
      <c r="I6">
        <v>13.08</v>
      </c>
      <c r="J6">
        <v>12.75</v>
      </c>
      <c r="K6">
        <v>12.66</v>
      </c>
      <c r="L6">
        <v>13.15</v>
      </c>
      <c r="M6">
        <v>12.98</v>
      </c>
      <c r="N6">
        <v>13.1</v>
      </c>
      <c r="O6">
        <v>12.71</v>
      </c>
      <c r="P6">
        <v>12.87</v>
      </c>
      <c r="Q6">
        <v>12.94</v>
      </c>
      <c r="R6">
        <v>12.42</v>
      </c>
      <c r="S6">
        <v>13.01</v>
      </c>
      <c r="T6">
        <v>12.84</v>
      </c>
      <c r="U6">
        <v>12.72</v>
      </c>
      <c r="V6">
        <v>12.88</v>
      </c>
      <c r="W6">
        <v>13.27</v>
      </c>
      <c r="X6">
        <v>13.46</v>
      </c>
      <c r="Y6">
        <v>13.06</v>
      </c>
      <c r="Z6">
        <v>13.47</v>
      </c>
      <c r="AA6">
        <v>13.38</v>
      </c>
      <c r="AB6">
        <v>13.43</v>
      </c>
      <c r="AC6">
        <v>13.37</v>
      </c>
      <c r="AD6">
        <v>12.83</v>
      </c>
      <c r="AE6">
        <v>13.13</v>
      </c>
      <c r="AF6">
        <v>13.18</v>
      </c>
      <c r="AG6">
        <v>13.4</v>
      </c>
      <c r="AH6">
        <v>12.83</v>
      </c>
      <c r="AI6">
        <v>13.31</v>
      </c>
      <c r="AJ6">
        <v>13.3</v>
      </c>
      <c r="AK6">
        <v>13.37</v>
      </c>
      <c r="AL6">
        <v>13.11</v>
      </c>
      <c r="AM6">
        <v>12.93</v>
      </c>
      <c r="AN6">
        <v>12.97</v>
      </c>
      <c r="AO6">
        <v>13.01</v>
      </c>
      <c r="AP6">
        <v>13.05</v>
      </c>
      <c r="AQ6">
        <v>12.99</v>
      </c>
      <c r="AR6">
        <v>13.18</v>
      </c>
      <c r="AS6">
        <v>13.97</v>
      </c>
      <c r="AT6">
        <v>14.07</v>
      </c>
      <c r="AU6">
        <v>13.57</v>
      </c>
      <c r="AV6">
        <v>13.72</v>
      </c>
      <c r="AW6">
        <v>13.6</v>
      </c>
      <c r="AX6">
        <v>13.19</v>
      </c>
      <c r="AY6">
        <v>13.81</v>
      </c>
      <c r="AZ6">
        <v>13.64</v>
      </c>
      <c r="BA6">
        <v>13.53</v>
      </c>
      <c r="BB6">
        <v>13.66</v>
      </c>
      <c r="BC6">
        <v>13.85</v>
      </c>
      <c r="BD6">
        <v>13.82</v>
      </c>
      <c r="BE6">
        <v>13.83</v>
      </c>
      <c r="BF6">
        <v>14</v>
      </c>
      <c r="BG6">
        <v>13.91</v>
      </c>
      <c r="BH6">
        <v>13.76</v>
      </c>
      <c r="BI6">
        <v>13.97</v>
      </c>
      <c r="BJ6">
        <v>14.08</v>
      </c>
      <c r="BK6">
        <v>13.73</v>
      </c>
      <c r="BL6">
        <v>13.98</v>
      </c>
      <c r="BM6">
        <v>13.7</v>
      </c>
      <c r="BN6">
        <v>13.9</v>
      </c>
      <c r="BO6">
        <v>13.95</v>
      </c>
      <c r="BP6">
        <v>13.9</v>
      </c>
      <c r="BQ6">
        <v>13.98</v>
      </c>
      <c r="BR6">
        <v>13.98</v>
      </c>
      <c r="BS6">
        <v>13.91</v>
      </c>
      <c r="BT6">
        <v>13.85</v>
      </c>
      <c r="BU6">
        <v>14.31</v>
      </c>
      <c r="BV6">
        <v>14.07</v>
      </c>
      <c r="BW6">
        <v>14.11</v>
      </c>
      <c r="BX6">
        <v>14</v>
      </c>
      <c r="BY6">
        <v>14.08</v>
      </c>
      <c r="BZ6">
        <v>14.06</v>
      </c>
      <c r="CA6">
        <v>13.94</v>
      </c>
      <c r="CB6">
        <v>14.21</v>
      </c>
      <c r="CC6">
        <v>14.2</v>
      </c>
      <c r="CD6">
        <v>14.21</v>
      </c>
      <c r="CE6">
        <v>14.32</v>
      </c>
      <c r="CF6">
        <v>14.37</v>
      </c>
      <c r="CG6">
        <v>14.57</v>
      </c>
      <c r="CH6">
        <v>14.67</v>
      </c>
      <c r="CI6">
        <v>14.83</v>
      </c>
      <c r="CJ6">
        <v>14.69</v>
      </c>
      <c r="CK6">
        <v>14.83</v>
      </c>
      <c r="CL6">
        <v>15</v>
      </c>
      <c r="CM6">
        <v>14.94</v>
      </c>
      <c r="CN6">
        <v>15.41</v>
      </c>
      <c r="CO6">
        <v>15.32</v>
      </c>
      <c r="CP6">
        <v>15.42</v>
      </c>
      <c r="CQ6">
        <v>15.56</v>
      </c>
      <c r="CR6">
        <v>15.56</v>
      </c>
      <c r="CS6">
        <v>16.02</v>
      </c>
      <c r="CT6">
        <v>15.96</v>
      </c>
      <c r="CU6">
        <v>16.100000000000001</v>
      </c>
      <c r="CV6">
        <v>16.260000000000002</v>
      </c>
      <c r="CW6">
        <v>16.32</v>
      </c>
      <c r="CX6">
        <v>16.420000000000002</v>
      </c>
      <c r="CY6">
        <v>16.7</v>
      </c>
      <c r="CZ6">
        <v>16.88</v>
      </c>
      <c r="DA6">
        <v>16.89</v>
      </c>
      <c r="DB6">
        <v>17.02</v>
      </c>
      <c r="DC6">
        <v>17.399999999999999</v>
      </c>
      <c r="DD6">
        <v>17.39</v>
      </c>
      <c r="DE6">
        <v>17.62</v>
      </c>
      <c r="DF6">
        <v>17.829999999999998</v>
      </c>
      <c r="DG6">
        <v>17.93</v>
      </c>
      <c r="DH6">
        <v>18.14</v>
      </c>
      <c r="DI6">
        <v>18.21</v>
      </c>
      <c r="DJ6">
        <v>18.37</v>
      </c>
      <c r="DK6">
        <v>18.420000000000002</v>
      </c>
      <c r="DL6">
        <v>18.670000000000002</v>
      </c>
      <c r="DM6">
        <v>18.86</v>
      </c>
      <c r="DN6">
        <v>18.850000000000001</v>
      </c>
      <c r="DO6">
        <v>19.010000000000002</v>
      </c>
      <c r="DP6">
        <v>19.14</v>
      </c>
      <c r="DQ6">
        <v>19.13</v>
      </c>
      <c r="DR6">
        <v>19.52</v>
      </c>
      <c r="DS6">
        <v>18.87</v>
      </c>
      <c r="DT6" s="21">
        <v>19.43</v>
      </c>
      <c r="DU6" s="21">
        <v>19.48</v>
      </c>
      <c r="DV6" s="21">
        <v>19.68</v>
      </c>
      <c r="DW6" s="21">
        <v>20.190000000000001</v>
      </c>
      <c r="DX6">
        <v>20.3</v>
      </c>
      <c r="DY6" s="3"/>
      <c r="DZ6" s="25">
        <f t="shared" si="1"/>
        <v>8.1800000000000015</v>
      </c>
      <c r="EA6" s="3" t="s">
        <v>1673</v>
      </c>
      <c r="EC6">
        <f t="shared" si="2"/>
        <v>6.7500000000000018</v>
      </c>
      <c r="ED6" s="21">
        <f t="shared" si="3"/>
        <v>5.6250000000000015E-2</v>
      </c>
      <c r="EE6" s="18">
        <f t="shared" si="4"/>
        <v>0.67500000000000016</v>
      </c>
      <c r="EF6">
        <f t="shared" si="0"/>
        <v>1.6100000000000012</v>
      </c>
      <c r="EG6">
        <f t="shared" si="5"/>
        <v>2.6833333333333355E-2</v>
      </c>
      <c r="EH6" s="18">
        <f t="shared" si="6"/>
        <v>0.32200000000000029</v>
      </c>
      <c r="EI6" s="18"/>
      <c r="EJ6" s="3" t="s">
        <v>1672</v>
      </c>
      <c r="EK6">
        <f t="shared" si="7"/>
        <v>5.1400000000000006</v>
      </c>
      <c r="EL6" s="21">
        <f t="shared" si="8"/>
        <v>8.5666666666666683E-2</v>
      </c>
      <c r="EM6" s="18">
        <f t="shared" si="9"/>
        <v>1.0280000000000002</v>
      </c>
      <c r="EN6">
        <f t="shared" si="10"/>
        <v>4.5600000000000005</v>
      </c>
      <c r="EO6">
        <f t="shared" si="11"/>
        <v>9.1200000000000003E-2</v>
      </c>
      <c r="EP6" s="18">
        <f t="shared" si="12"/>
        <v>1.0944</v>
      </c>
      <c r="EQ6">
        <f t="shared" si="13"/>
        <v>4.5500000000000007</v>
      </c>
      <c r="ER6">
        <f t="shared" si="14"/>
        <v>0.11375000000000002</v>
      </c>
      <c r="ES6" s="18">
        <f t="shared" si="15"/>
        <v>1.3650000000000002</v>
      </c>
      <c r="ET6">
        <f t="shared" si="16"/>
        <v>3.5500000000000007</v>
      </c>
      <c r="EU6">
        <f t="shared" si="17"/>
        <v>0.11833333333333336</v>
      </c>
      <c r="EV6" s="18">
        <f t="shared" si="18"/>
        <v>1.4200000000000004</v>
      </c>
      <c r="EW6">
        <f t="shared" si="19"/>
        <v>2.1700000000000017</v>
      </c>
      <c r="EX6">
        <f t="shared" si="20"/>
        <v>0.10850000000000008</v>
      </c>
      <c r="EY6" s="18">
        <f t="shared" si="21"/>
        <v>1.3020000000000009</v>
      </c>
      <c r="EZ6">
        <f t="shared" si="22"/>
        <v>0.66000000000000014</v>
      </c>
      <c r="FA6">
        <f t="shared" si="23"/>
        <v>6.6000000000000017E-2</v>
      </c>
      <c r="FB6" s="18">
        <f t="shared" si="24"/>
        <v>0.79200000000000026</v>
      </c>
    </row>
    <row r="7" spans="1:158" x14ac:dyDescent="0.35">
      <c r="A7" s="20" t="s">
        <v>1638</v>
      </c>
      <c r="B7" t="s">
        <v>1674</v>
      </c>
      <c r="C7">
        <v>3.25</v>
      </c>
      <c r="D7">
        <v>3.62</v>
      </c>
      <c r="E7">
        <v>3.66</v>
      </c>
      <c r="F7">
        <v>3.81</v>
      </c>
      <c r="G7">
        <v>3.47</v>
      </c>
      <c r="H7">
        <v>3.57</v>
      </c>
      <c r="I7">
        <v>3.88</v>
      </c>
      <c r="J7">
        <v>3.6</v>
      </c>
      <c r="K7">
        <v>3.52</v>
      </c>
      <c r="L7">
        <v>3.76</v>
      </c>
      <c r="M7">
        <v>3.72</v>
      </c>
      <c r="N7">
        <v>3.92</v>
      </c>
      <c r="O7">
        <v>3.69</v>
      </c>
      <c r="P7">
        <v>3.79</v>
      </c>
      <c r="Q7">
        <v>3.63</v>
      </c>
      <c r="R7">
        <v>3.38</v>
      </c>
      <c r="S7">
        <v>3.76</v>
      </c>
      <c r="T7">
        <v>3.59</v>
      </c>
      <c r="U7">
        <v>3.87</v>
      </c>
      <c r="V7">
        <v>3.78</v>
      </c>
      <c r="W7">
        <v>3.84</v>
      </c>
      <c r="X7">
        <v>3.97</v>
      </c>
      <c r="Y7">
        <v>3.62</v>
      </c>
      <c r="Z7">
        <v>3.9</v>
      </c>
      <c r="AA7">
        <v>3.82</v>
      </c>
      <c r="AB7">
        <v>3.99</v>
      </c>
      <c r="AC7">
        <v>3.99</v>
      </c>
      <c r="AD7">
        <v>3.53</v>
      </c>
      <c r="AE7">
        <v>3.81</v>
      </c>
      <c r="AF7">
        <v>3.81</v>
      </c>
      <c r="AG7">
        <v>4.07</v>
      </c>
      <c r="AH7">
        <v>3.47</v>
      </c>
      <c r="AI7">
        <v>3.99</v>
      </c>
      <c r="AJ7">
        <v>3.86</v>
      </c>
      <c r="AK7">
        <v>3.98</v>
      </c>
      <c r="AL7">
        <v>3.68</v>
      </c>
      <c r="AM7">
        <v>3.73</v>
      </c>
      <c r="AN7">
        <v>3.66</v>
      </c>
      <c r="AO7">
        <v>3.98</v>
      </c>
      <c r="AP7">
        <v>3.61</v>
      </c>
      <c r="AQ7">
        <v>3.68</v>
      </c>
      <c r="AR7">
        <v>3.59</v>
      </c>
      <c r="AS7">
        <v>4.1500000000000004</v>
      </c>
      <c r="AT7">
        <v>4.25</v>
      </c>
      <c r="AU7">
        <v>3.98</v>
      </c>
      <c r="AV7">
        <v>3.93</v>
      </c>
      <c r="AW7">
        <v>3.88</v>
      </c>
      <c r="AX7">
        <v>3.69</v>
      </c>
      <c r="AY7">
        <v>4.13</v>
      </c>
      <c r="AZ7">
        <v>3.97</v>
      </c>
      <c r="BA7">
        <v>3.86</v>
      </c>
      <c r="BB7">
        <v>3.73</v>
      </c>
      <c r="BC7">
        <v>3.85</v>
      </c>
      <c r="BD7">
        <v>4.03</v>
      </c>
      <c r="BE7">
        <v>4.12</v>
      </c>
      <c r="BF7">
        <v>4.1500000000000004</v>
      </c>
      <c r="BG7">
        <v>4.09</v>
      </c>
      <c r="BH7">
        <v>3.92</v>
      </c>
      <c r="BI7">
        <v>4.0599999999999996</v>
      </c>
      <c r="BJ7">
        <v>4.0999999999999996</v>
      </c>
      <c r="BK7">
        <v>4.05</v>
      </c>
      <c r="BL7">
        <v>4.21</v>
      </c>
      <c r="BM7">
        <v>4.01</v>
      </c>
      <c r="BN7">
        <v>4.0999999999999996</v>
      </c>
      <c r="BO7">
        <v>4.2699999999999996</v>
      </c>
      <c r="BP7">
        <v>4.1900000000000004</v>
      </c>
      <c r="BQ7">
        <v>4.2300000000000004</v>
      </c>
      <c r="BR7">
        <v>4.3</v>
      </c>
      <c r="BS7">
        <v>4.18</v>
      </c>
      <c r="BT7">
        <v>4.28</v>
      </c>
      <c r="BU7">
        <v>4.5</v>
      </c>
      <c r="BV7">
        <v>4.46</v>
      </c>
      <c r="BW7">
        <v>4.5199999999999996</v>
      </c>
      <c r="BX7">
        <v>4.4000000000000004</v>
      </c>
      <c r="BY7">
        <v>4.42</v>
      </c>
      <c r="BZ7">
        <v>4.4000000000000004</v>
      </c>
      <c r="CA7">
        <v>4.3099999999999996</v>
      </c>
      <c r="CB7">
        <v>4.4800000000000004</v>
      </c>
      <c r="CC7">
        <v>4.47</v>
      </c>
      <c r="CD7">
        <v>4.4800000000000004</v>
      </c>
      <c r="CE7">
        <v>4.45</v>
      </c>
      <c r="CF7">
        <v>4.4800000000000004</v>
      </c>
      <c r="CG7">
        <v>4.62</v>
      </c>
      <c r="CH7">
        <v>4.51</v>
      </c>
      <c r="CI7">
        <v>4.72</v>
      </c>
      <c r="CJ7">
        <v>4.5199999999999996</v>
      </c>
      <c r="CK7">
        <v>4.62</v>
      </c>
      <c r="CL7">
        <v>4.62</v>
      </c>
      <c r="CM7">
        <v>4.54</v>
      </c>
      <c r="CN7">
        <v>4.8099999999999996</v>
      </c>
      <c r="CO7">
        <v>4.7</v>
      </c>
      <c r="CP7">
        <v>4.72</v>
      </c>
      <c r="CQ7">
        <v>4.76</v>
      </c>
      <c r="CR7">
        <v>4.6399999999999997</v>
      </c>
      <c r="CS7">
        <v>4.99</v>
      </c>
      <c r="CT7">
        <v>4.83</v>
      </c>
      <c r="CU7">
        <v>4.82</v>
      </c>
      <c r="CV7">
        <v>4.92</v>
      </c>
      <c r="CW7">
        <v>4.88</v>
      </c>
      <c r="CX7">
        <v>4.9000000000000004</v>
      </c>
      <c r="CY7">
        <v>4.95</v>
      </c>
      <c r="CZ7">
        <v>5.0199999999999996</v>
      </c>
      <c r="DA7">
        <v>4.9400000000000004</v>
      </c>
      <c r="DB7">
        <v>5.08</v>
      </c>
      <c r="DC7">
        <v>5.21</v>
      </c>
      <c r="DD7">
        <v>5.15</v>
      </c>
      <c r="DE7">
        <v>5.25</v>
      </c>
      <c r="DF7">
        <v>5.3</v>
      </c>
      <c r="DG7">
        <v>5.34</v>
      </c>
      <c r="DH7">
        <v>5.38</v>
      </c>
      <c r="DI7">
        <v>5.43</v>
      </c>
      <c r="DJ7">
        <v>5.5</v>
      </c>
      <c r="DK7">
        <v>5.41</v>
      </c>
      <c r="DL7">
        <v>5.56</v>
      </c>
      <c r="DM7">
        <v>5.68</v>
      </c>
      <c r="DN7">
        <v>5.59</v>
      </c>
      <c r="DO7">
        <v>5.74</v>
      </c>
      <c r="DP7">
        <v>5.64</v>
      </c>
      <c r="DQ7">
        <v>5.72</v>
      </c>
      <c r="DR7">
        <v>5.93</v>
      </c>
      <c r="DS7">
        <v>5.47</v>
      </c>
      <c r="DT7" s="21">
        <v>5.9</v>
      </c>
      <c r="DU7" s="21">
        <v>5.87</v>
      </c>
      <c r="DV7" s="21">
        <v>5.98</v>
      </c>
      <c r="DW7" s="21">
        <v>6.25</v>
      </c>
      <c r="DX7">
        <v>6.33</v>
      </c>
      <c r="DY7" s="3"/>
      <c r="DZ7" s="25">
        <f t="shared" si="1"/>
        <v>3.08</v>
      </c>
      <c r="EA7" s="3" t="s">
        <v>1675</v>
      </c>
      <c r="EC7">
        <f t="shared" si="2"/>
        <v>2.2199999999999998</v>
      </c>
      <c r="ED7" s="21">
        <f t="shared" si="3"/>
        <v>1.8499999999999999E-2</v>
      </c>
      <c r="EE7" s="18">
        <f t="shared" si="4"/>
        <v>0.22199999999999998</v>
      </c>
      <c r="EF7">
        <f t="shared" si="0"/>
        <v>0.79999999999999982</v>
      </c>
      <c r="EG7">
        <f t="shared" si="5"/>
        <v>1.3333333333333331E-2</v>
      </c>
      <c r="EH7" s="18">
        <f t="shared" si="6"/>
        <v>0.15999999999999998</v>
      </c>
      <c r="EI7" s="18"/>
      <c r="EJ7" s="3" t="s">
        <v>1674</v>
      </c>
      <c r="EK7">
        <f t="shared" si="7"/>
        <v>1.42</v>
      </c>
      <c r="EL7" s="21">
        <f t="shared" si="8"/>
        <v>2.3666666666666666E-2</v>
      </c>
      <c r="EM7" s="18">
        <f t="shared" si="9"/>
        <v>0.28399999999999997</v>
      </c>
      <c r="EN7">
        <f t="shared" si="10"/>
        <v>0.96999999999999975</v>
      </c>
      <c r="EO7">
        <f t="shared" si="11"/>
        <v>1.9399999999999994E-2</v>
      </c>
      <c r="EP7" s="18">
        <f t="shared" si="12"/>
        <v>0.23279999999999992</v>
      </c>
      <c r="EQ7">
        <f t="shared" si="13"/>
        <v>1.0199999999999996</v>
      </c>
      <c r="ER7">
        <f t="shared" si="14"/>
        <v>2.5499999999999988E-2</v>
      </c>
      <c r="ES7" s="18">
        <f t="shared" si="15"/>
        <v>0.30599999999999983</v>
      </c>
      <c r="ET7">
        <f t="shared" si="16"/>
        <v>0.76999999999999957</v>
      </c>
      <c r="EU7">
        <f t="shared" si="17"/>
        <v>2.5666666666666654E-2</v>
      </c>
      <c r="EV7" s="18">
        <f t="shared" si="18"/>
        <v>0.30799999999999983</v>
      </c>
      <c r="EW7">
        <f t="shared" si="19"/>
        <v>0.51999999999999957</v>
      </c>
      <c r="EX7">
        <f t="shared" si="20"/>
        <v>2.5999999999999978E-2</v>
      </c>
      <c r="EY7" s="18">
        <f t="shared" si="21"/>
        <v>0.31199999999999972</v>
      </c>
      <c r="EZ7">
        <f t="shared" si="22"/>
        <v>4.0000000000000036E-2</v>
      </c>
      <c r="FA7">
        <f t="shared" si="23"/>
        <v>4.0000000000000036E-3</v>
      </c>
      <c r="FB7" s="18">
        <f t="shared" si="24"/>
        <v>4.8000000000000043E-2</v>
      </c>
    </row>
    <row r="8" spans="1:158" x14ac:dyDescent="0.35">
      <c r="A8" s="17" t="s">
        <v>1639</v>
      </c>
      <c r="B8" t="s">
        <v>1666</v>
      </c>
      <c r="C8">
        <v>53.65</v>
      </c>
      <c r="D8">
        <v>54.07</v>
      </c>
      <c r="E8">
        <v>55.85</v>
      </c>
      <c r="F8">
        <v>56.36</v>
      </c>
      <c r="G8">
        <v>56.42</v>
      </c>
      <c r="H8">
        <v>55.66</v>
      </c>
      <c r="I8">
        <v>57.68</v>
      </c>
      <c r="J8">
        <v>58.04</v>
      </c>
      <c r="K8">
        <v>57.46</v>
      </c>
      <c r="L8">
        <v>59.47</v>
      </c>
      <c r="M8">
        <v>59.03</v>
      </c>
      <c r="N8">
        <v>59.4</v>
      </c>
      <c r="O8">
        <v>59.07</v>
      </c>
      <c r="P8">
        <v>59.94</v>
      </c>
      <c r="Q8">
        <v>59.37</v>
      </c>
      <c r="R8">
        <v>58.29</v>
      </c>
      <c r="S8">
        <v>59.26</v>
      </c>
      <c r="T8">
        <v>60.03</v>
      </c>
      <c r="U8">
        <v>51.27</v>
      </c>
      <c r="V8">
        <v>57.94</v>
      </c>
      <c r="W8">
        <v>60.25</v>
      </c>
      <c r="X8">
        <v>62.24</v>
      </c>
      <c r="Y8">
        <v>61.82</v>
      </c>
      <c r="Z8">
        <v>64.040000000000006</v>
      </c>
      <c r="AA8">
        <v>63.04</v>
      </c>
      <c r="AB8">
        <v>63.64</v>
      </c>
      <c r="AC8">
        <v>63.73</v>
      </c>
      <c r="AD8">
        <v>62.57</v>
      </c>
      <c r="AE8">
        <v>63.2</v>
      </c>
      <c r="AF8">
        <v>63.37</v>
      </c>
      <c r="AG8">
        <v>64.2</v>
      </c>
      <c r="AH8">
        <v>63.58</v>
      </c>
      <c r="AI8">
        <v>64.88</v>
      </c>
      <c r="AJ8">
        <v>65.92</v>
      </c>
      <c r="AK8">
        <v>66.069999999999993</v>
      </c>
      <c r="AL8">
        <v>66.069999999999993</v>
      </c>
      <c r="AM8">
        <v>65.790000000000006</v>
      </c>
      <c r="AN8">
        <v>65.84</v>
      </c>
      <c r="AO8">
        <v>67.11</v>
      </c>
      <c r="AP8">
        <v>67.72</v>
      </c>
      <c r="AQ8">
        <v>68.11</v>
      </c>
      <c r="AR8">
        <v>68.36</v>
      </c>
      <c r="AS8">
        <v>70.41</v>
      </c>
      <c r="AT8">
        <v>70.12</v>
      </c>
      <c r="AU8">
        <v>69.319999999999993</v>
      </c>
      <c r="AV8">
        <v>69.52</v>
      </c>
      <c r="AW8">
        <v>70.66</v>
      </c>
      <c r="AX8">
        <v>70.62</v>
      </c>
      <c r="AY8">
        <v>72.13</v>
      </c>
      <c r="AZ8">
        <v>72.12</v>
      </c>
      <c r="BA8">
        <v>72.42</v>
      </c>
      <c r="BB8">
        <v>72.7</v>
      </c>
      <c r="BC8">
        <v>73.3</v>
      </c>
      <c r="BD8">
        <v>73.400000000000006</v>
      </c>
      <c r="BE8">
        <v>73.86</v>
      </c>
      <c r="BF8">
        <v>74.180000000000007</v>
      </c>
      <c r="BG8">
        <v>74.400000000000006</v>
      </c>
      <c r="BH8">
        <v>74.27</v>
      </c>
      <c r="BI8">
        <v>74.8</v>
      </c>
      <c r="BJ8">
        <v>75.2</v>
      </c>
      <c r="BK8">
        <v>74.87</v>
      </c>
      <c r="BL8">
        <v>75.39</v>
      </c>
      <c r="BM8">
        <v>75.430000000000007</v>
      </c>
      <c r="BN8">
        <v>75.64</v>
      </c>
      <c r="BO8">
        <v>75.91</v>
      </c>
      <c r="BP8">
        <v>76.08</v>
      </c>
      <c r="BQ8">
        <v>76.47</v>
      </c>
      <c r="BR8">
        <v>76.55</v>
      </c>
      <c r="BS8">
        <v>76.37</v>
      </c>
      <c r="BT8">
        <v>76.62</v>
      </c>
      <c r="BU8">
        <v>77.23</v>
      </c>
      <c r="BV8">
        <v>77.41</v>
      </c>
      <c r="BW8">
        <v>77.52</v>
      </c>
      <c r="BX8">
        <v>77.709999999999994</v>
      </c>
      <c r="BY8">
        <v>77.91</v>
      </c>
      <c r="BZ8">
        <v>77.930000000000007</v>
      </c>
      <c r="CA8">
        <v>77.959999999999994</v>
      </c>
      <c r="CB8">
        <v>78.569999999999993</v>
      </c>
      <c r="CC8">
        <v>78.680000000000007</v>
      </c>
      <c r="CD8">
        <v>78.73</v>
      </c>
      <c r="CE8">
        <v>78.86</v>
      </c>
      <c r="CF8">
        <v>79.14</v>
      </c>
      <c r="CG8">
        <v>79.400000000000006</v>
      </c>
      <c r="CH8">
        <v>79.650000000000006</v>
      </c>
      <c r="CI8">
        <v>79.94</v>
      </c>
      <c r="CJ8">
        <v>79.709999999999994</v>
      </c>
      <c r="CK8">
        <v>80.040000000000006</v>
      </c>
      <c r="CL8">
        <v>80.150000000000006</v>
      </c>
      <c r="CM8">
        <v>79.94</v>
      </c>
      <c r="CN8">
        <v>80.569999999999993</v>
      </c>
      <c r="CO8">
        <v>80.41</v>
      </c>
      <c r="CP8">
        <v>80.540000000000006</v>
      </c>
      <c r="CQ8">
        <v>80.790000000000006</v>
      </c>
      <c r="CR8">
        <v>80.78</v>
      </c>
      <c r="CS8">
        <v>81.38</v>
      </c>
      <c r="CT8">
        <v>81.45</v>
      </c>
      <c r="CU8">
        <v>81.53</v>
      </c>
      <c r="CV8">
        <v>81.81</v>
      </c>
      <c r="CW8">
        <v>81.91</v>
      </c>
      <c r="CX8">
        <v>81.87</v>
      </c>
      <c r="CY8">
        <v>82.03</v>
      </c>
      <c r="CZ8">
        <v>82.07</v>
      </c>
      <c r="DA8">
        <v>82.1</v>
      </c>
      <c r="DB8">
        <v>82.43</v>
      </c>
      <c r="DC8">
        <v>82.67</v>
      </c>
      <c r="DD8">
        <v>82.77</v>
      </c>
      <c r="DE8">
        <v>82.91</v>
      </c>
      <c r="DF8">
        <v>82.96</v>
      </c>
      <c r="DG8">
        <v>83.13</v>
      </c>
      <c r="DH8">
        <v>83.35</v>
      </c>
      <c r="DI8">
        <v>83.49</v>
      </c>
      <c r="DJ8">
        <v>83.67</v>
      </c>
      <c r="DK8">
        <v>83.54</v>
      </c>
      <c r="DL8">
        <v>83.71</v>
      </c>
      <c r="DM8">
        <v>84.05</v>
      </c>
      <c r="DN8">
        <v>84.01</v>
      </c>
      <c r="DO8">
        <v>84.09</v>
      </c>
      <c r="DP8">
        <v>84.1</v>
      </c>
      <c r="DQ8">
        <v>84.25</v>
      </c>
      <c r="DR8">
        <v>84.73</v>
      </c>
      <c r="DS8">
        <v>84.29</v>
      </c>
      <c r="DT8" s="21">
        <v>84.82</v>
      </c>
      <c r="DU8" s="22">
        <v>84.73</v>
      </c>
      <c r="DV8" s="21">
        <v>84.9</v>
      </c>
      <c r="DW8" s="21">
        <v>85.35</v>
      </c>
      <c r="DX8" s="23">
        <v>85.55</v>
      </c>
      <c r="DY8" s="3"/>
      <c r="DZ8" s="24">
        <f t="shared" si="1"/>
        <v>31.9</v>
      </c>
      <c r="EA8" s="3" t="s">
        <v>1676</v>
      </c>
      <c r="EC8">
        <f t="shared" si="2"/>
        <v>30.640000000000008</v>
      </c>
      <c r="ED8" s="21">
        <f t="shared" si="3"/>
        <v>0.25533333333333341</v>
      </c>
      <c r="EE8" s="18">
        <f t="shared" si="4"/>
        <v>3.0640000000000009</v>
      </c>
      <c r="EF8">
        <f t="shared" si="0"/>
        <v>21.220000000000006</v>
      </c>
      <c r="EG8">
        <f t="shared" si="5"/>
        <v>0.35366666666666674</v>
      </c>
      <c r="EH8" s="18">
        <f t="shared" si="6"/>
        <v>4.2440000000000007</v>
      </c>
      <c r="EI8" s="18"/>
      <c r="EJ8" s="3" t="s">
        <v>1666</v>
      </c>
      <c r="EK8">
        <f>DS8-BK8</f>
        <v>9.4200000000000017</v>
      </c>
      <c r="EL8" s="21">
        <f>EK8/60</f>
        <v>0.15700000000000003</v>
      </c>
      <c r="EM8" s="18">
        <f>EL8*12</f>
        <v>1.8840000000000003</v>
      </c>
      <c r="EN8">
        <f t="shared" si="10"/>
        <v>7.0600000000000023</v>
      </c>
      <c r="EO8">
        <f t="shared" si="11"/>
        <v>0.14120000000000005</v>
      </c>
      <c r="EP8" s="18">
        <f t="shared" si="12"/>
        <v>1.6944000000000006</v>
      </c>
      <c r="EQ8">
        <f t="shared" si="13"/>
        <v>5.4300000000000068</v>
      </c>
      <c r="ER8">
        <f t="shared" si="14"/>
        <v>0.13575000000000018</v>
      </c>
      <c r="ES8" s="18">
        <f t="shared" si="15"/>
        <v>1.6290000000000022</v>
      </c>
      <c r="ET8">
        <f t="shared" si="16"/>
        <v>3.8800000000000097</v>
      </c>
      <c r="EU8">
        <f t="shared" si="17"/>
        <v>0.12933333333333366</v>
      </c>
      <c r="EV8" s="18">
        <f t="shared" si="18"/>
        <v>1.552000000000004</v>
      </c>
      <c r="EW8">
        <f t="shared" si="19"/>
        <v>2.2600000000000051</v>
      </c>
      <c r="EX8">
        <f t="shared" si="20"/>
        <v>0.11300000000000025</v>
      </c>
      <c r="EY8" s="18">
        <f t="shared" si="21"/>
        <v>1.356000000000003</v>
      </c>
      <c r="EZ8">
        <f t="shared" si="22"/>
        <v>0.80000000000001137</v>
      </c>
      <c r="FA8">
        <f t="shared" si="23"/>
        <v>8.000000000000114E-2</v>
      </c>
      <c r="FB8" s="23">
        <f t="shared" si="24"/>
        <v>0.96000000000001373</v>
      </c>
    </row>
    <row r="9" spans="1:158" x14ac:dyDescent="0.35">
      <c r="A9" s="17" t="s">
        <v>1639</v>
      </c>
      <c r="B9" t="s">
        <v>1668</v>
      </c>
      <c r="C9">
        <v>39.24</v>
      </c>
      <c r="D9">
        <v>39.93</v>
      </c>
      <c r="E9">
        <v>39.869999999999997</v>
      </c>
      <c r="F9">
        <v>40.49</v>
      </c>
      <c r="G9">
        <v>39.86</v>
      </c>
      <c r="H9">
        <v>39.69</v>
      </c>
      <c r="I9">
        <v>40.590000000000003</v>
      </c>
      <c r="J9">
        <v>40.21</v>
      </c>
      <c r="K9">
        <v>40.11</v>
      </c>
      <c r="L9">
        <v>40.69</v>
      </c>
      <c r="M9">
        <v>40.72</v>
      </c>
      <c r="N9">
        <v>40.78</v>
      </c>
      <c r="O9">
        <v>40.49</v>
      </c>
      <c r="P9">
        <v>40.880000000000003</v>
      </c>
      <c r="Q9">
        <v>40.6</v>
      </c>
      <c r="R9">
        <v>39.840000000000003</v>
      </c>
      <c r="S9">
        <v>40.86</v>
      </c>
      <c r="T9">
        <v>40.840000000000003</v>
      </c>
      <c r="U9">
        <v>37.21</v>
      </c>
      <c r="V9">
        <v>39.93</v>
      </c>
      <c r="W9">
        <v>41.01</v>
      </c>
      <c r="X9">
        <v>41.71</v>
      </c>
      <c r="Y9">
        <v>40.68</v>
      </c>
      <c r="Z9">
        <v>42.31</v>
      </c>
      <c r="AA9">
        <v>41.96</v>
      </c>
      <c r="AB9">
        <v>41.9</v>
      </c>
      <c r="AC9">
        <v>41.92</v>
      </c>
      <c r="AD9">
        <v>41.1</v>
      </c>
      <c r="AE9">
        <v>41.81</v>
      </c>
      <c r="AF9">
        <v>41.46</v>
      </c>
      <c r="AG9">
        <v>41.93</v>
      </c>
      <c r="AH9">
        <v>41.24</v>
      </c>
      <c r="AI9">
        <v>42.1</v>
      </c>
      <c r="AJ9">
        <v>42.55</v>
      </c>
      <c r="AK9">
        <v>42.65</v>
      </c>
      <c r="AL9">
        <v>42.33</v>
      </c>
      <c r="AM9">
        <v>42.01</v>
      </c>
      <c r="AN9">
        <v>42</v>
      </c>
      <c r="AO9">
        <v>42.78</v>
      </c>
      <c r="AP9">
        <v>42.77</v>
      </c>
      <c r="AQ9">
        <v>42.96</v>
      </c>
      <c r="AR9">
        <v>43.25</v>
      </c>
      <c r="AS9">
        <v>44.57</v>
      </c>
      <c r="AT9">
        <v>44.4</v>
      </c>
      <c r="AU9">
        <v>43.87</v>
      </c>
      <c r="AV9">
        <v>43.98</v>
      </c>
      <c r="AW9">
        <v>44.24</v>
      </c>
      <c r="AX9">
        <v>44.02</v>
      </c>
      <c r="AY9">
        <v>44.91</v>
      </c>
      <c r="AZ9">
        <v>44.82</v>
      </c>
      <c r="BA9">
        <v>44.94</v>
      </c>
      <c r="BB9">
        <v>45.25</v>
      </c>
      <c r="BC9">
        <v>45.6</v>
      </c>
      <c r="BD9">
        <v>45.61</v>
      </c>
      <c r="BE9">
        <v>45.93</v>
      </c>
      <c r="BF9">
        <v>46.28</v>
      </c>
      <c r="BG9">
        <v>46.44</v>
      </c>
      <c r="BH9">
        <v>46.3</v>
      </c>
      <c r="BI9">
        <v>46.65</v>
      </c>
      <c r="BJ9">
        <v>47.03</v>
      </c>
      <c r="BK9">
        <v>46.77</v>
      </c>
      <c r="BL9">
        <v>47.24</v>
      </c>
      <c r="BM9">
        <v>47.22</v>
      </c>
      <c r="BN9">
        <v>47.43</v>
      </c>
      <c r="BO9">
        <v>47.63</v>
      </c>
      <c r="BP9">
        <v>47.74</v>
      </c>
      <c r="BQ9">
        <v>48.01</v>
      </c>
      <c r="BR9">
        <v>48.1</v>
      </c>
      <c r="BS9">
        <v>47.95</v>
      </c>
      <c r="BT9">
        <v>48.04</v>
      </c>
      <c r="BU9">
        <v>48.69</v>
      </c>
      <c r="BV9">
        <v>48.81</v>
      </c>
      <c r="BW9">
        <v>48.89</v>
      </c>
      <c r="BX9">
        <v>49.06</v>
      </c>
      <c r="BY9">
        <v>49.22</v>
      </c>
      <c r="BZ9">
        <v>49.17</v>
      </c>
      <c r="CA9">
        <v>49.21</v>
      </c>
      <c r="CB9">
        <v>49.69</v>
      </c>
      <c r="CC9">
        <v>49.81</v>
      </c>
      <c r="CD9">
        <v>49.85</v>
      </c>
      <c r="CE9">
        <v>49.86</v>
      </c>
      <c r="CF9">
        <v>50.13</v>
      </c>
      <c r="CG9">
        <v>50.41</v>
      </c>
      <c r="CH9">
        <v>50.68</v>
      </c>
      <c r="CI9">
        <v>50.84</v>
      </c>
      <c r="CJ9">
        <v>50.71</v>
      </c>
      <c r="CK9">
        <v>50.94</v>
      </c>
      <c r="CL9">
        <v>51.07</v>
      </c>
      <c r="CM9">
        <v>50.84</v>
      </c>
      <c r="CN9">
        <v>51.44</v>
      </c>
      <c r="CO9">
        <v>51.3</v>
      </c>
      <c r="CP9">
        <v>51.44</v>
      </c>
      <c r="CQ9">
        <v>51.57</v>
      </c>
      <c r="CR9">
        <v>51.55</v>
      </c>
      <c r="CS9">
        <v>52.07</v>
      </c>
      <c r="CT9">
        <v>52.1</v>
      </c>
      <c r="CU9">
        <v>52.18</v>
      </c>
      <c r="CV9">
        <v>52.45</v>
      </c>
      <c r="CW9">
        <v>52.52</v>
      </c>
      <c r="CX9">
        <v>52.43</v>
      </c>
      <c r="CY9">
        <v>52.6</v>
      </c>
      <c r="CZ9">
        <v>52.67</v>
      </c>
      <c r="DA9">
        <v>52.68</v>
      </c>
      <c r="DB9">
        <v>53</v>
      </c>
      <c r="DC9">
        <v>53.26</v>
      </c>
      <c r="DD9">
        <v>53.29</v>
      </c>
      <c r="DE9">
        <v>53.46</v>
      </c>
      <c r="DF9">
        <v>53.47</v>
      </c>
      <c r="DG9">
        <v>53.66</v>
      </c>
      <c r="DH9">
        <v>53.86</v>
      </c>
      <c r="DI9">
        <v>54</v>
      </c>
      <c r="DJ9">
        <v>54.17</v>
      </c>
      <c r="DK9">
        <v>54.01</v>
      </c>
      <c r="DL9">
        <v>54.21</v>
      </c>
      <c r="DM9">
        <v>54.5</v>
      </c>
      <c r="DN9">
        <v>54.5</v>
      </c>
      <c r="DO9">
        <v>54.58</v>
      </c>
      <c r="DP9">
        <v>54.59</v>
      </c>
      <c r="DQ9">
        <v>54.74</v>
      </c>
      <c r="DR9">
        <v>55.2</v>
      </c>
      <c r="DS9">
        <v>54.72</v>
      </c>
      <c r="DT9" s="21">
        <v>55.24</v>
      </c>
      <c r="DU9" s="21">
        <v>55.18</v>
      </c>
      <c r="DV9" s="21">
        <v>55.36</v>
      </c>
      <c r="DW9" s="21">
        <v>55.76</v>
      </c>
      <c r="DX9">
        <v>55.93</v>
      </c>
      <c r="DY9" s="3"/>
      <c r="DZ9" s="25">
        <f t="shared" si="1"/>
        <v>16.689999999999998</v>
      </c>
      <c r="EA9" s="3" t="s">
        <v>1677</v>
      </c>
      <c r="EC9">
        <f t="shared" si="2"/>
        <v>15.479999999999997</v>
      </c>
      <c r="ED9" s="21">
        <f t="shared" si="3"/>
        <v>0.12899999999999998</v>
      </c>
      <c r="EE9" s="18">
        <f t="shared" si="4"/>
        <v>1.5479999999999996</v>
      </c>
      <c r="EF9">
        <f t="shared" si="0"/>
        <v>7.5300000000000011</v>
      </c>
      <c r="EG9">
        <f t="shared" si="5"/>
        <v>0.12550000000000003</v>
      </c>
      <c r="EH9" s="18">
        <f t="shared" si="6"/>
        <v>1.5060000000000002</v>
      </c>
      <c r="EI9" s="18"/>
      <c r="EJ9" s="3" t="s">
        <v>1668</v>
      </c>
      <c r="EK9">
        <f>DS9-BK9</f>
        <v>7.9499999999999957</v>
      </c>
      <c r="EL9" s="21">
        <f>EK9/60</f>
        <v>0.13249999999999992</v>
      </c>
      <c r="EM9" s="18">
        <f>EL9*12</f>
        <v>1.589999999999999</v>
      </c>
      <c r="EN9">
        <f t="shared" si="10"/>
        <v>6.0300000000000011</v>
      </c>
      <c r="EO9">
        <f t="shared" si="11"/>
        <v>0.12060000000000003</v>
      </c>
      <c r="EP9" s="18">
        <f t="shared" si="12"/>
        <v>1.4472000000000003</v>
      </c>
      <c r="EQ9">
        <f t="shared" si="13"/>
        <v>4.8599999999999994</v>
      </c>
      <c r="ER9">
        <f t="shared" si="14"/>
        <v>0.12149999999999998</v>
      </c>
      <c r="ES9" s="18">
        <f t="shared" si="15"/>
        <v>1.4579999999999997</v>
      </c>
      <c r="ET9">
        <f t="shared" si="16"/>
        <v>3.4200000000000017</v>
      </c>
      <c r="EU9">
        <f t="shared" si="17"/>
        <v>0.11400000000000006</v>
      </c>
      <c r="EV9" s="18">
        <f t="shared" si="18"/>
        <v>1.3680000000000008</v>
      </c>
      <c r="EW9">
        <f t="shared" si="19"/>
        <v>2.1199999999999974</v>
      </c>
      <c r="EX9">
        <f t="shared" si="20"/>
        <v>0.10599999999999987</v>
      </c>
      <c r="EY9" s="18">
        <f t="shared" si="21"/>
        <v>1.2719999999999985</v>
      </c>
      <c r="EZ9">
        <f t="shared" si="22"/>
        <v>0.71999999999999886</v>
      </c>
      <c r="FA9">
        <f t="shared" si="23"/>
        <v>7.1999999999999884E-2</v>
      </c>
      <c r="FB9" s="18">
        <f t="shared" si="24"/>
        <v>0.86399999999999855</v>
      </c>
    </row>
    <row r="10" spans="1:158" x14ac:dyDescent="0.35">
      <c r="A10" s="17" t="s">
        <v>1639</v>
      </c>
      <c r="B10" t="s">
        <v>1670</v>
      </c>
      <c r="C10">
        <v>23.89</v>
      </c>
      <c r="D10">
        <v>24.7</v>
      </c>
      <c r="E10">
        <v>24.47</v>
      </c>
      <c r="F10">
        <v>24.98</v>
      </c>
      <c r="G10">
        <v>24.47</v>
      </c>
      <c r="H10">
        <v>24.47</v>
      </c>
      <c r="I10">
        <v>25.17</v>
      </c>
      <c r="J10">
        <v>24.78</v>
      </c>
      <c r="K10">
        <v>24.56</v>
      </c>
      <c r="L10">
        <v>25.05</v>
      </c>
      <c r="M10">
        <v>24.96</v>
      </c>
      <c r="N10">
        <v>25.17</v>
      </c>
      <c r="O10">
        <v>24.65</v>
      </c>
      <c r="P10">
        <v>25.06</v>
      </c>
      <c r="Q10">
        <v>24.94</v>
      </c>
      <c r="R10">
        <v>24.32</v>
      </c>
      <c r="S10">
        <v>25.07</v>
      </c>
      <c r="T10">
        <v>25.09</v>
      </c>
      <c r="U10">
        <v>24.24</v>
      </c>
      <c r="V10">
        <v>24.52</v>
      </c>
      <c r="W10">
        <v>25.2</v>
      </c>
      <c r="X10">
        <v>25.44</v>
      </c>
      <c r="Y10">
        <v>24.53</v>
      </c>
      <c r="Z10">
        <v>25.78</v>
      </c>
      <c r="AA10">
        <v>25.35</v>
      </c>
      <c r="AB10">
        <v>25.43</v>
      </c>
      <c r="AC10">
        <v>25.29</v>
      </c>
      <c r="AD10">
        <v>24.65</v>
      </c>
      <c r="AE10">
        <v>25.17</v>
      </c>
      <c r="AF10">
        <v>24.92</v>
      </c>
      <c r="AG10">
        <v>25.25</v>
      </c>
      <c r="AH10">
        <v>24.52</v>
      </c>
      <c r="AI10">
        <v>25.25</v>
      </c>
      <c r="AJ10">
        <v>25.43</v>
      </c>
      <c r="AK10">
        <v>25.52</v>
      </c>
      <c r="AL10">
        <v>25.16</v>
      </c>
      <c r="AM10">
        <v>24.92</v>
      </c>
      <c r="AN10">
        <v>24.83</v>
      </c>
      <c r="AO10">
        <v>25.43</v>
      </c>
      <c r="AP10">
        <v>25.22</v>
      </c>
      <c r="AQ10">
        <v>25.29</v>
      </c>
      <c r="AR10">
        <v>25.47</v>
      </c>
      <c r="AS10">
        <v>26.77</v>
      </c>
      <c r="AT10">
        <v>26.65</v>
      </c>
      <c r="AU10">
        <v>26.13</v>
      </c>
      <c r="AV10">
        <v>26.12</v>
      </c>
      <c r="AW10">
        <v>26.19</v>
      </c>
      <c r="AX10">
        <v>25.95</v>
      </c>
      <c r="AY10">
        <v>26.61</v>
      </c>
      <c r="AZ10">
        <v>26.46</v>
      </c>
      <c r="BA10">
        <v>26.5</v>
      </c>
      <c r="BB10">
        <v>26.73</v>
      </c>
      <c r="BC10">
        <v>26.97</v>
      </c>
      <c r="BD10">
        <v>26.94</v>
      </c>
      <c r="BE10">
        <v>27.25</v>
      </c>
      <c r="BF10">
        <v>27.57</v>
      </c>
      <c r="BG10">
        <v>27.68</v>
      </c>
      <c r="BH10">
        <v>27.5</v>
      </c>
      <c r="BI10">
        <v>27.88</v>
      </c>
      <c r="BJ10">
        <v>28.18</v>
      </c>
      <c r="BK10">
        <v>27.97</v>
      </c>
      <c r="BL10">
        <v>28.33</v>
      </c>
      <c r="BM10">
        <v>28.31</v>
      </c>
      <c r="BN10">
        <v>28.54</v>
      </c>
      <c r="BO10">
        <v>28.76</v>
      </c>
      <c r="BP10">
        <v>28.89</v>
      </c>
      <c r="BQ10">
        <v>29.1</v>
      </c>
      <c r="BR10">
        <v>29.24</v>
      </c>
      <c r="BS10">
        <v>29.08</v>
      </c>
      <c r="BT10">
        <v>29.2</v>
      </c>
      <c r="BU10">
        <v>29.8</v>
      </c>
      <c r="BV10">
        <v>29.94</v>
      </c>
      <c r="BW10">
        <v>29.96</v>
      </c>
      <c r="BX10">
        <v>30.13</v>
      </c>
      <c r="BY10">
        <v>30.27</v>
      </c>
      <c r="BZ10">
        <v>30.28</v>
      </c>
      <c r="CA10">
        <v>30.3</v>
      </c>
      <c r="CB10">
        <v>30.76</v>
      </c>
      <c r="CC10">
        <v>30.83</v>
      </c>
      <c r="CD10">
        <v>30.87</v>
      </c>
      <c r="CE10">
        <v>30.92</v>
      </c>
      <c r="CF10">
        <v>31.09</v>
      </c>
      <c r="CG10">
        <v>31.36</v>
      </c>
      <c r="CH10">
        <v>31.62</v>
      </c>
      <c r="CI10">
        <v>31.77</v>
      </c>
      <c r="CJ10">
        <v>31.63</v>
      </c>
      <c r="CK10">
        <v>31.89</v>
      </c>
      <c r="CL10">
        <v>32</v>
      </c>
      <c r="CM10">
        <v>31.82</v>
      </c>
      <c r="CN10">
        <v>32.369999999999997</v>
      </c>
      <c r="CO10">
        <v>32.200000000000003</v>
      </c>
      <c r="CP10">
        <v>32.33</v>
      </c>
      <c r="CQ10">
        <v>32.42</v>
      </c>
      <c r="CR10">
        <v>32.39</v>
      </c>
      <c r="CS10">
        <v>32.94</v>
      </c>
      <c r="CT10">
        <v>32.89</v>
      </c>
      <c r="CU10">
        <v>32.950000000000003</v>
      </c>
      <c r="CV10">
        <v>33.18</v>
      </c>
      <c r="CW10">
        <v>33.270000000000003</v>
      </c>
      <c r="CX10">
        <v>33.200000000000003</v>
      </c>
      <c r="CY10">
        <v>33.31</v>
      </c>
      <c r="CZ10">
        <v>33.36</v>
      </c>
      <c r="DA10">
        <v>33.36</v>
      </c>
      <c r="DB10">
        <v>33.67</v>
      </c>
      <c r="DC10">
        <v>33.909999999999997</v>
      </c>
      <c r="DD10">
        <v>33.92</v>
      </c>
      <c r="DE10">
        <v>34.11</v>
      </c>
      <c r="DF10">
        <v>34.1</v>
      </c>
      <c r="DG10">
        <v>34.26</v>
      </c>
      <c r="DH10">
        <v>34.46</v>
      </c>
      <c r="DI10">
        <v>34.549999999999997</v>
      </c>
      <c r="DJ10">
        <v>34.729999999999997</v>
      </c>
      <c r="DK10">
        <v>34.6</v>
      </c>
      <c r="DL10">
        <v>34.770000000000003</v>
      </c>
      <c r="DM10">
        <v>35.07</v>
      </c>
      <c r="DN10">
        <v>35.020000000000003</v>
      </c>
      <c r="DO10">
        <v>35.130000000000003</v>
      </c>
      <c r="DP10">
        <v>35.130000000000003</v>
      </c>
      <c r="DQ10">
        <v>35.270000000000003</v>
      </c>
      <c r="DR10">
        <v>35.729999999999997</v>
      </c>
      <c r="DS10">
        <v>35.25</v>
      </c>
      <c r="DT10" s="21">
        <v>35.770000000000003</v>
      </c>
      <c r="DU10" s="21">
        <v>35.65</v>
      </c>
      <c r="DV10" s="21">
        <v>35.869999999999997</v>
      </c>
      <c r="DW10" s="21">
        <v>36.25</v>
      </c>
      <c r="DX10">
        <v>36.4</v>
      </c>
      <c r="DY10" s="3"/>
      <c r="DZ10" s="25">
        <f t="shared" si="1"/>
        <v>12.509999999999998</v>
      </c>
      <c r="EA10" s="3" t="s">
        <v>1678</v>
      </c>
      <c r="EC10">
        <f t="shared" si="2"/>
        <v>11.36</v>
      </c>
      <c r="ED10" s="21">
        <f t="shared" si="3"/>
        <v>9.4666666666666663E-2</v>
      </c>
      <c r="EE10" s="18">
        <f t="shared" si="4"/>
        <v>1.1359999999999999</v>
      </c>
      <c r="EF10">
        <f t="shared" si="0"/>
        <v>4.0799999999999983</v>
      </c>
      <c r="EG10">
        <f t="shared" si="5"/>
        <v>6.7999999999999977E-2</v>
      </c>
      <c r="EH10" s="18">
        <f t="shared" si="6"/>
        <v>0.81599999999999973</v>
      </c>
      <c r="EI10" s="18" t="s">
        <v>1639</v>
      </c>
      <c r="EJ10" s="3" t="s">
        <v>1670</v>
      </c>
      <c r="EK10">
        <f>DS10-BK10</f>
        <v>7.2800000000000011</v>
      </c>
      <c r="EL10" s="21">
        <f>EK10/60</f>
        <v>0.12133333333333335</v>
      </c>
      <c r="EM10" s="18">
        <f>EL10*12</f>
        <v>1.4560000000000002</v>
      </c>
      <c r="EN10">
        <f t="shared" si="10"/>
        <v>5.4499999999999993</v>
      </c>
      <c r="EO10">
        <f t="shared" si="11"/>
        <v>0.10899999999999999</v>
      </c>
      <c r="EP10" s="18">
        <f t="shared" si="12"/>
        <v>1.3079999999999998</v>
      </c>
      <c r="EQ10">
        <f t="shared" si="13"/>
        <v>4.3299999999999983</v>
      </c>
      <c r="ER10">
        <f t="shared" si="14"/>
        <v>0.10824999999999996</v>
      </c>
      <c r="ES10" s="18">
        <f t="shared" si="15"/>
        <v>1.2989999999999995</v>
      </c>
      <c r="ET10">
        <f t="shared" si="16"/>
        <v>3.0499999999999972</v>
      </c>
      <c r="EU10">
        <f t="shared" si="17"/>
        <v>0.10166666666666657</v>
      </c>
      <c r="EV10" s="18">
        <f t="shared" si="18"/>
        <v>1.2199999999999989</v>
      </c>
      <c r="EW10">
        <f t="shared" si="19"/>
        <v>1.9399999999999977</v>
      </c>
      <c r="EX10">
        <f t="shared" si="20"/>
        <v>9.6999999999999892E-2</v>
      </c>
      <c r="EY10" s="18">
        <f t="shared" si="21"/>
        <v>1.1639999999999988</v>
      </c>
      <c r="EZ10">
        <f t="shared" si="22"/>
        <v>0.70000000000000284</v>
      </c>
      <c r="FA10">
        <f t="shared" si="23"/>
        <v>7.0000000000000284E-2</v>
      </c>
      <c r="FB10" s="18">
        <f t="shared" si="24"/>
        <v>0.84000000000000341</v>
      </c>
    </row>
    <row r="11" spans="1:158" x14ac:dyDescent="0.35">
      <c r="A11" s="17" t="s">
        <v>1639</v>
      </c>
      <c r="B11" t="s">
        <v>1672</v>
      </c>
      <c r="C11">
        <v>13.02</v>
      </c>
      <c r="D11">
        <v>13.69</v>
      </c>
      <c r="E11">
        <v>13.53</v>
      </c>
      <c r="F11">
        <v>13.93</v>
      </c>
      <c r="G11">
        <v>13.43</v>
      </c>
      <c r="H11">
        <v>13.56</v>
      </c>
      <c r="I11">
        <v>14.12</v>
      </c>
      <c r="J11">
        <v>13.63</v>
      </c>
      <c r="K11">
        <v>13.48</v>
      </c>
      <c r="L11">
        <v>13.9</v>
      </c>
      <c r="M11">
        <v>13.87</v>
      </c>
      <c r="N11">
        <v>14.04</v>
      </c>
      <c r="O11">
        <v>13.57</v>
      </c>
      <c r="P11">
        <v>13.82</v>
      </c>
      <c r="Q11">
        <v>13.73</v>
      </c>
      <c r="R11">
        <v>13.15</v>
      </c>
      <c r="S11">
        <v>13.97</v>
      </c>
      <c r="T11">
        <v>13.86</v>
      </c>
      <c r="U11">
        <v>13.63</v>
      </c>
      <c r="V11">
        <v>13.49</v>
      </c>
      <c r="W11">
        <v>13.99</v>
      </c>
      <c r="X11">
        <v>14.06</v>
      </c>
      <c r="Y11">
        <v>13.36</v>
      </c>
      <c r="Z11">
        <v>14.41</v>
      </c>
      <c r="AA11">
        <v>14</v>
      </c>
      <c r="AB11">
        <v>14.16</v>
      </c>
      <c r="AC11">
        <v>13.96</v>
      </c>
      <c r="AD11">
        <v>13.44</v>
      </c>
      <c r="AE11">
        <v>13.86</v>
      </c>
      <c r="AF11">
        <v>13.71</v>
      </c>
      <c r="AG11">
        <v>13.96</v>
      </c>
      <c r="AH11">
        <v>13.22</v>
      </c>
      <c r="AI11">
        <v>13.81</v>
      </c>
      <c r="AJ11">
        <v>14.06</v>
      </c>
      <c r="AK11">
        <v>14.04</v>
      </c>
      <c r="AL11">
        <v>13.63</v>
      </c>
      <c r="AM11">
        <v>13.5</v>
      </c>
      <c r="AN11">
        <v>13.46</v>
      </c>
      <c r="AO11">
        <v>13.84</v>
      </c>
      <c r="AP11">
        <v>13.6</v>
      </c>
      <c r="AQ11">
        <v>13.63</v>
      </c>
      <c r="AR11">
        <v>13.71</v>
      </c>
      <c r="AS11">
        <v>14.89</v>
      </c>
      <c r="AT11">
        <v>14.8</v>
      </c>
      <c r="AU11">
        <v>14.22</v>
      </c>
      <c r="AV11">
        <v>14.2</v>
      </c>
      <c r="AW11">
        <v>14.24</v>
      </c>
      <c r="AX11">
        <v>13.95</v>
      </c>
      <c r="AY11">
        <v>14.52</v>
      </c>
      <c r="AZ11">
        <v>14.42</v>
      </c>
      <c r="BA11">
        <v>14.31</v>
      </c>
      <c r="BB11">
        <v>14.49</v>
      </c>
      <c r="BC11">
        <v>14.73</v>
      </c>
      <c r="BD11">
        <v>14.64</v>
      </c>
      <c r="BE11">
        <v>14.85</v>
      </c>
      <c r="BF11">
        <v>15.15</v>
      </c>
      <c r="BG11">
        <v>15.11</v>
      </c>
      <c r="BH11">
        <v>14.98</v>
      </c>
      <c r="BI11">
        <v>15.3</v>
      </c>
      <c r="BJ11">
        <v>15.51</v>
      </c>
      <c r="BK11">
        <v>15.3</v>
      </c>
      <c r="BL11">
        <v>15.6</v>
      </c>
      <c r="BM11">
        <v>15.53</v>
      </c>
      <c r="BN11">
        <v>15.78</v>
      </c>
      <c r="BO11">
        <v>16.03</v>
      </c>
      <c r="BP11">
        <v>16.079999999999998</v>
      </c>
      <c r="BQ11">
        <v>16.239999999999998</v>
      </c>
      <c r="BR11">
        <v>16.32</v>
      </c>
      <c r="BS11">
        <v>16.2</v>
      </c>
      <c r="BT11">
        <v>16.399999999999999</v>
      </c>
      <c r="BU11">
        <v>16.96</v>
      </c>
      <c r="BV11">
        <v>17.07</v>
      </c>
      <c r="BW11">
        <v>17.07</v>
      </c>
      <c r="BX11">
        <v>17.18</v>
      </c>
      <c r="BY11">
        <v>17.329999999999998</v>
      </c>
      <c r="BZ11">
        <v>17.350000000000001</v>
      </c>
      <c r="CA11">
        <v>17.36</v>
      </c>
      <c r="CB11">
        <v>17.82</v>
      </c>
      <c r="CC11">
        <v>17.8</v>
      </c>
      <c r="CD11">
        <v>17.93</v>
      </c>
      <c r="CE11">
        <v>17.97</v>
      </c>
      <c r="CF11">
        <v>18.05</v>
      </c>
      <c r="CG11">
        <v>18.350000000000001</v>
      </c>
      <c r="CH11">
        <v>18.53</v>
      </c>
      <c r="CI11">
        <v>18.7</v>
      </c>
      <c r="CJ11">
        <v>18.55</v>
      </c>
      <c r="CK11">
        <v>18.739999999999998</v>
      </c>
      <c r="CL11">
        <v>18.91</v>
      </c>
      <c r="CM11">
        <v>18.690000000000001</v>
      </c>
      <c r="CN11">
        <v>19.18</v>
      </c>
      <c r="CO11">
        <v>19.05</v>
      </c>
      <c r="CP11">
        <v>19.21</v>
      </c>
      <c r="CQ11">
        <v>19.28</v>
      </c>
      <c r="CR11">
        <v>19.170000000000002</v>
      </c>
      <c r="CS11">
        <v>19.760000000000002</v>
      </c>
      <c r="CT11">
        <v>19.690000000000001</v>
      </c>
      <c r="CU11">
        <v>19.73</v>
      </c>
      <c r="CV11">
        <v>19.899999999999999</v>
      </c>
      <c r="CW11">
        <v>20.010000000000002</v>
      </c>
      <c r="CX11">
        <v>19.899999999999999</v>
      </c>
      <c r="CY11">
        <v>20.09</v>
      </c>
      <c r="CZ11">
        <v>20.059999999999999</v>
      </c>
      <c r="DA11">
        <v>20.010000000000002</v>
      </c>
      <c r="DB11">
        <v>20.309999999999999</v>
      </c>
      <c r="DC11">
        <v>20.56</v>
      </c>
      <c r="DD11">
        <v>20.6</v>
      </c>
      <c r="DE11">
        <v>20.71</v>
      </c>
      <c r="DF11">
        <v>20.64</v>
      </c>
      <c r="DG11">
        <v>20.81</v>
      </c>
      <c r="DH11">
        <v>21.01</v>
      </c>
      <c r="DI11">
        <v>21.03</v>
      </c>
      <c r="DJ11">
        <v>21.17</v>
      </c>
      <c r="DK11">
        <v>21.02</v>
      </c>
      <c r="DL11">
        <v>21.19</v>
      </c>
      <c r="DM11">
        <v>21.48</v>
      </c>
      <c r="DN11">
        <v>21.39</v>
      </c>
      <c r="DO11">
        <v>21.48</v>
      </c>
      <c r="DP11">
        <v>21.44</v>
      </c>
      <c r="DQ11">
        <v>21.55</v>
      </c>
      <c r="DR11">
        <v>21.99</v>
      </c>
      <c r="DS11">
        <v>21.46</v>
      </c>
      <c r="DT11" s="21">
        <v>21.99</v>
      </c>
      <c r="DU11" s="21">
        <v>21.87</v>
      </c>
      <c r="DV11" s="21">
        <v>22.08</v>
      </c>
      <c r="DW11" s="21">
        <v>22.39</v>
      </c>
      <c r="DX11">
        <v>22.46</v>
      </c>
      <c r="DY11" s="3"/>
      <c r="DZ11" s="25">
        <f t="shared" si="1"/>
        <v>9.4400000000000013</v>
      </c>
      <c r="EA11" s="3" t="s">
        <v>1679</v>
      </c>
      <c r="EC11">
        <f t="shared" si="2"/>
        <v>8.4400000000000013</v>
      </c>
      <c r="ED11" s="21">
        <f t="shared" si="3"/>
        <v>7.0333333333333345E-2</v>
      </c>
      <c r="EE11" s="18">
        <f t="shared" si="4"/>
        <v>0.84400000000000008</v>
      </c>
      <c r="EF11">
        <f t="shared" si="0"/>
        <v>2.2800000000000011</v>
      </c>
      <c r="EG11">
        <f t="shared" si="5"/>
        <v>3.800000000000002E-2</v>
      </c>
      <c r="EH11" s="18">
        <f t="shared" si="6"/>
        <v>0.45600000000000024</v>
      </c>
      <c r="EI11" s="18"/>
      <c r="EJ11" s="3" t="s">
        <v>1672</v>
      </c>
      <c r="EK11">
        <f>DS11-BK11</f>
        <v>6.16</v>
      </c>
      <c r="EL11" s="21">
        <f>EK11/60</f>
        <v>0.10266666666666667</v>
      </c>
      <c r="EM11" s="18">
        <f>EL11*12</f>
        <v>1.232</v>
      </c>
      <c r="EN11">
        <f t="shared" si="10"/>
        <v>4.5</v>
      </c>
      <c r="EO11">
        <f t="shared" si="11"/>
        <v>0.09</v>
      </c>
      <c r="EP11" s="18">
        <f t="shared" si="12"/>
        <v>1.08</v>
      </c>
      <c r="EQ11">
        <f t="shared" si="13"/>
        <v>3.490000000000002</v>
      </c>
      <c r="ER11">
        <f t="shared" si="14"/>
        <v>8.725000000000005E-2</v>
      </c>
      <c r="ES11" s="18">
        <f t="shared" si="15"/>
        <v>1.0470000000000006</v>
      </c>
      <c r="ET11">
        <f t="shared" si="16"/>
        <v>2.41</v>
      </c>
      <c r="EU11">
        <f t="shared" si="17"/>
        <v>8.033333333333334E-2</v>
      </c>
      <c r="EV11" s="18">
        <f t="shared" si="18"/>
        <v>0.96400000000000008</v>
      </c>
      <c r="EW11">
        <f t="shared" si="19"/>
        <v>1.370000000000001</v>
      </c>
      <c r="EX11">
        <f t="shared" si="20"/>
        <v>6.8500000000000047E-2</v>
      </c>
      <c r="EY11" s="18">
        <f t="shared" si="21"/>
        <v>0.82200000000000051</v>
      </c>
      <c r="EZ11">
        <f t="shared" si="22"/>
        <v>0.42999999999999972</v>
      </c>
      <c r="FA11">
        <f t="shared" si="23"/>
        <v>4.2999999999999969E-2</v>
      </c>
      <c r="FB11" s="18">
        <f t="shared" si="24"/>
        <v>0.51599999999999957</v>
      </c>
    </row>
    <row r="12" spans="1:158" x14ac:dyDescent="0.35">
      <c r="A12" s="17" t="s">
        <v>1639</v>
      </c>
      <c r="B12" t="s">
        <v>1674</v>
      </c>
      <c r="C12">
        <v>3.6</v>
      </c>
      <c r="D12">
        <v>4</v>
      </c>
      <c r="E12">
        <v>3.98</v>
      </c>
      <c r="F12">
        <v>4.28</v>
      </c>
      <c r="G12">
        <v>3.84</v>
      </c>
      <c r="H12">
        <v>4.0199999999999996</v>
      </c>
      <c r="I12">
        <v>4.21</v>
      </c>
      <c r="J12">
        <v>3.92</v>
      </c>
      <c r="K12">
        <v>3.83</v>
      </c>
      <c r="L12">
        <v>4.12</v>
      </c>
      <c r="M12">
        <v>4.0199999999999996</v>
      </c>
      <c r="N12">
        <v>4.1399999999999997</v>
      </c>
      <c r="O12">
        <v>4.01</v>
      </c>
      <c r="P12">
        <v>4.04</v>
      </c>
      <c r="Q12">
        <v>3.99</v>
      </c>
      <c r="R12">
        <v>3.67</v>
      </c>
      <c r="S12">
        <v>4.22</v>
      </c>
      <c r="T12">
        <v>4.05</v>
      </c>
      <c r="U12">
        <v>4.24</v>
      </c>
      <c r="V12">
        <v>4.01</v>
      </c>
      <c r="W12">
        <v>4.2</v>
      </c>
      <c r="X12">
        <v>4.0999999999999996</v>
      </c>
      <c r="Y12">
        <v>3.81</v>
      </c>
      <c r="Z12">
        <v>4.3499999999999996</v>
      </c>
      <c r="AA12">
        <v>4.22</v>
      </c>
      <c r="AB12">
        <v>4.16</v>
      </c>
      <c r="AC12">
        <v>4.17</v>
      </c>
      <c r="AD12">
        <v>3.76</v>
      </c>
      <c r="AE12">
        <v>4.13</v>
      </c>
      <c r="AF12">
        <v>4.04</v>
      </c>
      <c r="AG12">
        <v>4.2</v>
      </c>
      <c r="AH12">
        <v>3.66</v>
      </c>
      <c r="AI12">
        <v>4.08</v>
      </c>
      <c r="AJ12">
        <v>4.16</v>
      </c>
      <c r="AK12">
        <v>4.13</v>
      </c>
      <c r="AL12">
        <v>3.88</v>
      </c>
      <c r="AM12">
        <v>3.88</v>
      </c>
      <c r="AN12">
        <v>3.87</v>
      </c>
      <c r="AO12">
        <v>4.12</v>
      </c>
      <c r="AP12">
        <v>3.83</v>
      </c>
      <c r="AQ12">
        <v>3.84</v>
      </c>
      <c r="AR12">
        <v>3.81</v>
      </c>
      <c r="AS12">
        <v>4.51</v>
      </c>
      <c r="AT12">
        <v>4.4800000000000004</v>
      </c>
      <c r="AU12">
        <v>4.17</v>
      </c>
      <c r="AV12">
        <v>4.2</v>
      </c>
      <c r="AW12">
        <v>4.08</v>
      </c>
      <c r="AX12">
        <v>3.88</v>
      </c>
      <c r="AY12">
        <v>4.3499999999999996</v>
      </c>
      <c r="AZ12">
        <v>4.1900000000000004</v>
      </c>
      <c r="BA12">
        <v>4.0999999999999996</v>
      </c>
      <c r="BB12">
        <v>4.0199999999999996</v>
      </c>
      <c r="BC12">
        <v>4.2699999999999996</v>
      </c>
      <c r="BD12">
        <v>4.3099999999999996</v>
      </c>
      <c r="BE12">
        <v>4.25</v>
      </c>
      <c r="BF12">
        <v>4.54</v>
      </c>
      <c r="BG12">
        <v>4.46</v>
      </c>
      <c r="BH12">
        <v>4.26</v>
      </c>
      <c r="BI12">
        <v>4.42</v>
      </c>
      <c r="BJ12">
        <v>4.5199999999999996</v>
      </c>
      <c r="BK12">
        <v>4.3600000000000003</v>
      </c>
      <c r="BL12">
        <v>4.54</v>
      </c>
      <c r="BM12">
        <v>4.42</v>
      </c>
      <c r="BN12">
        <v>4.51</v>
      </c>
      <c r="BO12">
        <v>4.71</v>
      </c>
      <c r="BP12">
        <v>4.6399999999999997</v>
      </c>
      <c r="BQ12">
        <v>4.74</v>
      </c>
      <c r="BR12">
        <v>4.78</v>
      </c>
      <c r="BS12">
        <v>4.67</v>
      </c>
      <c r="BT12">
        <v>4.82</v>
      </c>
      <c r="BU12">
        <v>5.15</v>
      </c>
      <c r="BV12">
        <v>5.22</v>
      </c>
      <c r="BW12">
        <v>5.15</v>
      </c>
      <c r="BX12">
        <v>5.12</v>
      </c>
      <c r="BY12">
        <v>5.28</v>
      </c>
      <c r="BZ12">
        <v>5.26</v>
      </c>
      <c r="CA12">
        <v>5.1100000000000003</v>
      </c>
      <c r="CB12">
        <v>5.42</v>
      </c>
      <c r="CC12">
        <v>5.45</v>
      </c>
      <c r="CD12">
        <v>5.45</v>
      </c>
      <c r="CE12">
        <v>5.46</v>
      </c>
      <c r="CF12">
        <v>5.41</v>
      </c>
      <c r="CG12">
        <v>5.65</v>
      </c>
      <c r="CH12">
        <v>5.65</v>
      </c>
      <c r="CI12">
        <v>5.76</v>
      </c>
      <c r="CJ12">
        <v>5.6</v>
      </c>
      <c r="CK12">
        <v>5.68</v>
      </c>
      <c r="CL12">
        <v>5.8</v>
      </c>
      <c r="CM12">
        <v>5.61</v>
      </c>
      <c r="CN12">
        <v>5.83</v>
      </c>
      <c r="CO12">
        <v>5.79</v>
      </c>
      <c r="CP12">
        <v>5.9</v>
      </c>
      <c r="CQ12">
        <v>5.94</v>
      </c>
      <c r="CR12">
        <v>5.79</v>
      </c>
      <c r="CS12">
        <v>6.13</v>
      </c>
      <c r="CT12">
        <v>6.11</v>
      </c>
      <c r="CU12">
        <v>6.06</v>
      </c>
      <c r="CV12">
        <v>6.17</v>
      </c>
      <c r="CW12">
        <v>6.22</v>
      </c>
      <c r="CX12">
        <v>6.08</v>
      </c>
      <c r="CY12">
        <v>6.19</v>
      </c>
      <c r="CZ12">
        <v>6.15</v>
      </c>
      <c r="DA12">
        <v>6.06</v>
      </c>
      <c r="DB12">
        <v>6.26</v>
      </c>
      <c r="DC12">
        <v>6.39</v>
      </c>
      <c r="DD12">
        <v>6.43</v>
      </c>
      <c r="DE12">
        <v>6.45</v>
      </c>
      <c r="DF12">
        <v>6.37</v>
      </c>
      <c r="DG12">
        <v>6.4</v>
      </c>
      <c r="DH12">
        <v>6.57</v>
      </c>
      <c r="DI12">
        <v>6.59</v>
      </c>
      <c r="DJ12">
        <v>6.61</v>
      </c>
      <c r="DK12">
        <v>6.52</v>
      </c>
      <c r="DL12">
        <v>6.68</v>
      </c>
      <c r="DM12">
        <v>6.81</v>
      </c>
      <c r="DN12">
        <v>6.76</v>
      </c>
      <c r="DO12">
        <v>6.8</v>
      </c>
      <c r="DP12">
        <v>6.78</v>
      </c>
      <c r="DQ12">
        <v>6.84</v>
      </c>
      <c r="DR12">
        <v>7.11</v>
      </c>
      <c r="DS12">
        <v>6.73</v>
      </c>
      <c r="DT12" s="21">
        <v>7.18</v>
      </c>
      <c r="DU12" s="21">
        <v>7.07</v>
      </c>
      <c r="DV12" s="21">
        <v>7.18</v>
      </c>
      <c r="DW12" s="21">
        <v>7.31</v>
      </c>
      <c r="DX12">
        <v>7.35</v>
      </c>
      <c r="DY12" s="3"/>
      <c r="DZ12" s="25">
        <f t="shared" si="1"/>
        <v>3.7499999999999996</v>
      </c>
      <c r="EA12" s="3" t="s">
        <v>1680</v>
      </c>
      <c r="EC12">
        <f t="shared" si="2"/>
        <v>3.1300000000000003</v>
      </c>
      <c r="ED12" s="21">
        <f t="shared" si="3"/>
        <v>2.6083333333333337E-2</v>
      </c>
      <c r="EE12" s="18">
        <f t="shared" si="4"/>
        <v>0.31300000000000006</v>
      </c>
      <c r="EF12">
        <f t="shared" si="0"/>
        <v>0.76000000000000023</v>
      </c>
      <c r="EG12">
        <f t="shared" si="5"/>
        <v>1.266666666666667E-2</v>
      </c>
      <c r="EH12" s="18">
        <f t="shared" si="6"/>
        <v>0.15200000000000002</v>
      </c>
      <c r="EI12" s="18"/>
      <c r="EJ12" s="3" t="s">
        <v>1674</v>
      </c>
      <c r="EK12">
        <f>DS12-BK12</f>
        <v>2.37</v>
      </c>
      <c r="EL12" s="21">
        <f>EK12/60</f>
        <v>3.95E-2</v>
      </c>
      <c r="EM12" s="18">
        <f>EL12*12</f>
        <v>0.47399999999999998</v>
      </c>
      <c r="EN12">
        <f t="shared" si="10"/>
        <v>1.58</v>
      </c>
      <c r="EO12">
        <f t="shared" si="11"/>
        <v>3.1600000000000003E-2</v>
      </c>
      <c r="EP12" s="18">
        <f t="shared" si="12"/>
        <v>0.37920000000000004</v>
      </c>
      <c r="EQ12">
        <f t="shared" si="13"/>
        <v>1.2700000000000005</v>
      </c>
      <c r="ER12">
        <f t="shared" si="14"/>
        <v>3.1750000000000014E-2</v>
      </c>
      <c r="ES12" s="18">
        <f t="shared" si="15"/>
        <v>0.38100000000000017</v>
      </c>
      <c r="ET12">
        <f t="shared" si="16"/>
        <v>0.94000000000000039</v>
      </c>
      <c r="EU12">
        <f t="shared" si="17"/>
        <v>3.1333333333333345E-2</v>
      </c>
      <c r="EV12" s="18">
        <f t="shared" si="18"/>
        <v>0.37600000000000011</v>
      </c>
      <c r="EW12">
        <f t="shared" si="19"/>
        <v>0.54</v>
      </c>
      <c r="EX12">
        <f t="shared" si="20"/>
        <v>2.7000000000000003E-2</v>
      </c>
      <c r="EY12" s="18">
        <f t="shared" si="21"/>
        <v>0.32400000000000007</v>
      </c>
      <c r="EZ12">
        <f t="shared" si="22"/>
        <v>0.14000000000000057</v>
      </c>
      <c r="FA12">
        <f t="shared" si="23"/>
        <v>1.4000000000000058E-2</v>
      </c>
      <c r="FB12" s="18">
        <f t="shared" si="24"/>
        <v>0.1680000000000007</v>
      </c>
    </row>
    <row r="13" spans="1:158" x14ac:dyDescent="0.35">
      <c r="DR13">
        <f>DR8-CE8</f>
        <v>5.8700000000000045</v>
      </c>
      <c r="DT13" s="3"/>
      <c r="DU13" s="3"/>
      <c r="DV13" s="3"/>
      <c r="DW13" s="3"/>
      <c r="DX13" s="3"/>
      <c r="DY13" s="3"/>
      <c r="DZ13" s="3"/>
      <c r="EA13" s="3"/>
      <c r="EB13" s="3"/>
    </row>
    <row r="14" spans="1:158" x14ac:dyDescent="0.35">
      <c r="DT14" s="3"/>
      <c r="DU14" s="3"/>
      <c r="DV14" s="3"/>
      <c r="DW14" s="3"/>
      <c r="DX14" s="3"/>
      <c r="DY14" s="3"/>
      <c r="DZ14" s="3"/>
      <c r="EA14" s="3"/>
      <c r="EB14" s="3"/>
    </row>
    <row r="15" spans="1:158" x14ac:dyDescent="0.35">
      <c r="D15" s="17" t="s">
        <v>1701</v>
      </c>
      <c r="E15" s="17"/>
      <c r="ED15" t="s">
        <v>1674</v>
      </c>
      <c r="EE15">
        <v>2.37</v>
      </c>
      <c r="EF15">
        <f>EN12</f>
        <v>1.58</v>
      </c>
      <c r="EG15">
        <f>EQ12</f>
        <v>1.2700000000000005</v>
      </c>
      <c r="EH15">
        <f>ET12</f>
        <v>0.94000000000000039</v>
      </c>
      <c r="EI15">
        <f>EW12</f>
        <v>0.54</v>
      </c>
      <c r="EJ15">
        <f>EZ12</f>
        <v>0.14000000000000057</v>
      </c>
      <c r="EK15">
        <f>DS12-DR12</f>
        <v>-0.37999999999999989</v>
      </c>
    </row>
    <row r="17" spans="121:147" x14ac:dyDescent="0.35">
      <c r="EE17" t="s">
        <v>1681</v>
      </c>
      <c r="EF17" t="s">
        <v>1682</v>
      </c>
      <c r="EG17" t="s">
        <v>1683</v>
      </c>
      <c r="EH17" t="s">
        <v>1684</v>
      </c>
      <c r="EI17" t="s">
        <v>1685</v>
      </c>
      <c r="EJ17" t="s">
        <v>1686</v>
      </c>
      <c r="EK17" t="s">
        <v>1687</v>
      </c>
      <c r="EL17" t="s">
        <v>1688</v>
      </c>
      <c r="EM17" t="s">
        <v>1689</v>
      </c>
      <c r="EO17" s="26" t="s">
        <v>1690</v>
      </c>
      <c r="EP17" s="26"/>
      <c r="EQ17" s="26"/>
    </row>
    <row r="18" spans="121:147" x14ac:dyDescent="0.35">
      <c r="ED18" t="s">
        <v>1666</v>
      </c>
      <c r="EE18">
        <f t="shared" ref="EE18:EM18" si="25">$DS$3-DJ3</f>
        <v>0.80999999999998806</v>
      </c>
      <c r="EF18">
        <f t="shared" si="25"/>
        <v>0.72999999999998977</v>
      </c>
      <c r="EG18">
        <f t="shared" si="25"/>
        <v>0.50999999999999091</v>
      </c>
      <c r="EH18">
        <f t="shared" si="25"/>
        <v>0.25</v>
      </c>
      <c r="EI18">
        <f t="shared" si="25"/>
        <v>0.28999999999999204</v>
      </c>
      <c r="EJ18">
        <f t="shared" si="25"/>
        <v>3.9999999999992042E-2</v>
      </c>
      <c r="EK18">
        <f t="shared" si="25"/>
        <v>-0.12000000000000455</v>
      </c>
      <c r="EL18">
        <f t="shared" si="25"/>
        <v>-0.18000000000000682</v>
      </c>
      <c r="EM18">
        <f t="shared" si="25"/>
        <v>-0.74000000000000909</v>
      </c>
      <c r="EO18" s="26" t="s">
        <v>1691</v>
      </c>
      <c r="EP18" s="26"/>
      <c r="EQ18" s="26"/>
    </row>
    <row r="19" spans="121:147" x14ac:dyDescent="0.35">
      <c r="ED19" t="s">
        <v>1668</v>
      </c>
      <c r="EE19">
        <f t="shared" ref="EE19:EM19" si="26">$DS$4-DJ4</f>
        <v>0.84000000000000341</v>
      </c>
      <c r="EF19">
        <f t="shared" si="26"/>
        <v>0.71000000000000085</v>
      </c>
      <c r="EG19">
        <f t="shared" si="26"/>
        <v>0.49000000000000199</v>
      </c>
      <c r="EH19">
        <f t="shared" si="26"/>
        <v>0.27000000000000313</v>
      </c>
      <c r="EI19">
        <f t="shared" si="26"/>
        <v>0.24000000000000199</v>
      </c>
      <c r="EJ19">
        <f t="shared" si="26"/>
        <v>9.0000000000003411E-2</v>
      </c>
      <c r="EK19">
        <f t="shared" si="26"/>
        <v>-0.12999999999999545</v>
      </c>
      <c r="EL19">
        <f t="shared" si="26"/>
        <v>-0.15999999999999659</v>
      </c>
      <c r="EM19">
        <f t="shared" si="26"/>
        <v>-0.67999999999999972</v>
      </c>
    </row>
    <row r="20" spans="121:147" x14ac:dyDescent="0.35">
      <c r="DQ20" s="21">
        <v>81.209999999999994</v>
      </c>
      <c r="DR20" s="21">
        <v>81.34</v>
      </c>
      <c r="DS20" s="21">
        <v>81.58</v>
      </c>
      <c r="DT20" s="21">
        <v>82.29</v>
      </c>
      <c r="DU20" s="21"/>
      <c r="DV20" s="21"/>
      <c r="DW20" s="21"/>
      <c r="DX20" s="21"/>
      <c r="DY20" s="21"/>
      <c r="DZ20" s="21"/>
      <c r="EA20" s="21"/>
      <c r="EC20" t="s">
        <v>1638</v>
      </c>
      <c r="ED20" t="s">
        <v>1670</v>
      </c>
      <c r="EE20">
        <f t="shared" ref="EE20:EM20" si="27">$DS$5-DJ5</f>
        <v>0.7099999999999973</v>
      </c>
      <c r="EF20">
        <f t="shared" si="27"/>
        <v>0.60999999999999588</v>
      </c>
      <c r="EG20">
        <f t="shared" si="27"/>
        <v>0.36999999999999744</v>
      </c>
      <c r="EH20">
        <f t="shared" si="27"/>
        <v>0.12999999999999901</v>
      </c>
      <c r="EI20">
        <f t="shared" si="27"/>
        <v>0.13999999999999702</v>
      </c>
      <c r="EJ20">
        <f t="shared" si="27"/>
        <v>-7.0000000000000284E-2</v>
      </c>
      <c r="EK20">
        <f t="shared" si="27"/>
        <v>-0.26000000000000512</v>
      </c>
      <c r="EL20">
        <f t="shared" si="27"/>
        <v>-0.25</v>
      </c>
      <c r="EM20">
        <f t="shared" si="27"/>
        <v>-0.73000000000000398</v>
      </c>
    </row>
    <row r="21" spans="121:147" x14ac:dyDescent="0.35">
      <c r="DQ21" s="21">
        <v>51.91</v>
      </c>
      <c r="DR21" s="21">
        <v>52.07</v>
      </c>
      <c r="DS21" s="21">
        <v>52.3</v>
      </c>
      <c r="DT21" s="21">
        <v>52.95</v>
      </c>
      <c r="DU21" s="21"/>
      <c r="DV21" s="21"/>
      <c r="DW21" s="21"/>
      <c r="DX21" s="21"/>
      <c r="DY21" s="21"/>
      <c r="DZ21" s="21"/>
      <c r="EA21" s="21"/>
      <c r="ED21" t="s">
        <v>1672</v>
      </c>
      <c r="EE21">
        <f t="shared" ref="EE21:EM21" si="28">$DS$6-DJ6</f>
        <v>0.5</v>
      </c>
      <c r="EF21">
        <f t="shared" si="28"/>
        <v>0.44999999999999929</v>
      </c>
      <c r="EG21">
        <f t="shared" si="28"/>
        <v>0.19999999999999929</v>
      </c>
      <c r="EH21">
        <f t="shared" si="28"/>
        <v>1.0000000000001563E-2</v>
      </c>
      <c r="EI21">
        <f t="shared" si="28"/>
        <v>1.9999999999999574E-2</v>
      </c>
      <c r="EJ21">
        <f t="shared" si="28"/>
        <v>-0.14000000000000057</v>
      </c>
      <c r="EK21">
        <f t="shared" si="28"/>
        <v>-0.26999999999999957</v>
      </c>
      <c r="EL21">
        <f t="shared" si="28"/>
        <v>-0.25999999999999801</v>
      </c>
      <c r="EM21">
        <f t="shared" si="28"/>
        <v>-0.64999999999999858</v>
      </c>
    </row>
    <row r="22" spans="121:147" x14ac:dyDescent="0.35">
      <c r="DQ22" s="21">
        <v>32.71</v>
      </c>
      <c r="DR22" s="21">
        <v>32.869999999999997</v>
      </c>
      <c r="DS22" s="21">
        <v>33.1</v>
      </c>
      <c r="DT22" s="21">
        <v>33.68</v>
      </c>
      <c r="DU22" s="21"/>
      <c r="DV22" s="21"/>
      <c r="DW22" s="21"/>
      <c r="DX22" s="21"/>
      <c r="DY22" s="21"/>
      <c r="DZ22" s="21"/>
      <c r="EA22" s="21"/>
      <c r="ED22" t="s">
        <v>1674</v>
      </c>
      <c r="EE22">
        <f t="shared" ref="EE22:EM22" si="29">$DS$7-DJ7</f>
        <v>-3.0000000000000249E-2</v>
      </c>
      <c r="EF22">
        <f t="shared" si="29"/>
        <v>5.9999999999999609E-2</v>
      </c>
      <c r="EG22">
        <f t="shared" si="29"/>
        <v>-8.9999999999999858E-2</v>
      </c>
      <c r="EH22">
        <f t="shared" si="29"/>
        <v>-0.20999999999999996</v>
      </c>
      <c r="EI22">
        <f t="shared" si="29"/>
        <v>-0.12000000000000011</v>
      </c>
      <c r="EJ22">
        <f t="shared" si="29"/>
        <v>-0.27000000000000046</v>
      </c>
      <c r="EK22">
        <f t="shared" si="29"/>
        <v>-0.16999999999999993</v>
      </c>
      <c r="EL22">
        <f t="shared" si="29"/>
        <v>-0.25</v>
      </c>
      <c r="EM22">
        <f t="shared" si="29"/>
        <v>-0.45999999999999996</v>
      </c>
    </row>
    <row r="23" spans="121:147" x14ac:dyDescent="0.35">
      <c r="DQ23" s="21">
        <v>19.43</v>
      </c>
      <c r="DR23" s="21">
        <v>19.48</v>
      </c>
      <c r="DS23" s="21">
        <v>19.68</v>
      </c>
      <c r="DT23" s="21">
        <v>20.190000000000001</v>
      </c>
      <c r="DU23" s="21"/>
      <c r="DV23" s="21"/>
      <c r="DW23" s="21"/>
      <c r="DX23" s="21"/>
      <c r="DY23" s="21"/>
      <c r="DZ23" s="21"/>
      <c r="EA23" s="21"/>
    </row>
    <row r="24" spans="121:147" x14ac:dyDescent="0.35">
      <c r="DQ24" s="21">
        <v>5.9</v>
      </c>
      <c r="DR24" s="21">
        <v>5.87</v>
      </c>
      <c r="DS24" s="21">
        <v>5.98</v>
      </c>
      <c r="DT24" s="21">
        <v>6.25</v>
      </c>
      <c r="DU24" s="21"/>
      <c r="DV24" s="21"/>
      <c r="DW24" s="21"/>
      <c r="DX24" s="21"/>
      <c r="DY24" s="21"/>
      <c r="DZ24" s="21"/>
      <c r="EA24" s="21"/>
      <c r="ED24" t="s">
        <v>1666</v>
      </c>
      <c r="EE24">
        <f t="shared" ref="EE24:EM24" si="30">$DS$8-DJ8</f>
        <v>0.62000000000000455</v>
      </c>
      <c r="EF24">
        <f t="shared" si="30"/>
        <v>0.75</v>
      </c>
      <c r="EG24">
        <f t="shared" si="30"/>
        <v>0.58000000000001251</v>
      </c>
      <c r="EH24">
        <f t="shared" si="30"/>
        <v>0.24000000000000909</v>
      </c>
      <c r="EI24">
        <f t="shared" si="30"/>
        <v>0.28000000000000114</v>
      </c>
      <c r="EJ24">
        <f t="shared" si="30"/>
        <v>0.20000000000000284</v>
      </c>
      <c r="EK24">
        <f t="shared" si="30"/>
        <v>0.19000000000001194</v>
      </c>
      <c r="EL24">
        <f t="shared" si="30"/>
        <v>4.0000000000006253E-2</v>
      </c>
      <c r="EM24">
        <f t="shared" si="30"/>
        <v>-0.43999999999999773</v>
      </c>
    </row>
    <row r="25" spans="121:147" x14ac:dyDescent="0.35">
      <c r="ED25" t="s">
        <v>1668</v>
      </c>
      <c r="EE25">
        <f t="shared" ref="EE25:EM25" si="31">$DS$9-DJ9</f>
        <v>0.54999999999999716</v>
      </c>
      <c r="EF25">
        <f t="shared" si="31"/>
        <v>0.71000000000000085</v>
      </c>
      <c r="EG25">
        <f t="shared" si="31"/>
        <v>0.50999999999999801</v>
      </c>
      <c r="EH25">
        <f t="shared" si="31"/>
        <v>0.21999999999999886</v>
      </c>
      <c r="EI25">
        <f t="shared" si="31"/>
        <v>0.21999999999999886</v>
      </c>
      <c r="EJ25">
        <f t="shared" si="31"/>
        <v>0.14000000000000057</v>
      </c>
      <c r="EK25">
        <f t="shared" si="31"/>
        <v>0.12999999999999545</v>
      </c>
      <c r="EL25">
        <f t="shared" si="31"/>
        <v>-2.0000000000003126E-2</v>
      </c>
      <c r="EM25">
        <f t="shared" si="31"/>
        <v>-0.48000000000000398</v>
      </c>
    </row>
    <row r="26" spans="121:147" x14ac:dyDescent="0.35">
      <c r="EC26" t="s">
        <v>1639</v>
      </c>
      <c r="ED26" t="s">
        <v>1670</v>
      </c>
      <c r="EE26">
        <f t="shared" ref="EE26:EM26" si="32">$DS$10-DJ10</f>
        <v>0.52000000000000313</v>
      </c>
      <c r="EF26">
        <f t="shared" si="32"/>
        <v>0.64999999999999858</v>
      </c>
      <c r="EG26">
        <f t="shared" si="32"/>
        <v>0.47999999999999687</v>
      </c>
      <c r="EH26">
        <f t="shared" si="32"/>
        <v>0.17999999999999972</v>
      </c>
      <c r="EI26">
        <f t="shared" si="32"/>
        <v>0.22999999999999687</v>
      </c>
      <c r="EJ26">
        <f t="shared" si="32"/>
        <v>0.11999999999999744</v>
      </c>
      <c r="EK26">
        <f t="shared" si="32"/>
        <v>0.11999999999999744</v>
      </c>
      <c r="EL26">
        <f t="shared" si="32"/>
        <v>-2.0000000000003126E-2</v>
      </c>
      <c r="EM26">
        <f t="shared" si="32"/>
        <v>-0.47999999999999687</v>
      </c>
    </row>
    <row r="27" spans="121:147" x14ac:dyDescent="0.35">
      <c r="ED27" t="s">
        <v>1672</v>
      </c>
      <c r="EE27">
        <f t="shared" ref="EE27:EM27" si="33">$DS$11-DJ11</f>
        <v>0.28999999999999915</v>
      </c>
      <c r="EF27">
        <f t="shared" si="33"/>
        <v>0.44000000000000128</v>
      </c>
      <c r="EG27">
        <f t="shared" si="33"/>
        <v>0.26999999999999957</v>
      </c>
      <c r="EH27">
        <f t="shared" si="33"/>
        <v>-1.9999999999999574E-2</v>
      </c>
      <c r="EI27">
        <f t="shared" si="33"/>
        <v>7.0000000000000284E-2</v>
      </c>
      <c r="EJ27">
        <f t="shared" si="33"/>
        <v>-1.9999999999999574E-2</v>
      </c>
      <c r="EK27">
        <f t="shared" si="33"/>
        <v>1.9999999999999574E-2</v>
      </c>
      <c r="EL27">
        <f t="shared" si="33"/>
        <v>-8.9999999999999858E-2</v>
      </c>
      <c r="EM27">
        <f t="shared" si="33"/>
        <v>-0.52999999999999758</v>
      </c>
    </row>
    <row r="28" spans="121:147" x14ac:dyDescent="0.35">
      <c r="ED28" t="s">
        <v>1674</v>
      </c>
      <c r="EE28">
        <f t="shared" ref="EE28:EM28" si="34">$DS$12-DJ12</f>
        <v>0.12000000000000011</v>
      </c>
      <c r="EF28">
        <f t="shared" si="34"/>
        <v>0.21000000000000085</v>
      </c>
      <c r="EG28">
        <f t="shared" si="34"/>
        <v>5.0000000000000711E-2</v>
      </c>
      <c r="EH28">
        <f t="shared" si="34"/>
        <v>-7.9999999999999183E-2</v>
      </c>
      <c r="EI28">
        <f t="shared" si="34"/>
        <v>-2.9999999999999361E-2</v>
      </c>
      <c r="EJ28">
        <f t="shared" si="34"/>
        <v>-6.9999999999999396E-2</v>
      </c>
      <c r="EK28">
        <f t="shared" si="34"/>
        <v>-4.9999999999999822E-2</v>
      </c>
      <c r="EL28">
        <f t="shared" si="34"/>
        <v>-0.10999999999999943</v>
      </c>
      <c r="EM28">
        <f t="shared" si="34"/>
        <v>-0.37999999999999989</v>
      </c>
    </row>
    <row r="29" spans="121:147" x14ac:dyDescent="0.35">
      <c r="DR29">
        <v>2019</v>
      </c>
      <c r="DS29">
        <v>2020</v>
      </c>
      <c r="DT29">
        <v>2021</v>
      </c>
      <c r="DU29">
        <v>2022</v>
      </c>
      <c r="DV29">
        <v>2023</v>
      </c>
      <c r="DW29">
        <v>2024</v>
      </c>
      <c r="DX29">
        <v>2025</v>
      </c>
    </row>
    <row r="30" spans="121:147" x14ac:dyDescent="0.35">
      <c r="DQ30" t="s">
        <v>1667</v>
      </c>
      <c r="DR30" s="17">
        <v>81.34</v>
      </c>
      <c r="DS30">
        <v>80.599999999999994</v>
      </c>
      <c r="DT30">
        <v>81.209999999999994</v>
      </c>
      <c r="DU30" s="17">
        <v>81.34</v>
      </c>
      <c r="DV30">
        <v>81.58</v>
      </c>
      <c r="DW30">
        <v>82.29</v>
      </c>
      <c r="DX30" s="18">
        <v>82.520691149908274</v>
      </c>
    </row>
    <row r="31" spans="121:147" x14ac:dyDescent="0.35">
      <c r="DQ31" t="s">
        <v>1669</v>
      </c>
      <c r="DR31">
        <v>52.06</v>
      </c>
      <c r="DS31">
        <v>51.38</v>
      </c>
      <c r="DT31">
        <v>51.91</v>
      </c>
      <c r="DU31">
        <v>52.07</v>
      </c>
      <c r="DV31">
        <v>52.3</v>
      </c>
      <c r="DW31">
        <v>52.95</v>
      </c>
      <c r="DX31" s="18">
        <v>53.109678891165245</v>
      </c>
    </row>
    <row r="32" spans="121:147" x14ac:dyDescent="0.35">
      <c r="DQ32" t="s">
        <v>1671</v>
      </c>
      <c r="DR32">
        <v>32.85</v>
      </c>
      <c r="DS32">
        <v>32.119999999999997</v>
      </c>
      <c r="DT32">
        <v>32.71</v>
      </c>
      <c r="DU32">
        <v>32.869999999999997</v>
      </c>
      <c r="DV32">
        <v>33.1</v>
      </c>
      <c r="DW32">
        <v>33.68</v>
      </c>
      <c r="DX32" s="18">
        <v>33.821944153598658</v>
      </c>
    </row>
    <row r="33" spans="121:129" x14ac:dyDescent="0.35">
      <c r="DQ33" t="s">
        <v>1673</v>
      </c>
      <c r="DR33">
        <v>19.52</v>
      </c>
      <c r="DS33">
        <v>18.87</v>
      </c>
      <c r="DT33">
        <v>19.43</v>
      </c>
      <c r="DU33">
        <v>19.48</v>
      </c>
      <c r="DV33">
        <v>19.68</v>
      </c>
      <c r="DW33">
        <v>20.190000000000001</v>
      </c>
      <c r="DX33" s="18">
        <v>20.297983993768938</v>
      </c>
    </row>
    <row r="34" spans="121:129" x14ac:dyDescent="0.35">
      <c r="DQ34" t="s">
        <v>1675</v>
      </c>
      <c r="DR34">
        <v>5.93</v>
      </c>
      <c r="DS34">
        <v>5.47</v>
      </c>
      <c r="DT34">
        <v>5.9</v>
      </c>
      <c r="DU34">
        <v>5.87</v>
      </c>
      <c r="DV34">
        <v>5.98</v>
      </c>
      <c r="DW34">
        <v>6.25</v>
      </c>
      <c r="DX34" s="18">
        <v>6.3349671121857636</v>
      </c>
    </row>
    <row r="35" spans="121:129" x14ac:dyDescent="0.35">
      <c r="DQ35" t="s">
        <v>1676</v>
      </c>
      <c r="DR35" s="17">
        <v>84.73</v>
      </c>
      <c r="DS35">
        <v>84.29</v>
      </c>
      <c r="DT35">
        <v>84.82</v>
      </c>
      <c r="DU35" s="17">
        <v>84.73</v>
      </c>
      <c r="DV35">
        <v>84.9</v>
      </c>
      <c r="DW35">
        <v>85.35</v>
      </c>
      <c r="DX35" s="18">
        <v>85.553186639228144</v>
      </c>
    </row>
    <row r="36" spans="121:129" x14ac:dyDescent="0.35">
      <c r="DQ36" t="s">
        <v>1677</v>
      </c>
      <c r="DR36">
        <v>55.2</v>
      </c>
      <c r="DS36">
        <v>54.72</v>
      </c>
      <c r="DT36">
        <v>55.24</v>
      </c>
      <c r="DU36">
        <v>55.18</v>
      </c>
      <c r="DV36">
        <v>55.36</v>
      </c>
      <c r="DW36">
        <v>55.76</v>
      </c>
      <c r="DX36" s="18">
        <v>55.931132944880922</v>
      </c>
    </row>
    <row r="37" spans="121:129" x14ac:dyDescent="0.35">
      <c r="DQ37" t="s">
        <v>1678</v>
      </c>
      <c r="DR37">
        <v>35.729999999999997</v>
      </c>
      <c r="DS37">
        <v>35.25</v>
      </c>
      <c r="DT37">
        <v>35.770000000000003</v>
      </c>
      <c r="DU37">
        <v>35.65</v>
      </c>
      <c r="DV37">
        <v>35.869999999999997</v>
      </c>
      <c r="DW37">
        <v>36.25</v>
      </c>
      <c r="DX37" s="18">
        <v>36.40018580727488</v>
      </c>
    </row>
    <row r="38" spans="121:129" x14ac:dyDescent="0.35">
      <c r="DQ38" t="s">
        <v>1679</v>
      </c>
      <c r="DR38">
        <v>21.99</v>
      </c>
      <c r="DS38">
        <v>21.46</v>
      </c>
      <c r="DT38">
        <v>21.99</v>
      </c>
      <c r="DU38">
        <v>21.87</v>
      </c>
      <c r="DV38">
        <v>22.08</v>
      </c>
      <c r="DW38">
        <v>22.39</v>
      </c>
      <c r="DX38" s="18">
        <v>22.461992650125602</v>
      </c>
    </row>
    <row r="39" spans="121:129" x14ac:dyDescent="0.35">
      <c r="DQ39" t="s">
        <v>1680</v>
      </c>
      <c r="DR39">
        <v>7.11</v>
      </c>
      <c r="DS39">
        <v>6.73</v>
      </c>
      <c r="DT39">
        <v>7.18</v>
      </c>
      <c r="DU39">
        <v>7.07</v>
      </c>
      <c r="DV39">
        <v>7.18</v>
      </c>
      <c r="DW39">
        <v>7.31</v>
      </c>
      <c r="DX39" s="18">
        <v>7.3478866471465683</v>
      </c>
    </row>
    <row r="41" spans="121:129" x14ac:dyDescent="0.35">
      <c r="DQ41" t="s">
        <v>1667</v>
      </c>
      <c r="DU41" s="18">
        <f>DU30-DT30</f>
        <v>0.13000000000000966</v>
      </c>
      <c r="DV41" s="18">
        <f>DV30-DU30</f>
        <v>0.23999999999999488</v>
      </c>
      <c r="DW41" s="18">
        <f>DW30-DV30</f>
        <v>0.71000000000000796</v>
      </c>
      <c r="DX41" s="18">
        <f>DX30-DW30</f>
        <v>0.23069114990826733</v>
      </c>
      <c r="DY41" s="27">
        <f>DX30-DR30</f>
        <v>1.1806911499082702</v>
      </c>
    </row>
    <row r="42" spans="121:129" x14ac:dyDescent="0.35">
      <c r="DQ42" t="s">
        <v>1669</v>
      </c>
      <c r="DU42" s="18">
        <f t="shared" ref="DU42:DX50" si="35">DU31-DT31</f>
        <v>0.16000000000000369</v>
      </c>
      <c r="DV42" s="18">
        <f t="shared" si="35"/>
        <v>0.22999999999999687</v>
      </c>
      <c r="DW42" s="18">
        <f t="shared" si="35"/>
        <v>0.65000000000000568</v>
      </c>
      <c r="DX42" s="18">
        <f t="shared" si="35"/>
        <v>0.15967889116524248</v>
      </c>
      <c r="DY42" s="18">
        <f t="shared" ref="DY42:DY50" si="36">DX31-DR31</f>
        <v>1.049678891165243</v>
      </c>
    </row>
    <row r="43" spans="121:129" x14ac:dyDescent="0.35">
      <c r="DQ43" t="s">
        <v>1671</v>
      </c>
      <c r="DU43" s="18">
        <f t="shared" si="35"/>
        <v>0.15999999999999659</v>
      </c>
      <c r="DV43" s="18">
        <f t="shared" si="35"/>
        <v>0.23000000000000398</v>
      </c>
      <c r="DW43" s="18">
        <f t="shared" si="35"/>
        <v>0.57999999999999829</v>
      </c>
      <c r="DX43" s="18">
        <f t="shared" si="35"/>
        <v>0.14194415359865786</v>
      </c>
      <c r="DY43" s="18">
        <f t="shared" si="36"/>
        <v>0.97194415359865616</v>
      </c>
    </row>
    <row r="44" spans="121:129" x14ac:dyDescent="0.35">
      <c r="DQ44" t="s">
        <v>1673</v>
      </c>
      <c r="DU44" s="18">
        <f t="shared" si="35"/>
        <v>5.0000000000000711E-2</v>
      </c>
      <c r="DV44" s="18">
        <f t="shared" si="35"/>
        <v>0.19999999999999929</v>
      </c>
      <c r="DW44" s="18">
        <f t="shared" si="35"/>
        <v>0.51000000000000156</v>
      </c>
      <c r="DX44" s="18">
        <f t="shared" si="35"/>
        <v>0.10798399376893641</v>
      </c>
      <c r="DY44" s="18">
        <f t="shared" si="36"/>
        <v>0.77798399376893812</v>
      </c>
    </row>
    <row r="45" spans="121:129" x14ac:dyDescent="0.35">
      <c r="DQ45" t="s">
        <v>1675</v>
      </c>
      <c r="DU45" s="18">
        <f t="shared" si="35"/>
        <v>-3.0000000000000249E-2</v>
      </c>
      <c r="DV45" s="18">
        <f t="shared" si="35"/>
        <v>0.11000000000000032</v>
      </c>
      <c r="DW45" s="18">
        <f t="shared" si="35"/>
        <v>0.26999999999999957</v>
      </c>
      <c r="DX45" s="18">
        <f t="shared" si="35"/>
        <v>8.4967112185763582E-2</v>
      </c>
      <c r="DY45" s="18">
        <f t="shared" si="36"/>
        <v>0.40496711218576387</v>
      </c>
    </row>
    <row r="46" spans="121:129" x14ac:dyDescent="0.35">
      <c r="DQ46" t="s">
        <v>1676</v>
      </c>
      <c r="DU46" s="18">
        <f t="shared" si="35"/>
        <v>-8.99999999999892E-2</v>
      </c>
      <c r="DV46" s="18">
        <f t="shared" si="35"/>
        <v>0.17000000000000171</v>
      </c>
      <c r="DW46" s="18">
        <f t="shared" si="35"/>
        <v>0.44999999999998863</v>
      </c>
      <c r="DX46" s="18">
        <f t="shared" si="35"/>
        <v>0.20318663922815006</v>
      </c>
      <c r="DY46" s="27">
        <f>DX35-DR35</f>
        <v>0.82318663922814039</v>
      </c>
    </row>
    <row r="47" spans="121:129" x14ac:dyDescent="0.35">
      <c r="DQ47" t="s">
        <v>1677</v>
      </c>
      <c r="DU47" s="18">
        <f t="shared" si="35"/>
        <v>-6.0000000000002274E-2</v>
      </c>
      <c r="DV47" s="18">
        <f t="shared" si="35"/>
        <v>0.17999999999999972</v>
      </c>
      <c r="DW47" s="18">
        <f t="shared" si="35"/>
        <v>0.39999999999999858</v>
      </c>
      <c r="DX47" s="18">
        <f t="shared" si="35"/>
        <v>0.17113294488092379</v>
      </c>
      <c r="DY47" s="18">
        <f t="shared" si="36"/>
        <v>0.73113294488091896</v>
      </c>
    </row>
    <row r="48" spans="121:129" x14ac:dyDescent="0.35">
      <c r="DQ48" t="s">
        <v>1678</v>
      </c>
      <c r="DU48" s="18">
        <f t="shared" si="35"/>
        <v>-0.12000000000000455</v>
      </c>
      <c r="DV48" s="18">
        <f t="shared" si="35"/>
        <v>0.21999999999999886</v>
      </c>
      <c r="DW48" s="18">
        <f t="shared" si="35"/>
        <v>0.38000000000000256</v>
      </c>
      <c r="DX48" s="18">
        <f t="shared" si="35"/>
        <v>0.15018580727488029</v>
      </c>
      <c r="DY48" s="18">
        <f t="shared" si="36"/>
        <v>0.67018580727488342</v>
      </c>
    </row>
    <row r="49" spans="121:129" x14ac:dyDescent="0.35">
      <c r="DQ49" t="s">
        <v>1679</v>
      </c>
      <c r="DU49" s="18">
        <f t="shared" si="35"/>
        <v>-0.11999999999999744</v>
      </c>
      <c r="DV49" s="18">
        <f t="shared" si="35"/>
        <v>0.2099999999999973</v>
      </c>
      <c r="DW49" s="18">
        <f t="shared" si="35"/>
        <v>0.31000000000000227</v>
      </c>
      <c r="DX49" s="18">
        <f t="shared" si="35"/>
        <v>7.1992650125601187E-2</v>
      </c>
      <c r="DY49" s="18">
        <f t="shared" si="36"/>
        <v>0.47199265012560332</v>
      </c>
    </row>
    <row r="50" spans="121:129" x14ac:dyDescent="0.35">
      <c r="DQ50" t="s">
        <v>1680</v>
      </c>
      <c r="DU50" s="18">
        <f t="shared" si="35"/>
        <v>-0.10999999999999943</v>
      </c>
      <c r="DV50" s="18">
        <f t="shared" si="35"/>
        <v>0.10999999999999943</v>
      </c>
      <c r="DW50" s="18">
        <f t="shared" si="35"/>
        <v>0.12999999999999989</v>
      </c>
      <c r="DX50" s="18">
        <f t="shared" si="35"/>
        <v>3.7886647146568642E-2</v>
      </c>
      <c r="DY50" s="18">
        <f t="shared" si="36"/>
        <v>0.23788664714656793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EE6E-1EA0-4BEE-84DC-D24159A27AF2}">
  <dimension ref="A1:J11"/>
  <sheetViews>
    <sheetView zoomScale="110" zoomScaleNormal="110" workbookViewId="0">
      <selection activeCell="E16" sqref="E16"/>
    </sheetView>
  </sheetViews>
  <sheetFormatPr defaultRowHeight="14.5" x14ac:dyDescent="0.35"/>
  <cols>
    <col min="2" max="2" width="17.1796875" style="28" customWidth="1"/>
    <col min="3" max="3" width="16.453125" style="29" customWidth="1"/>
    <col min="4" max="5" width="8.7265625" style="29"/>
    <col min="6" max="6" width="8.453125" style="29" customWidth="1"/>
    <col min="7" max="7" width="8.7265625" style="29"/>
    <col min="8" max="8" width="8.7265625" customWidth="1"/>
    <col min="11" max="11" width="9" customWidth="1"/>
    <col min="17" max="17" width="12.54296875" customWidth="1"/>
  </cols>
  <sheetData>
    <row r="1" spans="1:10" x14ac:dyDescent="0.35">
      <c r="A1" s="17" t="s">
        <v>1882</v>
      </c>
      <c r="B1" s="31"/>
      <c r="C1" s="17"/>
      <c r="D1" s="17"/>
      <c r="E1" s="17"/>
      <c r="F1" s="17"/>
      <c r="G1" s="17"/>
      <c r="H1" s="17"/>
      <c r="I1" s="17"/>
      <c r="J1" s="17"/>
    </row>
    <row r="2" spans="1:10" x14ac:dyDescent="0.35">
      <c r="D2" s="29" t="s">
        <v>1639</v>
      </c>
      <c r="E2" s="29" t="s">
        <v>1639</v>
      </c>
      <c r="F2" s="29" t="s">
        <v>1639</v>
      </c>
      <c r="H2" s="29"/>
      <c r="I2" s="29"/>
    </row>
    <row r="3" spans="1:10" x14ac:dyDescent="0.35">
      <c r="C3" s="29" t="s">
        <v>1693</v>
      </c>
      <c r="D3" s="29" t="s">
        <v>1694</v>
      </c>
      <c r="E3" s="29" t="s">
        <v>1695</v>
      </c>
      <c r="F3" s="29" t="s">
        <v>1696</v>
      </c>
      <c r="H3" s="32"/>
      <c r="I3" s="30"/>
    </row>
    <row r="4" spans="1:10" x14ac:dyDescent="0.35">
      <c r="B4" s="28" t="s">
        <v>1639</v>
      </c>
      <c r="C4" s="29" t="s">
        <v>1697</v>
      </c>
      <c r="D4" s="33">
        <v>5.0801313006150504E-2</v>
      </c>
      <c r="E4" s="33">
        <v>0.21692108506486646</v>
      </c>
      <c r="F4" s="33">
        <v>0.52319521805462577</v>
      </c>
      <c r="G4" s="33"/>
      <c r="H4" s="34"/>
      <c r="I4" s="30"/>
    </row>
    <row r="5" spans="1:10" x14ac:dyDescent="0.35">
      <c r="C5" s="29" t="s">
        <v>1698</v>
      </c>
      <c r="D5" s="33">
        <v>4.7237269398503548E-2</v>
      </c>
      <c r="E5" s="33">
        <v>0.20086586805781256</v>
      </c>
      <c r="F5" s="33">
        <v>0.35471990741521003</v>
      </c>
      <c r="G5" s="33"/>
      <c r="H5" s="34"/>
      <c r="I5" s="30"/>
    </row>
    <row r="6" spans="1:10" x14ac:dyDescent="0.35">
      <c r="C6" s="29" t="s">
        <v>1699</v>
      </c>
      <c r="D6" s="33">
        <v>1.0729985054322606E-2</v>
      </c>
      <c r="E6" s="33">
        <v>0.17685920302770541</v>
      </c>
      <c r="F6" s="33">
        <v>0.30738792464556286</v>
      </c>
      <c r="G6" s="33"/>
      <c r="H6" s="34"/>
      <c r="I6" s="30"/>
    </row>
    <row r="7" spans="1:10" x14ac:dyDescent="0.35">
      <c r="C7" s="29" t="s">
        <v>1700</v>
      </c>
      <c r="D7" s="33">
        <v>3.7696103882493337E-2</v>
      </c>
      <c r="E7" s="33">
        <v>0.20406138550746528</v>
      </c>
      <c r="F7" s="33">
        <v>0.54193552851531634</v>
      </c>
      <c r="G7" s="33"/>
      <c r="H7" s="34"/>
      <c r="I7" s="30"/>
    </row>
    <row r="8" spans="1:10" x14ac:dyDescent="0.35">
      <c r="B8" s="28" t="s">
        <v>1638</v>
      </c>
      <c r="C8" s="29" t="s">
        <v>1697</v>
      </c>
      <c r="D8" s="33">
        <v>7.2701807100684371E-2</v>
      </c>
      <c r="E8" s="33">
        <v>0.32804969453298627</v>
      </c>
      <c r="F8" s="33">
        <v>0.7403482412932928</v>
      </c>
      <c r="I8" s="30"/>
    </row>
    <row r="9" spans="1:10" x14ac:dyDescent="0.35">
      <c r="C9" s="29" t="s">
        <v>1698</v>
      </c>
      <c r="D9" s="33">
        <v>4.506991548965783E-2</v>
      </c>
      <c r="E9" s="33">
        <v>0.31113911072696682</v>
      </c>
      <c r="F9" s="33">
        <v>0.59920429780100015</v>
      </c>
    </row>
    <row r="10" spans="1:10" x14ac:dyDescent="0.35">
      <c r="C10" s="29" t="s">
        <v>1699</v>
      </c>
      <c r="D10" s="33">
        <v>2.7137270885618257E-2</v>
      </c>
      <c r="E10" s="33">
        <v>0.25001980633455645</v>
      </c>
      <c r="F10" s="33">
        <v>0.43855735773351673</v>
      </c>
    </row>
    <row r="11" spans="1:10" x14ac:dyDescent="0.35">
      <c r="C11" s="29" t="s">
        <v>1700</v>
      </c>
      <c r="D11" s="33">
        <v>3.0037432383682124E-2</v>
      </c>
      <c r="E11" s="33">
        <v>0.34269658485690396</v>
      </c>
      <c r="F11" s="33">
        <v>0.62179666287966073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CEED-11F6-4850-82A8-A5131F397644}">
  <dimension ref="B1:L31"/>
  <sheetViews>
    <sheetView zoomScale="110" zoomScaleNormal="110" workbookViewId="0">
      <selection activeCell="Q16" sqref="Q16"/>
    </sheetView>
  </sheetViews>
  <sheetFormatPr defaultRowHeight="14.5" x14ac:dyDescent="0.35"/>
  <cols>
    <col min="2" max="2" width="15.453125" customWidth="1"/>
    <col min="5" max="5" width="5.1796875" customWidth="1"/>
  </cols>
  <sheetData>
    <row r="1" spans="2:12" x14ac:dyDescent="0.35">
      <c r="B1" t="s">
        <v>1702</v>
      </c>
    </row>
    <row r="2" spans="2:12" ht="15" thickBot="1" x14ac:dyDescent="0.4">
      <c r="B2" s="35"/>
      <c r="C2" s="35"/>
      <c r="D2" s="35"/>
      <c r="G2" s="26" t="s">
        <v>1703</v>
      </c>
      <c r="H2" s="26"/>
      <c r="I2" s="26"/>
      <c r="J2" s="26"/>
      <c r="K2" s="17"/>
      <c r="L2" s="17"/>
    </row>
    <row r="3" spans="2:12" x14ac:dyDescent="0.35">
      <c r="B3" s="36" t="s">
        <v>1704</v>
      </c>
      <c r="C3" s="37" t="s">
        <v>1639</v>
      </c>
      <c r="D3" s="37" t="s">
        <v>1638</v>
      </c>
    </row>
    <row r="4" spans="2:12" x14ac:dyDescent="0.35">
      <c r="B4" s="38" t="s">
        <v>1705</v>
      </c>
      <c r="C4" s="39">
        <v>77</v>
      </c>
      <c r="D4" s="39">
        <v>78</v>
      </c>
    </row>
    <row r="5" spans="2:12" x14ac:dyDescent="0.35">
      <c r="B5" s="40"/>
      <c r="C5" s="39"/>
      <c r="D5" s="39"/>
    </row>
    <row r="6" spans="2:12" x14ac:dyDescent="0.35">
      <c r="B6" s="40" t="s">
        <v>1706</v>
      </c>
      <c r="C6" s="39">
        <v>79</v>
      </c>
      <c r="D6" s="39">
        <v>78</v>
      </c>
    </row>
    <row r="7" spans="2:12" x14ac:dyDescent="0.35">
      <c r="B7" s="40"/>
      <c r="C7" s="39"/>
      <c r="D7" s="39"/>
    </row>
    <row r="8" spans="2:12" x14ac:dyDescent="0.35">
      <c r="B8" s="40" t="s">
        <v>1707</v>
      </c>
      <c r="C8" s="39">
        <v>79</v>
      </c>
      <c r="D8" s="39">
        <v>78</v>
      </c>
    </row>
    <row r="9" spans="2:12" x14ac:dyDescent="0.35">
      <c r="B9" s="40"/>
      <c r="C9" s="39"/>
      <c r="D9" s="39"/>
    </row>
    <row r="10" spans="2:12" x14ac:dyDescent="0.35">
      <c r="B10" s="40" t="s">
        <v>1708</v>
      </c>
      <c r="C10" s="39">
        <v>78</v>
      </c>
      <c r="D10" s="39">
        <v>76</v>
      </c>
    </row>
    <row r="11" spans="2:12" x14ac:dyDescent="0.35">
      <c r="B11" s="40"/>
      <c r="C11" s="39"/>
      <c r="D11" s="39"/>
    </row>
    <row r="12" spans="2:12" x14ac:dyDescent="0.35">
      <c r="B12" s="40" t="s">
        <v>1709</v>
      </c>
      <c r="C12" s="39">
        <v>81</v>
      </c>
      <c r="D12" s="39">
        <v>78</v>
      </c>
    </row>
    <row r="13" spans="2:12" x14ac:dyDescent="0.35">
      <c r="B13" s="40"/>
      <c r="C13" s="39"/>
      <c r="D13" s="39"/>
    </row>
    <row r="14" spans="2:12" x14ac:dyDescent="0.35">
      <c r="B14" s="40" t="s">
        <v>1710</v>
      </c>
      <c r="C14" s="39">
        <v>81</v>
      </c>
      <c r="D14" s="39">
        <v>80</v>
      </c>
    </row>
    <row r="15" spans="2:12" x14ac:dyDescent="0.35">
      <c r="B15" s="40"/>
      <c r="C15" s="39"/>
      <c r="D15" s="39"/>
    </row>
    <row r="16" spans="2:12" x14ac:dyDescent="0.35">
      <c r="B16" s="40" t="s">
        <v>1711</v>
      </c>
      <c r="C16" s="39">
        <v>82</v>
      </c>
      <c r="D16" s="39">
        <v>80</v>
      </c>
    </row>
    <row r="17" spans="2:5" x14ac:dyDescent="0.35">
      <c r="B17" s="40"/>
      <c r="C17" s="39"/>
      <c r="D17" s="39"/>
    </row>
    <row r="18" spans="2:5" x14ac:dyDescent="0.35">
      <c r="B18" s="40" t="s">
        <v>1712</v>
      </c>
      <c r="C18" s="39">
        <v>85</v>
      </c>
      <c r="D18" s="39">
        <v>78</v>
      </c>
    </row>
    <row r="19" spans="2:5" x14ac:dyDescent="0.35">
      <c r="B19" s="40"/>
      <c r="C19" s="39"/>
      <c r="D19" s="39"/>
    </row>
    <row r="20" spans="2:5" x14ac:dyDescent="0.35">
      <c r="B20" s="40" t="s">
        <v>1713</v>
      </c>
      <c r="C20" s="39">
        <v>85</v>
      </c>
      <c r="D20" s="39">
        <v>79</v>
      </c>
    </row>
    <row r="21" spans="2:5" x14ac:dyDescent="0.35">
      <c r="B21" s="40"/>
      <c r="C21" s="39"/>
      <c r="D21" s="39"/>
    </row>
    <row r="22" spans="2:5" x14ac:dyDescent="0.35">
      <c r="B22" s="40" t="s">
        <v>1714</v>
      </c>
      <c r="C22" s="39">
        <v>87</v>
      </c>
      <c r="D22" s="39">
        <v>83</v>
      </c>
    </row>
    <row r="23" spans="2:5" ht="35.25" customHeight="1" x14ac:dyDescent="0.35">
      <c r="B23" s="41" t="s">
        <v>1715</v>
      </c>
      <c r="C23" s="39">
        <v>88</v>
      </c>
      <c r="D23" s="39">
        <v>85</v>
      </c>
      <c r="E23" s="28"/>
    </row>
    <row r="24" spans="2:5" x14ac:dyDescent="0.35">
      <c r="B24" s="40" t="s">
        <v>1716</v>
      </c>
      <c r="C24" s="39">
        <v>88</v>
      </c>
      <c r="D24" s="39">
        <v>86</v>
      </c>
    </row>
    <row r="25" spans="2:5" x14ac:dyDescent="0.35">
      <c r="B25" s="40" t="s">
        <v>1717</v>
      </c>
      <c r="C25" s="39">
        <v>89</v>
      </c>
      <c r="D25" s="39">
        <v>86</v>
      </c>
    </row>
    <row r="26" spans="2:5" x14ac:dyDescent="0.35">
      <c r="B26" s="40" t="s">
        <v>1718</v>
      </c>
      <c r="C26" s="42">
        <v>90</v>
      </c>
      <c r="D26" s="42">
        <v>87</v>
      </c>
    </row>
    <row r="27" spans="2:5" x14ac:dyDescent="0.35">
      <c r="B27" s="43" t="s">
        <v>1719</v>
      </c>
      <c r="C27" s="44">
        <v>90</v>
      </c>
      <c r="D27" s="44">
        <v>88</v>
      </c>
    </row>
    <row r="31" spans="2:5" x14ac:dyDescent="0.35">
      <c r="C31" s="16"/>
      <c r="D31" s="1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7A33-74F5-4D92-B7AD-16BD80BF3B2C}">
  <dimension ref="A1:N314"/>
  <sheetViews>
    <sheetView workbookViewId="0">
      <selection activeCell="Q13" sqref="Q13"/>
    </sheetView>
  </sheetViews>
  <sheetFormatPr defaultRowHeight="14.5" x14ac:dyDescent="0.35"/>
  <cols>
    <col min="2" max="2" width="21.1796875" customWidth="1"/>
    <col min="3" max="3" width="13.81640625" style="3" customWidth="1"/>
    <col min="4" max="4" width="18.1796875" customWidth="1"/>
    <col min="5" max="5" width="11.1796875" customWidth="1"/>
    <col min="6" max="6" width="14.54296875" style="3" customWidth="1"/>
    <col min="7" max="7" width="18.1796875" customWidth="1"/>
    <col min="8" max="8" width="11.81640625" customWidth="1"/>
    <col min="9" max="9" width="13.54296875" style="3" customWidth="1"/>
    <col min="10" max="10" width="17.54296875" customWidth="1"/>
    <col min="11" max="11" width="12.7265625" customWidth="1"/>
    <col min="12" max="12" width="14.1796875" style="3" customWidth="1"/>
    <col min="13" max="13" width="19" customWidth="1"/>
    <col min="14" max="14" width="10.81640625" customWidth="1"/>
  </cols>
  <sheetData>
    <row r="1" spans="1:14" x14ac:dyDescent="0.35">
      <c r="C1" s="5" t="s">
        <v>1639</v>
      </c>
      <c r="D1" s="5" t="s">
        <v>1639</v>
      </c>
      <c r="E1" s="5" t="s">
        <v>1639</v>
      </c>
      <c r="F1" s="5" t="s">
        <v>1639</v>
      </c>
      <c r="G1" s="5" t="s">
        <v>1639</v>
      </c>
      <c r="H1" s="5" t="s">
        <v>1639</v>
      </c>
      <c r="I1" s="4" t="s">
        <v>1638</v>
      </c>
      <c r="J1" s="4" t="s">
        <v>1638</v>
      </c>
      <c r="K1" s="4" t="s">
        <v>1638</v>
      </c>
      <c r="L1" s="4" t="s">
        <v>1638</v>
      </c>
      <c r="M1" s="4" t="s">
        <v>1638</v>
      </c>
      <c r="N1" s="4" t="s">
        <v>1638</v>
      </c>
    </row>
    <row r="2" spans="1:14" s="1" customFormat="1" x14ac:dyDescent="0.35">
      <c r="A2" s="1" t="s">
        <v>0</v>
      </c>
      <c r="B2" s="1" t="s">
        <v>1652</v>
      </c>
      <c r="C2" s="8" t="s">
        <v>1640</v>
      </c>
      <c r="D2" s="9" t="s">
        <v>1641</v>
      </c>
      <c r="E2" s="9" t="s">
        <v>1642</v>
      </c>
      <c r="F2" s="10" t="s">
        <v>1643</v>
      </c>
      <c r="G2" s="11" t="s">
        <v>1644</v>
      </c>
      <c r="H2" s="11" t="s">
        <v>1645</v>
      </c>
      <c r="I2" s="12" t="s">
        <v>1646</v>
      </c>
      <c r="J2" s="13" t="s">
        <v>1647</v>
      </c>
      <c r="K2" s="13" t="s">
        <v>907</v>
      </c>
      <c r="L2" s="14" t="s">
        <v>1648</v>
      </c>
      <c r="M2" s="15" t="s">
        <v>1649</v>
      </c>
      <c r="N2" s="15" t="s">
        <v>908</v>
      </c>
    </row>
    <row r="3" spans="1:14" s="1" customFormat="1" x14ac:dyDescent="0.35">
      <c r="A3" s="1" t="s">
        <v>1</v>
      </c>
      <c r="B3" s="1" t="s">
        <v>1637</v>
      </c>
      <c r="C3" s="2">
        <v>1</v>
      </c>
      <c r="F3" s="2">
        <v>1</v>
      </c>
      <c r="I3" s="2">
        <v>1</v>
      </c>
      <c r="L3" s="2">
        <v>1</v>
      </c>
    </row>
    <row r="4" spans="1:14" s="1" customFormat="1" x14ac:dyDescent="0.35">
      <c r="A4" s="1" t="s">
        <v>2</v>
      </c>
      <c r="B4" s="1" t="s">
        <v>3</v>
      </c>
      <c r="C4" s="2">
        <v>0.89</v>
      </c>
      <c r="D4" s="1" t="s">
        <v>624</v>
      </c>
      <c r="E4" s="1" t="s">
        <v>910</v>
      </c>
      <c r="F4" s="2">
        <v>0.9</v>
      </c>
      <c r="G4" s="1" t="s">
        <v>624</v>
      </c>
      <c r="H4" s="1" t="s">
        <v>911</v>
      </c>
      <c r="I4" s="2">
        <v>0.88</v>
      </c>
      <c r="J4" s="1" t="s">
        <v>624</v>
      </c>
      <c r="K4" s="1" t="s">
        <v>909</v>
      </c>
      <c r="L4" s="2">
        <v>0.92</v>
      </c>
      <c r="M4" s="1" t="s">
        <v>624</v>
      </c>
      <c r="N4" s="1" t="s">
        <v>627</v>
      </c>
    </row>
    <row r="5" spans="1:14" x14ac:dyDescent="0.35">
      <c r="A5" t="s">
        <v>4</v>
      </c>
      <c r="B5" t="s">
        <v>5</v>
      </c>
      <c r="C5" s="3">
        <v>1.1599999999999999</v>
      </c>
      <c r="E5" t="s">
        <v>901</v>
      </c>
      <c r="F5" s="3">
        <v>0.94</v>
      </c>
      <c r="H5" t="s">
        <v>833</v>
      </c>
      <c r="I5" s="3">
        <v>1.06</v>
      </c>
      <c r="K5" t="s">
        <v>912</v>
      </c>
      <c r="L5" s="3">
        <v>0.97</v>
      </c>
      <c r="N5" t="s">
        <v>654</v>
      </c>
    </row>
    <row r="6" spans="1:14" x14ac:dyDescent="0.35">
      <c r="A6" t="s">
        <v>6</v>
      </c>
      <c r="B6" t="s">
        <v>7</v>
      </c>
      <c r="C6" s="3">
        <v>0.99</v>
      </c>
      <c r="E6" t="s">
        <v>915</v>
      </c>
      <c r="F6" s="3">
        <v>0.91</v>
      </c>
      <c r="G6" t="s">
        <v>626</v>
      </c>
      <c r="H6" t="s">
        <v>916</v>
      </c>
      <c r="I6" s="3">
        <v>0.74</v>
      </c>
      <c r="J6" t="s">
        <v>625</v>
      </c>
      <c r="K6" t="s">
        <v>913</v>
      </c>
      <c r="L6" s="3">
        <v>0.93</v>
      </c>
      <c r="N6" t="s">
        <v>914</v>
      </c>
    </row>
    <row r="7" spans="1:14" x14ac:dyDescent="0.35">
      <c r="A7" t="s">
        <v>8</v>
      </c>
      <c r="B7" t="s">
        <v>9</v>
      </c>
      <c r="C7" s="3">
        <v>0.81</v>
      </c>
      <c r="D7" t="s">
        <v>626</v>
      </c>
      <c r="E7" t="s">
        <v>919</v>
      </c>
      <c r="F7" s="3">
        <v>0.98</v>
      </c>
      <c r="H7" t="s">
        <v>677</v>
      </c>
      <c r="I7" s="3">
        <v>0.8</v>
      </c>
      <c r="J7" t="s">
        <v>625</v>
      </c>
      <c r="K7" t="s">
        <v>917</v>
      </c>
      <c r="L7" s="3">
        <v>0.84</v>
      </c>
      <c r="M7" t="s">
        <v>624</v>
      </c>
      <c r="N7" t="s">
        <v>918</v>
      </c>
    </row>
    <row r="8" spans="1:14" x14ac:dyDescent="0.35">
      <c r="A8" t="s">
        <v>10</v>
      </c>
      <c r="B8" t="s">
        <v>11</v>
      </c>
      <c r="C8" s="3">
        <v>0.74</v>
      </c>
      <c r="D8" t="s">
        <v>625</v>
      </c>
      <c r="E8" t="s">
        <v>920</v>
      </c>
      <c r="F8" s="3">
        <v>0.87</v>
      </c>
      <c r="G8" t="s">
        <v>625</v>
      </c>
      <c r="H8" t="s">
        <v>921</v>
      </c>
      <c r="I8" s="3">
        <v>0.81</v>
      </c>
      <c r="J8" t="s">
        <v>625</v>
      </c>
      <c r="K8" t="s">
        <v>650</v>
      </c>
      <c r="L8" s="3">
        <v>0.93</v>
      </c>
      <c r="N8" t="s">
        <v>633</v>
      </c>
    </row>
    <row r="9" spans="1:14" x14ac:dyDescent="0.35">
      <c r="A9" t="s">
        <v>12</v>
      </c>
      <c r="B9" t="s">
        <v>13</v>
      </c>
      <c r="C9" s="3">
        <v>0.83</v>
      </c>
      <c r="D9" t="s">
        <v>626</v>
      </c>
      <c r="E9" t="s">
        <v>924</v>
      </c>
      <c r="F9" s="3">
        <v>0.89</v>
      </c>
      <c r="G9" t="s">
        <v>624</v>
      </c>
      <c r="H9" t="s">
        <v>878</v>
      </c>
      <c r="I9" s="3">
        <v>0.86</v>
      </c>
      <c r="J9" t="s">
        <v>626</v>
      </c>
      <c r="K9" t="s">
        <v>922</v>
      </c>
      <c r="L9" s="3">
        <v>0.88</v>
      </c>
      <c r="M9" t="s">
        <v>624</v>
      </c>
      <c r="N9" t="s">
        <v>923</v>
      </c>
    </row>
    <row r="10" spans="1:14" x14ac:dyDescent="0.35">
      <c r="A10" t="s">
        <v>14</v>
      </c>
      <c r="B10" t="s">
        <v>15</v>
      </c>
      <c r="C10" s="3">
        <v>0.94</v>
      </c>
      <c r="E10" t="s">
        <v>927</v>
      </c>
      <c r="F10" s="3">
        <v>0.87</v>
      </c>
      <c r="G10" t="s">
        <v>625</v>
      </c>
      <c r="H10" t="s">
        <v>928</v>
      </c>
      <c r="I10" s="3">
        <v>0.64</v>
      </c>
      <c r="J10" t="s">
        <v>624</v>
      </c>
      <c r="K10" t="s">
        <v>925</v>
      </c>
      <c r="L10" s="3">
        <v>0.85</v>
      </c>
      <c r="M10" t="s">
        <v>625</v>
      </c>
      <c r="N10" t="s">
        <v>926</v>
      </c>
    </row>
    <row r="11" spans="1:14" x14ac:dyDescent="0.35">
      <c r="A11" t="s">
        <v>16</v>
      </c>
      <c r="B11" t="s">
        <v>17</v>
      </c>
      <c r="C11" s="3">
        <v>0.87</v>
      </c>
      <c r="D11" t="s">
        <v>626</v>
      </c>
      <c r="E11" t="s">
        <v>931</v>
      </c>
      <c r="F11" s="3">
        <v>0.92</v>
      </c>
      <c r="G11" t="s">
        <v>625</v>
      </c>
      <c r="H11" t="s">
        <v>930</v>
      </c>
      <c r="I11" s="3">
        <v>0.93</v>
      </c>
      <c r="K11" t="s">
        <v>929</v>
      </c>
      <c r="L11" s="3">
        <v>0.92</v>
      </c>
      <c r="M11" t="s">
        <v>625</v>
      </c>
      <c r="N11" t="s">
        <v>930</v>
      </c>
    </row>
    <row r="12" spans="1:14" x14ac:dyDescent="0.35">
      <c r="A12" t="s">
        <v>18</v>
      </c>
      <c r="B12" t="s">
        <v>19</v>
      </c>
      <c r="C12" s="3">
        <v>1.03</v>
      </c>
      <c r="E12" t="s">
        <v>719</v>
      </c>
      <c r="F12" s="3">
        <v>0.99</v>
      </c>
      <c r="H12" t="s">
        <v>933</v>
      </c>
      <c r="I12" s="3">
        <v>1.01</v>
      </c>
      <c r="K12" t="s">
        <v>932</v>
      </c>
      <c r="L12" s="3">
        <v>1.01</v>
      </c>
      <c r="N12" t="s">
        <v>646</v>
      </c>
    </row>
    <row r="13" spans="1:14" x14ac:dyDescent="0.35">
      <c r="A13" t="s">
        <v>20</v>
      </c>
      <c r="B13" t="s">
        <v>21</v>
      </c>
      <c r="C13" s="3">
        <v>0.76</v>
      </c>
      <c r="E13" t="s">
        <v>935</v>
      </c>
      <c r="F13" s="3">
        <v>1.0900000000000001</v>
      </c>
      <c r="H13" t="s">
        <v>936</v>
      </c>
      <c r="I13" s="3">
        <v>0.81</v>
      </c>
      <c r="K13" t="s">
        <v>934</v>
      </c>
      <c r="L13" s="3">
        <v>0.91</v>
      </c>
      <c r="N13" t="s">
        <v>802</v>
      </c>
    </row>
    <row r="14" spans="1:14" x14ac:dyDescent="0.35">
      <c r="A14" t="s">
        <v>22</v>
      </c>
      <c r="B14" t="s">
        <v>23</v>
      </c>
      <c r="C14" s="3">
        <v>1.07</v>
      </c>
      <c r="E14" t="s">
        <v>815</v>
      </c>
      <c r="F14" s="3">
        <v>0.97</v>
      </c>
      <c r="H14" t="s">
        <v>938</v>
      </c>
      <c r="I14" s="3">
        <v>1.1499999999999999</v>
      </c>
      <c r="J14" t="s">
        <v>625</v>
      </c>
      <c r="K14" t="s">
        <v>937</v>
      </c>
      <c r="L14" s="3">
        <v>0.99</v>
      </c>
      <c r="N14" t="s">
        <v>644</v>
      </c>
    </row>
    <row r="15" spans="1:14" x14ac:dyDescent="0.35">
      <c r="A15" t="s">
        <v>24</v>
      </c>
      <c r="B15" t="s">
        <v>25</v>
      </c>
      <c r="C15" s="3">
        <v>0.79</v>
      </c>
      <c r="D15" t="s">
        <v>626</v>
      </c>
      <c r="E15" t="s">
        <v>702</v>
      </c>
      <c r="F15" s="3">
        <v>0.84</v>
      </c>
      <c r="G15" t="s">
        <v>624</v>
      </c>
      <c r="H15" t="s">
        <v>632</v>
      </c>
      <c r="I15" s="3">
        <v>0.88</v>
      </c>
      <c r="K15" t="s">
        <v>939</v>
      </c>
      <c r="L15" s="3">
        <v>0.88</v>
      </c>
      <c r="M15" t="s">
        <v>624</v>
      </c>
      <c r="N15" t="s">
        <v>940</v>
      </c>
    </row>
    <row r="16" spans="1:14" x14ac:dyDescent="0.35">
      <c r="A16" t="s">
        <v>26</v>
      </c>
      <c r="B16" t="s">
        <v>27</v>
      </c>
      <c r="C16" s="3">
        <v>1.04</v>
      </c>
      <c r="E16" t="s">
        <v>943</v>
      </c>
      <c r="F16" s="3">
        <v>0.95</v>
      </c>
      <c r="H16" t="s">
        <v>640</v>
      </c>
      <c r="I16" s="3">
        <v>0.97</v>
      </c>
      <c r="K16" t="s">
        <v>941</v>
      </c>
      <c r="L16" s="3">
        <v>0.95</v>
      </c>
      <c r="N16" t="s">
        <v>942</v>
      </c>
    </row>
    <row r="17" spans="1:14" x14ac:dyDescent="0.35">
      <c r="A17" t="s">
        <v>28</v>
      </c>
      <c r="B17" t="s">
        <v>29</v>
      </c>
      <c r="C17" s="3">
        <v>0.86</v>
      </c>
      <c r="E17" t="s">
        <v>803</v>
      </c>
      <c r="F17" s="3">
        <v>0.94</v>
      </c>
      <c r="H17" t="s">
        <v>946</v>
      </c>
      <c r="I17" s="3">
        <v>0.8</v>
      </c>
      <c r="K17" t="s">
        <v>944</v>
      </c>
      <c r="L17" s="3">
        <v>0.93</v>
      </c>
      <c r="N17" t="s">
        <v>945</v>
      </c>
    </row>
    <row r="18" spans="1:14" x14ac:dyDescent="0.35">
      <c r="A18" t="s">
        <v>30</v>
      </c>
      <c r="B18" t="s">
        <v>31</v>
      </c>
      <c r="C18" s="3">
        <v>0.73</v>
      </c>
      <c r="D18" t="s">
        <v>624</v>
      </c>
      <c r="E18" t="s">
        <v>948</v>
      </c>
      <c r="F18" s="3">
        <v>0.86</v>
      </c>
      <c r="G18" t="s">
        <v>624</v>
      </c>
      <c r="H18" t="s">
        <v>949</v>
      </c>
      <c r="I18" s="3">
        <v>0.65</v>
      </c>
      <c r="J18" t="s">
        <v>624</v>
      </c>
      <c r="K18" t="s">
        <v>947</v>
      </c>
      <c r="L18" s="3">
        <v>0.81</v>
      </c>
      <c r="M18" t="s">
        <v>624</v>
      </c>
      <c r="N18" t="s">
        <v>641</v>
      </c>
    </row>
    <row r="19" spans="1:14" x14ac:dyDescent="0.35">
      <c r="A19" t="s">
        <v>32</v>
      </c>
      <c r="B19" t="s">
        <v>33</v>
      </c>
      <c r="C19" s="3">
        <v>0.57999999999999996</v>
      </c>
      <c r="D19" t="s">
        <v>624</v>
      </c>
      <c r="E19" t="s">
        <v>952</v>
      </c>
      <c r="F19" s="3">
        <v>0.74</v>
      </c>
      <c r="G19" t="s">
        <v>624</v>
      </c>
      <c r="H19" t="s">
        <v>953</v>
      </c>
      <c r="I19" s="3">
        <v>0.45</v>
      </c>
      <c r="J19" t="s">
        <v>624</v>
      </c>
      <c r="K19" t="s">
        <v>950</v>
      </c>
      <c r="L19" s="3">
        <v>0.78</v>
      </c>
      <c r="M19" t="s">
        <v>624</v>
      </c>
      <c r="N19" t="s">
        <v>951</v>
      </c>
    </row>
    <row r="20" spans="1:14" x14ac:dyDescent="0.35">
      <c r="A20" t="s">
        <v>34</v>
      </c>
      <c r="B20" t="s">
        <v>35</v>
      </c>
      <c r="C20" s="3">
        <v>0.71</v>
      </c>
      <c r="D20" t="s">
        <v>624</v>
      </c>
      <c r="E20" t="s">
        <v>956</v>
      </c>
      <c r="F20" s="3">
        <v>0.92</v>
      </c>
      <c r="G20" t="s">
        <v>626</v>
      </c>
      <c r="H20" t="s">
        <v>930</v>
      </c>
      <c r="I20" s="3">
        <v>0.72</v>
      </c>
      <c r="J20" t="s">
        <v>624</v>
      </c>
      <c r="K20" t="s">
        <v>954</v>
      </c>
      <c r="L20" s="3">
        <v>0.88</v>
      </c>
      <c r="M20" t="s">
        <v>624</v>
      </c>
      <c r="N20" t="s">
        <v>955</v>
      </c>
    </row>
    <row r="21" spans="1:14" x14ac:dyDescent="0.35">
      <c r="A21" t="s">
        <v>36</v>
      </c>
      <c r="B21" t="s">
        <v>37</v>
      </c>
      <c r="C21" s="3">
        <v>0.89</v>
      </c>
      <c r="D21" t="s">
        <v>624</v>
      </c>
      <c r="E21" t="s">
        <v>689</v>
      </c>
      <c r="F21" s="3">
        <v>0.88</v>
      </c>
      <c r="G21" t="s">
        <v>624</v>
      </c>
      <c r="H21" t="s">
        <v>909</v>
      </c>
      <c r="I21" s="3">
        <v>0.9</v>
      </c>
      <c r="J21" t="s">
        <v>624</v>
      </c>
      <c r="K21" t="s">
        <v>713</v>
      </c>
      <c r="L21" s="3">
        <v>0.94</v>
      </c>
      <c r="M21" t="s">
        <v>624</v>
      </c>
      <c r="N21" t="s">
        <v>957</v>
      </c>
    </row>
    <row r="22" spans="1:14" x14ac:dyDescent="0.35">
      <c r="A22" t="s">
        <v>38</v>
      </c>
      <c r="B22" t="s">
        <v>39</v>
      </c>
      <c r="C22" s="3">
        <v>1.04</v>
      </c>
      <c r="E22" t="s">
        <v>764</v>
      </c>
      <c r="F22" s="3">
        <v>0.99</v>
      </c>
      <c r="H22" t="s">
        <v>644</v>
      </c>
      <c r="I22" s="3">
        <v>1.03</v>
      </c>
      <c r="K22" t="s">
        <v>958</v>
      </c>
      <c r="L22" s="3">
        <v>0.98</v>
      </c>
      <c r="N22" t="s">
        <v>938</v>
      </c>
    </row>
    <row r="23" spans="1:14" x14ac:dyDescent="0.35">
      <c r="A23" t="s">
        <v>40</v>
      </c>
      <c r="B23" t="s">
        <v>41</v>
      </c>
      <c r="C23" s="3">
        <v>0.78</v>
      </c>
      <c r="D23" t="s">
        <v>624</v>
      </c>
      <c r="E23" t="s">
        <v>960</v>
      </c>
      <c r="F23" s="3">
        <v>0.88</v>
      </c>
      <c r="G23" t="s">
        <v>624</v>
      </c>
      <c r="H23" t="s">
        <v>778</v>
      </c>
      <c r="I23" s="3">
        <v>0.64</v>
      </c>
      <c r="J23" t="s">
        <v>624</v>
      </c>
      <c r="K23" t="s">
        <v>959</v>
      </c>
      <c r="L23" s="3">
        <v>0.88</v>
      </c>
      <c r="M23" t="s">
        <v>624</v>
      </c>
      <c r="N23" t="s">
        <v>778</v>
      </c>
    </row>
    <row r="24" spans="1:14" x14ac:dyDescent="0.35">
      <c r="A24" t="s">
        <v>42</v>
      </c>
      <c r="B24" t="s">
        <v>43</v>
      </c>
      <c r="C24" s="3">
        <v>0.96</v>
      </c>
      <c r="E24" t="s">
        <v>962</v>
      </c>
      <c r="F24" s="3">
        <v>1.03</v>
      </c>
      <c r="H24" t="s">
        <v>709</v>
      </c>
      <c r="I24" s="3">
        <v>0.83</v>
      </c>
      <c r="J24" t="s">
        <v>626</v>
      </c>
      <c r="K24" t="s">
        <v>961</v>
      </c>
      <c r="L24" s="3">
        <v>1.03</v>
      </c>
      <c r="N24" t="s">
        <v>747</v>
      </c>
    </row>
    <row r="25" spans="1:14" x14ac:dyDescent="0.35">
      <c r="A25" t="s">
        <v>44</v>
      </c>
      <c r="B25" t="s">
        <v>45</v>
      </c>
      <c r="C25" s="3">
        <v>0.81</v>
      </c>
      <c r="D25" t="s">
        <v>625</v>
      </c>
      <c r="E25" t="s">
        <v>965</v>
      </c>
      <c r="F25" s="3">
        <v>0.91</v>
      </c>
      <c r="G25" t="s">
        <v>625</v>
      </c>
      <c r="H25" t="s">
        <v>634</v>
      </c>
      <c r="I25" s="3">
        <v>0.8</v>
      </c>
      <c r="J25" t="s">
        <v>624</v>
      </c>
      <c r="K25" t="s">
        <v>963</v>
      </c>
      <c r="L25" s="3">
        <v>0.94</v>
      </c>
      <c r="N25" t="s">
        <v>964</v>
      </c>
    </row>
    <row r="26" spans="1:14" x14ac:dyDescent="0.35">
      <c r="A26" t="s">
        <v>46</v>
      </c>
      <c r="B26" t="s">
        <v>47</v>
      </c>
      <c r="C26" s="3">
        <v>0.66</v>
      </c>
      <c r="D26" t="s">
        <v>624</v>
      </c>
      <c r="E26" t="s">
        <v>968</v>
      </c>
      <c r="F26" s="3">
        <v>0.78</v>
      </c>
      <c r="G26" t="s">
        <v>624</v>
      </c>
      <c r="H26" t="s">
        <v>969</v>
      </c>
      <c r="I26" s="3">
        <v>0.75</v>
      </c>
      <c r="J26" t="s">
        <v>624</v>
      </c>
      <c r="K26" t="s">
        <v>966</v>
      </c>
      <c r="L26" s="3">
        <v>0.79</v>
      </c>
      <c r="M26" t="s">
        <v>624</v>
      </c>
      <c r="N26" t="s">
        <v>967</v>
      </c>
    </row>
    <row r="27" spans="1:14" x14ac:dyDescent="0.35">
      <c r="A27" t="s">
        <v>48</v>
      </c>
      <c r="B27" t="s">
        <v>49</v>
      </c>
      <c r="C27" s="3">
        <v>0.86</v>
      </c>
      <c r="E27" t="s">
        <v>972</v>
      </c>
      <c r="F27" s="3">
        <v>0.8</v>
      </c>
      <c r="G27" t="s">
        <v>625</v>
      </c>
      <c r="H27" t="s">
        <v>973</v>
      </c>
      <c r="I27" s="3">
        <v>0.56999999999999995</v>
      </c>
      <c r="J27" t="s">
        <v>625</v>
      </c>
      <c r="K27" t="s">
        <v>970</v>
      </c>
      <c r="L27" s="3">
        <v>0.83</v>
      </c>
      <c r="M27" t="s">
        <v>626</v>
      </c>
      <c r="N27" t="s">
        <v>971</v>
      </c>
    </row>
    <row r="28" spans="1:14" x14ac:dyDescent="0.35">
      <c r="A28" t="s">
        <v>50</v>
      </c>
      <c r="B28" t="s">
        <v>51</v>
      </c>
      <c r="C28" s="3">
        <v>1.1100000000000001</v>
      </c>
      <c r="E28" t="s">
        <v>975</v>
      </c>
      <c r="F28" s="3">
        <v>0.99</v>
      </c>
      <c r="H28" t="s">
        <v>792</v>
      </c>
      <c r="I28" s="3">
        <v>1.0900000000000001</v>
      </c>
      <c r="K28" t="s">
        <v>770</v>
      </c>
      <c r="L28" s="3">
        <v>0.95</v>
      </c>
      <c r="N28" t="s">
        <v>974</v>
      </c>
    </row>
    <row r="29" spans="1:14" x14ac:dyDescent="0.35">
      <c r="A29" t="s">
        <v>52</v>
      </c>
      <c r="B29" t="s">
        <v>53</v>
      </c>
      <c r="C29" s="3">
        <v>0.97</v>
      </c>
      <c r="E29" t="s">
        <v>941</v>
      </c>
      <c r="F29" s="3">
        <v>0.96</v>
      </c>
      <c r="H29" t="s">
        <v>976</v>
      </c>
      <c r="I29" s="3">
        <v>0.94</v>
      </c>
      <c r="K29" t="s">
        <v>812</v>
      </c>
      <c r="L29" s="3">
        <v>0.99</v>
      </c>
      <c r="N29" t="s">
        <v>629</v>
      </c>
    </row>
    <row r="30" spans="1:14" x14ac:dyDescent="0.35">
      <c r="A30" t="s">
        <v>54</v>
      </c>
      <c r="B30" t="s">
        <v>55</v>
      </c>
      <c r="C30" s="3">
        <v>1.2</v>
      </c>
      <c r="E30" t="s">
        <v>978</v>
      </c>
      <c r="F30" s="3">
        <v>0.94</v>
      </c>
      <c r="H30" t="s">
        <v>979</v>
      </c>
      <c r="I30" s="3">
        <v>0.93</v>
      </c>
      <c r="K30" t="s">
        <v>899</v>
      </c>
      <c r="L30" s="3">
        <v>0.95</v>
      </c>
      <c r="N30" t="s">
        <v>977</v>
      </c>
    </row>
    <row r="31" spans="1:14" s="1" customFormat="1" x14ac:dyDescent="0.35">
      <c r="A31" s="1" t="s">
        <v>56</v>
      </c>
      <c r="B31" s="1" t="s">
        <v>57</v>
      </c>
      <c r="C31" s="2">
        <v>0.91</v>
      </c>
      <c r="D31" s="1" t="s">
        <v>625</v>
      </c>
      <c r="E31" s="1" t="s">
        <v>732</v>
      </c>
      <c r="F31" s="2">
        <v>0.94</v>
      </c>
      <c r="G31" s="1" t="s">
        <v>624</v>
      </c>
      <c r="H31" s="1" t="s">
        <v>658</v>
      </c>
      <c r="I31" s="2">
        <v>0.88</v>
      </c>
      <c r="J31" s="1" t="s">
        <v>624</v>
      </c>
      <c r="K31" s="1" t="s">
        <v>778</v>
      </c>
      <c r="L31" s="2">
        <v>0.95</v>
      </c>
      <c r="M31" s="1" t="s">
        <v>624</v>
      </c>
      <c r="N31" s="1" t="s">
        <v>980</v>
      </c>
    </row>
    <row r="32" spans="1:14" x14ac:dyDescent="0.35">
      <c r="A32" t="s">
        <v>58</v>
      </c>
      <c r="B32" t="s">
        <v>59</v>
      </c>
      <c r="C32" s="3">
        <v>0.89</v>
      </c>
      <c r="E32" t="s">
        <v>982</v>
      </c>
      <c r="F32" s="3">
        <v>1.1599999999999999</v>
      </c>
      <c r="G32" t="s">
        <v>625</v>
      </c>
      <c r="H32" t="s">
        <v>858</v>
      </c>
      <c r="I32" s="3">
        <v>0.84</v>
      </c>
      <c r="K32" t="s">
        <v>981</v>
      </c>
      <c r="L32" s="3">
        <v>0.94</v>
      </c>
      <c r="N32" t="s">
        <v>664</v>
      </c>
    </row>
    <row r="33" spans="1:14" x14ac:dyDescent="0.35">
      <c r="A33" t="s">
        <v>60</v>
      </c>
      <c r="B33" t="s">
        <v>61</v>
      </c>
      <c r="C33" s="3">
        <v>1.39</v>
      </c>
      <c r="D33" t="s">
        <v>626</v>
      </c>
      <c r="E33" t="s">
        <v>984</v>
      </c>
      <c r="F33" s="3">
        <v>0.94</v>
      </c>
      <c r="H33" t="s">
        <v>811</v>
      </c>
      <c r="I33" s="3">
        <v>1.27</v>
      </c>
      <c r="K33" t="s">
        <v>983</v>
      </c>
      <c r="L33" s="3">
        <v>1.01</v>
      </c>
      <c r="N33" t="s">
        <v>809</v>
      </c>
    </row>
    <row r="34" spans="1:14" x14ac:dyDescent="0.35">
      <c r="A34" t="s">
        <v>62</v>
      </c>
      <c r="B34" t="s">
        <v>63</v>
      </c>
      <c r="C34" s="3">
        <v>0.86</v>
      </c>
      <c r="E34" t="s">
        <v>986</v>
      </c>
      <c r="F34" s="3">
        <v>0.94</v>
      </c>
      <c r="H34" t="s">
        <v>812</v>
      </c>
      <c r="I34" s="3">
        <v>0.57999999999999996</v>
      </c>
      <c r="J34" t="s">
        <v>624</v>
      </c>
      <c r="K34" t="s">
        <v>985</v>
      </c>
      <c r="L34" s="3">
        <v>0.85</v>
      </c>
      <c r="M34" t="s">
        <v>626</v>
      </c>
      <c r="N34" t="s">
        <v>661</v>
      </c>
    </row>
    <row r="35" spans="1:14" x14ac:dyDescent="0.35">
      <c r="A35" t="s">
        <v>64</v>
      </c>
      <c r="B35" t="s">
        <v>65</v>
      </c>
      <c r="C35" s="3">
        <v>1.1200000000000001</v>
      </c>
      <c r="E35" t="s">
        <v>988</v>
      </c>
      <c r="F35" s="3">
        <v>1.03</v>
      </c>
      <c r="H35" t="s">
        <v>728</v>
      </c>
      <c r="I35" s="3">
        <v>1.05</v>
      </c>
      <c r="K35" t="s">
        <v>987</v>
      </c>
      <c r="L35" s="3">
        <v>0.99</v>
      </c>
      <c r="N35" t="s">
        <v>717</v>
      </c>
    </row>
    <row r="36" spans="1:14" x14ac:dyDescent="0.35">
      <c r="A36" t="s">
        <v>66</v>
      </c>
      <c r="B36" t="s">
        <v>67</v>
      </c>
      <c r="C36" s="3">
        <v>1.01</v>
      </c>
      <c r="E36" t="s">
        <v>991</v>
      </c>
      <c r="F36" s="3">
        <v>1.01</v>
      </c>
      <c r="H36" t="s">
        <v>723</v>
      </c>
      <c r="I36" s="3">
        <v>1.27</v>
      </c>
      <c r="J36" t="s">
        <v>625</v>
      </c>
      <c r="K36" t="s">
        <v>989</v>
      </c>
      <c r="L36" s="3">
        <v>1.1200000000000001</v>
      </c>
      <c r="M36" t="s">
        <v>626</v>
      </c>
      <c r="N36" t="s">
        <v>990</v>
      </c>
    </row>
    <row r="37" spans="1:14" x14ac:dyDescent="0.35">
      <c r="A37" t="s">
        <v>68</v>
      </c>
      <c r="B37" t="s">
        <v>69</v>
      </c>
      <c r="C37" s="3">
        <v>0.87</v>
      </c>
      <c r="D37" t="s">
        <v>625</v>
      </c>
      <c r="E37" t="s">
        <v>994</v>
      </c>
      <c r="F37" s="3">
        <v>0.88</v>
      </c>
      <c r="G37" t="s">
        <v>624</v>
      </c>
      <c r="H37" t="s">
        <v>628</v>
      </c>
      <c r="I37" s="3">
        <v>0.83</v>
      </c>
      <c r="J37" t="s">
        <v>624</v>
      </c>
      <c r="K37" t="s">
        <v>992</v>
      </c>
      <c r="L37" s="3">
        <v>0.91</v>
      </c>
      <c r="M37" t="s">
        <v>624</v>
      </c>
      <c r="N37" t="s">
        <v>993</v>
      </c>
    </row>
    <row r="38" spans="1:14" x14ac:dyDescent="0.35">
      <c r="A38" t="s">
        <v>70</v>
      </c>
      <c r="B38" t="s">
        <v>71</v>
      </c>
      <c r="C38" s="3">
        <v>0.98</v>
      </c>
      <c r="E38" t="s">
        <v>794</v>
      </c>
      <c r="F38" s="3">
        <v>0.96</v>
      </c>
      <c r="H38" t="s">
        <v>995</v>
      </c>
      <c r="I38" s="3">
        <v>0.91</v>
      </c>
      <c r="K38" t="s">
        <v>902</v>
      </c>
      <c r="L38" s="3">
        <v>1.01</v>
      </c>
      <c r="N38" t="s">
        <v>700</v>
      </c>
    </row>
    <row r="39" spans="1:14" x14ac:dyDescent="0.35">
      <c r="A39" t="s">
        <v>72</v>
      </c>
      <c r="B39" t="s">
        <v>73</v>
      </c>
      <c r="C39" s="3">
        <v>0.88</v>
      </c>
      <c r="E39" t="s">
        <v>996</v>
      </c>
      <c r="F39" s="3">
        <v>1.1399999999999999</v>
      </c>
      <c r="G39" t="s">
        <v>625</v>
      </c>
      <c r="H39" t="s">
        <v>889</v>
      </c>
      <c r="I39" s="3">
        <v>0.85</v>
      </c>
      <c r="K39" t="s">
        <v>703</v>
      </c>
      <c r="L39" s="3">
        <v>0.99</v>
      </c>
      <c r="N39" t="s">
        <v>667</v>
      </c>
    </row>
    <row r="40" spans="1:14" s="1" customFormat="1" x14ac:dyDescent="0.35">
      <c r="A40" s="1" t="s">
        <v>74</v>
      </c>
      <c r="B40" s="1" t="s">
        <v>75</v>
      </c>
      <c r="C40" s="2">
        <v>1.1200000000000001</v>
      </c>
      <c r="D40" s="1" t="s">
        <v>624</v>
      </c>
      <c r="E40" s="1" t="s">
        <v>785</v>
      </c>
      <c r="F40" s="2">
        <v>1.05</v>
      </c>
      <c r="G40" s="1" t="s">
        <v>624</v>
      </c>
      <c r="H40" s="1" t="s">
        <v>999</v>
      </c>
      <c r="I40" s="2">
        <v>1.1200000000000001</v>
      </c>
      <c r="J40" s="1" t="s">
        <v>624</v>
      </c>
      <c r="K40" s="1" t="s">
        <v>997</v>
      </c>
      <c r="L40" s="2">
        <v>1.03</v>
      </c>
      <c r="M40" s="1" t="s">
        <v>625</v>
      </c>
      <c r="N40" s="1" t="s">
        <v>998</v>
      </c>
    </row>
    <row r="41" spans="1:14" x14ac:dyDescent="0.35">
      <c r="A41" t="s">
        <v>76</v>
      </c>
      <c r="B41" t="s">
        <v>77</v>
      </c>
      <c r="C41" s="3">
        <v>1.56</v>
      </c>
      <c r="D41" t="s">
        <v>625</v>
      </c>
      <c r="E41" t="s">
        <v>1001</v>
      </c>
      <c r="F41" s="3">
        <v>1.25</v>
      </c>
      <c r="G41" t="s">
        <v>624</v>
      </c>
      <c r="H41" t="s">
        <v>1002</v>
      </c>
      <c r="I41" s="3">
        <v>0.99</v>
      </c>
      <c r="K41" t="s">
        <v>767</v>
      </c>
      <c r="L41" s="3">
        <v>1.1100000000000001</v>
      </c>
      <c r="N41" t="s">
        <v>1000</v>
      </c>
    </row>
    <row r="42" spans="1:14" x14ac:dyDescent="0.35">
      <c r="A42" t="s">
        <v>78</v>
      </c>
      <c r="B42" t="s">
        <v>79</v>
      </c>
      <c r="C42" s="3">
        <v>0.99</v>
      </c>
      <c r="E42" t="s">
        <v>1004</v>
      </c>
      <c r="F42" s="3">
        <v>0.97</v>
      </c>
      <c r="H42" t="s">
        <v>836</v>
      </c>
      <c r="I42" s="3">
        <v>1.01</v>
      </c>
      <c r="K42" t="s">
        <v>1003</v>
      </c>
      <c r="L42" s="3">
        <v>1.04</v>
      </c>
      <c r="N42" t="s">
        <v>771</v>
      </c>
    </row>
    <row r="43" spans="1:14" x14ac:dyDescent="0.35">
      <c r="A43" t="s">
        <v>80</v>
      </c>
      <c r="B43" t="s">
        <v>81</v>
      </c>
      <c r="C43" s="3">
        <v>1.01</v>
      </c>
      <c r="E43" t="s">
        <v>1006</v>
      </c>
      <c r="F43" s="3">
        <v>0.97</v>
      </c>
      <c r="H43" t="s">
        <v>1007</v>
      </c>
      <c r="I43" s="3">
        <v>0.89</v>
      </c>
      <c r="K43" t="s">
        <v>707</v>
      </c>
      <c r="L43" s="3">
        <v>0.99</v>
      </c>
      <c r="N43" t="s">
        <v>1005</v>
      </c>
    </row>
    <row r="44" spans="1:14" x14ac:dyDescent="0.35">
      <c r="A44" t="s">
        <v>82</v>
      </c>
      <c r="B44" t="s">
        <v>83</v>
      </c>
      <c r="C44" s="3">
        <v>1.1100000000000001</v>
      </c>
      <c r="E44" t="s">
        <v>1010</v>
      </c>
      <c r="F44" s="3">
        <v>1.0900000000000001</v>
      </c>
      <c r="H44" t="s">
        <v>742</v>
      </c>
      <c r="I44" s="3">
        <v>1.19</v>
      </c>
      <c r="K44" t="s">
        <v>1008</v>
      </c>
      <c r="L44" s="3">
        <v>1.1100000000000001</v>
      </c>
      <c r="N44" t="s">
        <v>1009</v>
      </c>
    </row>
    <row r="45" spans="1:14" x14ac:dyDescent="0.35">
      <c r="A45" t="s">
        <v>84</v>
      </c>
      <c r="B45" t="s">
        <v>85</v>
      </c>
      <c r="C45" s="3">
        <v>1.18</v>
      </c>
      <c r="E45" t="s">
        <v>1013</v>
      </c>
      <c r="F45" s="3">
        <v>1.08</v>
      </c>
      <c r="H45" t="s">
        <v>881</v>
      </c>
      <c r="I45" s="3">
        <v>1.38</v>
      </c>
      <c r="J45" t="s">
        <v>624</v>
      </c>
      <c r="K45" t="s">
        <v>1011</v>
      </c>
      <c r="L45" s="3">
        <v>1.1000000000000001</v>
      </c>
      <c r="N45" t="s">
        <v>1012</v>
      </c>
    </row>
    <row r="46" spans="1:14" x14ac:dyDescent="0.35">
      <c r="A46" t="s">
        <v>86</v>
      </c>
      <c r="B46" t="s">
        <v>87</v>
      </c>
      <c r="C46" s="3">
        <v>1.24</v>
      </c>
      <c r="D46" t="s">
        <v>626</v>
      </c>
      <c r="E46" t="s">
        <v>1016</v>
      </c>
      <c r="F46" s="3">
        <v>1.1000000000000001</v>
      </c>
      <c r="G46" t="s">
        <v>625</v>
      </c>
      <c r="H46" t="s">
        <v>890</v>
      </c>
      <c r="I46" s="3">
        <v>1.23</v>
      </c>
      <c r="J46" t="s">
        <v>625</v>
      </c>
      <c r="K46" t="s">
        <v>1014</v>
      </c>
      <c r="L46" s="3">
        <v>1.05</v>
      </c>
      <c r="N46" t="s">
        <v>1015</v>
      </c>
    </row>
    <row r="47" spans="1:14" x14ac:dyDescent="0.35">
      <c r="A47" t="s">
        <v>88</v>
      </c>
      <c r="B47" t="s">
        <v>89</v>
      </c>
      <c r="C47" s="3">
        <v>1.2</v>
      </c>
      <c r="D47" t="s">
        <v>625</v>
      </c>
      <c r="E47" t="s">
        <v>1018</v>
      </c>
      <c r="F47" s="3">
        <v>1.1100000000000001</v>
      </c>
      <c r="G47" t="s">
        <v>624</v>
      </c>
      <c r="H47" t="s">
        <v>691</v>
      </c>
      <c r="I47" s="3">
        <v>1.24</v>
      </c>
      <c r="J47" t="s">
        <v>624</v>
      </c>
      <c r="K47" t="s">
        <v>1017</v>
      </c>
      <c r="L47" s="3">
        <v>1.05</v>
      </c>
      <c r="M47" t="s">
        <v>626</v>
      </c>
      <c r="N47" t="s">
        <v>829</v>
      </c>
    </row>
    <row r="48" spans="1:14" x14ac:dyDescent="0.35">
      <c r="A48" t="s">
        <v>90</v>
      </c>
      <c r="B48" t="s">
        <v>91</v>
      </c>
      <c r="C48" s="3">
        <v>1.06</v>
      </c>
      <c r="E48" t="s">
        <v>1019</v>
      </c>
      <c r="F48" s="3">
        <v>0.96</v>
      </c>
      <c r="H48" t="s">
        <v>976</v>
      </c>
      <c r="I48" s="3">
        <v>1.1100000000000001</v>
      </c>
      <c r="K48" t="s">
        <v>843</v>
      </c>
      <c r="L48" s="3">
        <v>0.96</v>
      </c>
      <c r="N48" t="s">
        <v>995</v>
      </c>
    </row>
    <row r="49" spans="1:14" x14ac:dyDescent="0.35">
      <c r="A49" t="s">
        <v>92</v>
      </c>
      <c r="B49" t="s">
        <v>93</v>
      </c>
      <c r="C49" s="3">
        <v>0.77</v>
      </c>
      <c r="E49" t="s">
        <v>1021</v>
      </c>
      <c r="F49" s="3">
        <v>0.89</v>
      </c>
      <c r="H49" t="s">
        <v>707</v>
      </c>
      <c r="I49" s="3">
        <v>0.65</v>
      </c>
      <c r="J49" t="s">
        <v>625</v>
      </c>
      <c r="K49" t="s">
        <v>1020</v>
      </c>
      <c r="L49" s="3">
        <v>1.06</v>
      </c>
      <c r="N49" t="s">
        <v>862</v>
      </c>
    </row>
    <row r="50" spans="1:14" s="1" customFormat="1" x14ac:dyDescent="0.35">
      <c r="A50" s="1" t="s">
        <v>94</v>
      </c>
      <c r="B50" s="1" t="s">
        <v>95</v>
      </c>
      <c r="C50" s="2">
        <v>1.02</v>
      </c>
      <c r="E50" s="1" t="s">
        <v>1023</v>
      </c>
      <c r="F50" s="2">
        <v>1</v>
      </c>
      <c r="H50" s="1" t="s">
        <v>682</v>
      </c>
      <c r="I50" s="2">
        <v>1.02</v>
      </c>
      <c r="K50" s="1" t="s">
        <v>1022</v>
      </c>
      <c r="L50" s="2">
        <v>0.98</v>
      </c>
      <c r="N50" s="1" t="s">
        <v>681</v>
      </c>
    </row>
    <row r="51" spans="1:14" x14ac:dyDescent="0.35">
      <c r="A51" t="s">
        <v>96</v>
      </c>
      <c r="B51" t="s">
        <v>97</v>
      </c>
      <c r="C51" s="3">
        <v>0.78</v>
      </c>
      <c r="E51" t="s">
        <v>1026</v>
      </c>
      <c r="F51" s="3">
        <v>0.95</v>
      </c>
      <c r="H51" t="s">
        <v>1027</v>
      </c>
      <c r="I51" s="3">
        <v>1.34</v>
      </c>
      <c r="K51" t="s">
        <v>1024</v>
      </c>
      <c r="L51" s="3">
        <v>0.85</v>
      </c>
      <c r="N51" t="s">
        <v>1025</v>
      </c>
    </row>
    <row r="52" spans="1:14" x14ac:dyDescent="0.35">
      <c r="A52" t="s">
        <v>98</v>
      </c>
      <c r="B52" t="s">
        <v>99</v>
      </c>
      <c r="C52" s="3">
        <v>0.49</v>
      </c>
      <c r="E52" t="s">
        <v>1030</v>
      </c>
      <c r="F52" s="3">
        <v>0.99</v>
      </c>
      <c r="H52" t="s">
        <v>1031</v>
      </c>
      <c r="I52" s="3">
        <v>0.93</v>
      </c>
      <c r="K52" t="s">
        <v>1028</v>
      </c>
      <c r="L52" s="3">
        <v>0.92</v>
      </c>
      <c r="N52" t="s">
        <v>1029</v>
      </c>
    </row>
    <row r="53" spans="1:14" x14ac:dyDescent="0.35">
      <c r="A53" t="s">
        <v>100</v>
      </c>
      <c r="B53" t="s">
        <v>101</v>
      </c>
      <c r="C53" s="3">
        <v>1.61</v>
      </c>
      <c r="D53" t="s">
        <v>624</v>
      </c>
      <c r="E53" t="s">
        <v>1033</v>
      </c>
      <c r="F53" s="3">
        <v>1.02</v>
      </c>
      <c r="H53" t="s">
        <v>719</v>
      </c>
      <c r="I53" s="3">
        <v>0.78</v>
      </c>
      <c r="K53" t="s">
        <v>1032</v>
      </c>
      <c r="L53" s="3">
        <v>0.94</v>
      </c>
      <c r="N53" t="s">
        <v>876</v>
      </c>
    </row>
    <row r="54" spans="1:14" x14ac:dyDescent="0.35">
      <c r="A54" t="s">
        <v>102</v>
      </c>
      <c r="B54" t="s">
        <v>103</v>
      </c>
      <c r="C54" s="3">
        <v>1.1000000000000001</v>
      </c>
      <c r="E54" t="s">
        <v>1036</v>
      </c>
      <c r="F54" s="3">
        <v>1.18</v>
      </c>
      <c r="H54" t="s">
        <v>1037</v>
      </c>
      <c r="I54" s="3">
        <v>0.93</v>
      </c>
      <c r="K54" t="s">
        <v>1034</v>
      </c>
      <c r="L54" s="3">
        <v>1.22</v>
      </c>
      <c r="M54" t="s">
        <v>626</v>
      </c>
      <c r="N54" t="s">
        <v>1035</v>
      </c>
    </row>
    <row r="55" spans="1:14" x14ac:dyDescent="0.35">
      <c r="A55" t="s">
        <v>104</v>
      </c>
      <c r="B55" t="s">
        <v>105</v>
      </c>
      <c r="C55" s="3">
        <v>0.75</v>
      </c>
      <c r="E55" t="s">
        <v>1039</v>
      </c>
      <c r="F55" s="3">
        <v>1.06</v>
      </c>
      <c r="H55" t="s">
        <v>791</v>
      </c>
      <c r="I55" s="3">
        <v>1.1599999999999999</v>
      </c>
      <c r="K55" t="s">
        <v>1038</v>
      </c>
      <c r="L55" s="3">
        <v>1.02</v>
      </c>
      <c r="N55" t="s">
        <v>763</v>
      </c>
    </row>
    <row r="56" spans="1:14" x14ac:dyDescent="0.35">
      <c r="A56" t="s">
        <v>106</v>
      </c>
      <c r="B56" t="s">
        <v>107</v>
      </c>
      <c r="C56" s="3">
        <v>1.03</v>
      </c>
      <c r="E56" t="s">
        <v>1041</v>
      </c>
      <c r="F56" s="3">
        <v>1.05</v>
      </c>
      <c r="H56" t="s">
        <v>807</v>
      </c>
      <c r="I56" s="3">
        <v>1.1399999999999999</v>
      </c>
      <c r="K56" t="s">
        <v>1040</v>
      </c>
      <c r="L56" s="3">
        <v>1.1100000000000001</v>
      </c>
      <c r="M56" t="s">
        <v>626</v>
      </c>
      <c r="N56" t="s">
        <v>865</v>
      </c>
    </row>
    <row r="57" spans="1:14" x14ac:dyDescent="0.35">
      <c r="A57" t="s">
        <v>108</v>
      </c>
      <c r="B57" t="s">
        <v>109</v>
      </c>
      <c r="C57" s="3">
        <v>0.91</v>
      </c>
      <c r="E57" t="s">
        <v>1044</v>
      </c>
      <c r="F57" s="3">
        <v>1.05</v>
      </c>
      <c r="H57" t="s">
        <v>772</v>
      </c>
      <c r="I57" s="3">
        <v>1.59</v>
      </c>
      <c r="J57" t="s">
        <v>624</v>
      </c>
      <c r="K57" t="s">
        <v>1042</v>
      </c>
      <c r="L57" s="3">
        <v>0.92</v>
      </c>
      <c r="N57" t="s">
        <v>1043</v>
      </c>
    </row>
    <row r="58" spans="1:14" x14ac:dyDescent="0.35">
      <c r="A58" t="s">
        <v>110</v>
      </c>
      <c r="B58" t="s">
        <v>111</v>
      </c>
      <c r="C58" s="3">
        <v>0.94</v>
      </c>
      <c r="E58" t="s">
        <v>656</v>
      </c>
      <c r="F58" s="3">
        <v>0.91</v>
      </c>
      <c r="G58" t="s">
        <v>624</v>
      </c>
      <c r="H58" t="s">
        <v>1047</v>
      </c>
      <c r="I58" s="3">
        <v>0.83</v>
      </c>
      <c r="J58" t="s">
        <v>624</v>
      </c>
      <c r="K58" t="s">
        <v>1045</v>
      </c>
      <c r="L58" s="3">
        <v>0.91</v>
      </c>
      <c r="M58" t="s">
        <v>624</v>
      </c>
      <c r="N58" t="s">
        <v>1046</v>
      </c>
    </row>
    <row r="59" spans="1:14" x14ac:dyDescent="0.35">
      <c r="A59" t="s">
        <v>112</v>
      </c>
      <c r="B59" t="s">
        <v>113</v>
      </c>
      <c r="C59" s="3">
        <v>1.0900000000000001</v>
      </c>
      <c r="E59" t="s">
        <v>1050</v>
      </c>
      <c r="F59" s="3">
        <v>1.06</v>
      </c>
      <c r="G59" t="s">
        <v>625</v>
      </c>
      <c r="H59" t="s">
        <v>780</v>
      </c>
      <c r="I59" s="3">
        <v>1.1599999999999999</v>
      </c>
      <c r="J59" t="s">
        <v>624</v>
      </c>
      <c r="K59" t="s">
        <v>1048</v>
      </c>
      <c r="L59" s="3">
        <v>1.0900000000000001</v>
      </c>
      <c r="M59" t="s">
        <v>624</v>
      </c>
      <c r="N59" t="s">
        <v>1049</v>
      </c>
    </row>
    <row r="60" spans="1:14" x14ac:dyDescent="0.35">
      <c r="A60" t="s">
        <v>114</v>
      </c>
      <c r="B60" t="s">
        <v>115</v>
      </c>
      <c r="C60" s="3">
        <v>1.02</v>
      </c>
      <c r="E60" t="s">
        <v>1052</v>
      </c>
      <c r="F60" s="3">
        <v>1.06</v>
      </c>
      <c r="H60" t="s">
        <v>1053</v>
      </c>
      <c r="I60" s="3">
        <v>1.01</v>
      </c>
      <c r="K60" t="s">
        <v>1051</v>
      </c>
      <c r="L60" s="3">
        <v>0.91</v>
      </c>
      <c r="N60" t="s">
        <v>693</v>
      </c>
    </row>
    <row r="61" spans="1:14" x14ac:dyDescent="0.35">
      <c r="A61" t="s">
        <v>116</v>
      </c>
      <c r="B61" t="s">
        <v>117</v>
      </c>
      <c r="C61" s="3">
        <v>1.2</v>
      </c>
      <c r="D61" t="s">
        <v>626</v>
      </c>
      <c r="E61" t="s">
        <v>1054</v>
      </c>
      <c r="F61" s="3">
        <v>0.98</v>
      </c>
      <c r="H61" t="s">
        <v>824</v>
      </c>
      <c r="I61" s="3">
        <v>1.1000000000000001</v>
      </c>
      <c r="K61" t="s">
        <v>659</v>
      </c>
      <c r="L61" s="3">
        <v>0.86</v>
      </c>
      <c r="M61" t="s">
        <v>624</v>
      </c>
      <c r="N61" t="s">
        <v>642</v>
      </c>
    </row>
    <row r="62" spans="1:14" x14ac:dyDescent="0.35">
      <c r="A62" t="s">
        <v>118</v>
      </c>
      <c r="B62" t="s">
        <v>119</v>
      </c>
      <c r="C62" s="3">
        <v>0.81</v>
      </c>
      <c r="E62" t="s">
        <v>1056</v>
      </c>
      <c r="F62" s="3">
        <v>1.04</v>
      </c>
      <c r="H62" t="s">
        <v>828</v>
      </c>
      <c r="I62" s="3">
        <v>0.95</v>
      </c>
      <c r="K62" t="s">
        <v>1055</v>
      </c>
      <c r="L62" s="3">
        <v>0.97</v>
      </c>
      <c r="N62" t="s">
        <v>863</v>
      </c>
    </row>
    <row r="63" spans="1:14" x14ac:dyDescent="0.35">
      <c r="A63" t="s">
        <v>120</v>
      </c>
      <c r="B63" t="s">
        <v>121</v>
      </c>
      <c r="C63" s="3">
        <v>0.92</v>
      </c>
      <c r="E63" t="s">
        <v>793</v>
      </c>
      <c r="F63" s="3">
        <v>0.99</v>
      </c>
      <c r="H63" t="s">
        <v>667</v>
      </c>
      <c r="I63" s="3">
        <v>0.9</v>
      </c>
      <c r="K63" t="s">
        <v>1057</v>
      </c>
      <c r="L63" s="3">
        <v>1</v>
      </c>
      <c r="N63" t="s">
        <v>706</v>
      </c>
    </row>
    <row r="64" spans="1:14" s="1" customFormat="1" x14ac:dyDescent="0.35">
      <c r="A64" s="1" t="s">
        <v>122</v>
      </c>
      <c r="B64" s="1" t="s">
        <v>123</v>
      </c>
      <c r="C64" s="2">
        <v>0.94</v>
      </c>
      <c r="E64" s="1" t="s">
        <v>964</v>
      </c>
      <c r="F64" s="2">
        <v>0.97</v>
      </c>
      <c r="G64" s="1" t="s">
        <v>625</v>
      </c>
      <c r="H64" s="1" t="s">
        <v>701</v>
      </c>
      <c r="I64" s="2">
        <v>0.99</v>
      </c>
      <c r="K64" s="1" t="s">
        <v>792</v>
      </c>
      <c r="L64" s="2">
        <v>0.95</v>
      </c>
      <c r="M64" s="1" t="s">
        <v>624</v>
      </c>
      <c r="N64" s="1" t="s">
        <v>1058</v>
      </c>
    </row>
    <row r="65" spans="1:14" x14ac:dyDescent="0.35">
      <c r="A65" t="s">
        <v>124</v>
      </c>
      <c r="B65" t="s">
        <v>125</v>
      </c>
      <c r="C65" s="3">
        <v>1.0900000000000001</v>
      </c>
      <c r="E65" t="s">
        <v>1060</v>
      </c>
      <c r="F65" s="3">
        <v>0.87</v>
      </c>
      <c r="H65" t="s">
        <v>1061</v>
      </c>
      <c r="I65" s="3">
        <v>0.97</v>
      </c>
      <c r="K65" t="s">
        <v>841</v>
      </c>
      <c r="L65" s="3">
        <v>0.87</v>
      </c>
      <c r="N65" t="s">
        <v>1059</v>
      </c>
    </row>
    <row r="66" spans="1:14" x14ac:dyDescent="0.35">
      <c r="A66" t="s">
        <v>126</v>
      </c>
      <c r="B66" t="s">
        <v>127</v>
      </c>
      <c r="C66" s="3">
        <v>1.0900000000000001</v>
      </c>
      <c r="E66" t="s">
        <v>1064</v>
      </c>
      <c r="F66" s="3">
        <v>1.1000000000000001</v>
      </c>
      <c r="H66" t="s">
        <v>1065</v>
      </c>
      <c r="I66" s="3">
        <v>0.82</v>
      </c>
      <c r="K66" t="s">
        <v>1062</v>
      </c>
      <c r="L66" s="3">
        <v>0.95</v>
      </c>
      <c r="N66" t="s">
        <v>1063</v>
      </c>
    </row>
    <row r="67" spans="1:14" x14ac:dyDescent="0.35">
      <c r="A67" t="s">
        <v>128</v>
      </c>
      <c r="B67" t="s">
        <v>129</v>
      </c>
      <c r="C67" s="3">
        <v>1.48</v>
      </c>
      <c r="D67" t="s">
        <v>626</v>
      </c>
      <c r="E67" t="s">
        <v>1068</v>
      </c>
      <c r="F67" s="3">
        <v>1.0900000000000001</v>
      </c>
      <c r="H67" t="s">
        <v>1067</v>
      </c>
      <c r="I67" s="3">
        <v>0.76</v>
      </c>
      <c r="K67" t="s">
        <v>1066</v>
      </c>
      <c r="L67" s="3">
        <v>1.0900000000000001</v>
      </c>
      <c r="N67" t="s">
        <v>1067</v>
      </c>
    </row>
    <row r="68" spans="1:14" x14ac:dyDescent="0.35">
      <c r="A68" t="s">
        <v>130</v>
      </c>
      <c r="B68" t="s">
        <v>131</v>
      </c>
      <c r="C68" s="3">
        <v>0.83</v>
      </c>
      <c r="E68" t="s">
        <v>1070</v>
      </c>
      <c r="F68" s="3">
        <v>0.8</v>
      </c>
      <c r="G68" t="s">
        <v>625</v>
      </c>
      <c r="H68" t="s">
        <v>1071</v>
      </c>
      <c r="I68" s="3">
        <v>0.73</v>
      </c>
      <c r="K68" t="s">
        <v>1069</v>
      </c>
      <c r="L68" s="3">
        <v>0.94</v>
      </c>
      <c r="N68" t="s">
        <v>812</v>
      </c>
    </row>
    <row r="69" spans="1:14" x14ac:dyDescent="0.35">
      <c r="A69" t="s">
        <v>132</v>
      </c>
      <c r="B69" t="s">
        <v>133</v>
      </c>
      <c r="C69" s="3">
        <v>0.99</v>
      </c>
      <c r="E69" t="s">
        <v>1073</v>
      </c>
      <c r="F69" s="3">
        <v>0.97</v>
      </c>
      <c r="H69" t="s">
        <v>760</v>
      </c>
      <c r="I69" s="3">
        <v>0.93</v>
      </c>
      <c r="K69" t="s">
        <v>1072</v>
      </c>
      <c r="L69" s="3">
        <v>1</v>
      </c>
      <c r="N69" t="s">
        <v>706</v>
      </c>
    </row>
    <row r="70" spans="1:14" x14ac:dyDescent="0.35">
      <c r="A70" t="s">
        <v>134</v>
      </c>
      <c r="B70" t="s">
        <v>135</v>
      </c>
      <c r="C70" s="3">
        <v>1.0900000000000001</v>
      </c>
      <c r="E70" t="s">
        <v>1074</v>
      </c>
      <c r="F70" s="3">
        <v>1.1000000000000001</v>
      </c>
      <c r="H70" t="s">
        <v>776</v>
      </c>
      <c r="I70" s="3">
        <v>1.06</v>
      </c>
      <c r="K70" t="s">
        <v>678</v>
      </c>
      <c r="L70" s="3">
        <v>0.91</v>
      </c>
      <c r="N70" t="s">
        <v>729</v>
      </c>
    </row>
    <row r="71" spans="1:14" x14ac:dyDescent="0.35">
      <c r="A71" t="s">
        <v>136</v>
      </c>
      <c r="B71" t="s">
        <v>137</v>
      </c>
      <c r="C71" s="3">
        <v>0.75</v>
      </c>
      <c r="D71" t="s">
        <v>624</v>
      </c>
      <c r="E71" t="s">
        <v>1075</v>
      </c>
      <c r="F71" s="3">
        <v>0.94</v>
      </c>
      <c r="G71" t="s">
        <v>625</v>
      </c>
      <c r="H71" t="s">
        <v>1076</v>
      </c>
      <c r="I71" s="3">
        <v>0.93</v>
      </c>
      <c r="K71" t="s">
        <v>655</v>
      </c>
      <c r="L71" s="3">
        <v>0.89</v>
      </c>
      <c r="M71" t="s">
        <v>624</v>
      </c>
      <c r="N71" t="s">
        <v>689</v>
      </c>
    </row>
    <row r="72" spans="1:14" x14ac:dyDescent="0.35">
      <c r="A72" t="s">
        <v>138</v>
      </c>
      <c r="B72" t="s">
        <v>139</v>
      </c>
      <c r="C72" s="3">
        <v>1.27</v>
      </c>
      <c r="D72" t="s">
        <v>626</v>
      </c>
      <c r="E72" t="s">
        <v>1078</v>
      </c>
      <c r="F72" s="3">
        <v>1.08</v>
      </c>
      <c r="H72" t="s">
        <v>1079</v>
      </c>
      <c r="I72" s="3">
        <v>1.22</v>
      </c>
      <c r="J72" t="s">
        <v>626</v>
      </c>
      <c r="K72" t="s">
        <v>1077</v>
      </c>
      <c r="L72" s="3">
        <v>1.01</v>
      </c>
      <c r="N72" t="s">
        <v>831</v>
      </c>
    </row>
    <row r="73" spans="1:14" x14ac:dyDescent="0.35">
      <c r="A73" t="s">
        <v>140</v>
      </c>
      <c r="B73" t="s">
        <v>141</v>
      </c>
      <c r="C73" s="3">
        <v>0.87</v>
      </c>
      <c r="E73" t="s">
        <v>1080</v>
      </c>
      <c r="F73" s="3">
        <v>0.98</v>
      </c>
      <c r="H73" t="s">
        <v>677</v>
      </c>
      <c r="I73" s="3">
        <v>1</v>
      </c>
      <c r="K73" t="s">
        <v>638</v>
      </c>
      <c r="L73" s="3">
        <v>0.97</v>
      </c>
      <c r="N73" t="s">
        <v>666</v>
      </c>
    </row>
    <row r="74" spans="1:14" x14ac:dyDescent="0.35">
      <c r="A74" t="s">
        <v>142</v>
      </c>
      <c r="B74" t="s">
        <v>143</v>
      </c>
      <c r="C74" s="3">
        <v>1.04</v>
      </c>
      <c r="E74" t="s">
        <v>1082</v>
      </c>
      <c r="F74" s="3">
        <v>0.97</v>
      </c>
      <c r="H74" t="s">
        <v>845</v>
      </c>
      <c r="I74" s="3">
        <v>1.1499999999999999</v>
      </c>
      <c r="K74" t="s">
        <v>1081</v>
      </c>
      <c r="L74" s="3">
        <v>1.0900000000000001</v>
      </c>
      <c r="N74" t="s">
        <v>637</v>
      </c>
    </row>
    <row r="75" spans="1:14" x14ac:dyDescent="0.35">
      <c r="A75" t="s">
        <v>144</v>
      </c>
      <c r="B75" t="s">
        <v>145</v>
      </c>
      <c r="C75" s="3">
        <v>1.22</v>
      </c>
      <c r="E75" t="s">
        <v>1084</v>
      </c>
      <c r="F75" s="3">
        <v>0.91</v>
      </c>
      <c r="G75" t="s">
        <v>626</v>
      </c>
      <c r="H75" t="s">
        <v>712</v>
      </c>
      <c r="I75" s="3">
        <v>1.04</v>
      </c>
      <c r="K75" t="s">
        <v>1083</v>
      </c>
      <c r="L75" s="3">
        <v>1.03</v>
      </c>
      <c r="N75" t="s">
        <v>709</v>
      </c>
    </row>
    <row r="76" spans="1:14" x14ac:dyDescent="0.35">
      <c r="A76" t="s">
        <v>146</v>
      </c>
      <c r="B76" t="s">
        <v>147</v>
      </c>
      <c r="C76" s="3">
        <v>1.1399999999999999</v>
      </c>
      <c r="E76" t="s">
        <v>1086</v>
      </c>
      <c r="F76" s="3">
        <v>1.03</v>
      </c>
      <c r="H76" t="s">
        <v>750</v>
      </c>
      <c r="I76" s="3">
        <v>1.31</v>
      </c>
      <c r="J76" t="s">
        <v>625</v>
      </c>
      <c r="K76" t="s">
        <v>1085</v>
      </c>
      <c r="L76" s="3">
        <v>0.94</v>
      </c>
      <c r="N76" t="s">
        <v>656</v>
      </c>
    </row>
    <row r="77" spans="1:14" x14ac:dyDescent="0.35">
      <c r="A77" t="s">
        <v>148</v>
      </c>
      <c r="B77" t="s">
        <v>149</v>
      </c>
      <c r="C77" s="3">
        <v>0.77</v>
      </c>
      <c r="E77" t="s">
        <v>1087</v>
      </c>
      <c r="F77" s="3">
        <v>0.94</v>
      </c>
      <c r="H77" t="s">
        <v>1088</v>
      </c>
      <c r="I77" s="3">
        <v>0.86</v>
      </c>
      <c r="K77" t="s">
        <v>665</v>
      </c>
      <c r="L77" s="3">
        <v>0.94</v>
      </c>
      <c r="N77" t="s">
        <v>656</v>
      </c>
    </row>
    <row r="78" spans="1:14" s="1" customFormat="1" x14ac:dyDescent="0.35">
      <c r="A78" s="1" t="s">
        <v>150</v>
      </c>
      <c r="B78" s="1" t="s">
        <v>151</v>
      </c>
      <c r="C78" s="2">
        <v>1</v>
      </c>
      <c r="E78" s="1" t="s">
        <v>706</v>
      </c>
      <c r="F78" s="2">
        <v>0.96</v>
      </c>
      <c r="G78" s="1" t="s">
        <v>625</v>
      </c>
      <c r="H78" s="1" t="s">
        <v>1091</v>
      </c>
      <c r="I78" s="2">
        <v>0.91</v>
      </c>
      <c r="J78" s="1" t="s">
        <v>625</v>
      </c>
      <c r="K78" s="1" t="s">
        <v>1089</v>
      </c>
      <c r="L78" s="2">
        <v>0.91</v>
      </c>
      <c r="M78" s="1" t="s">
        <v>624</v>
      </c>
      <c r="N78" s="1" t="s">
        <v>1090</v>
      </c>
    </row>
    <row r="79" spans="1:14" x14ac:dyDescent="0.35">
      <c r="A79" t="s">
        <v>152</v>
      </c>
      <c r="B79" t="s">
        <v>153</v>
      </c>
      <c r="C79" s="3">
        <v>1.0900000000000001</v>
      </c>
      <c r="E79" t="s">
        <v>1093</v>
      </c>
      <c r="F79" s="3">
        <v>1.02</v>
      </c>
      <c r="H79" t="s">
        <v>1094</v>
      </c>
      <c r="I79" s="3">
        <v>0.99</v>
      </c>
      <c r="K79" t="s">
        <v>756</v>
      </c>
      <c r="L79" s="3">
        <v>0.96</v>
      </c>
      <c r="N79" t="s">
        <v>1092</v>
      </c>
    </row>
    <row r="80" spans="1:14" x14ac:dyDescent="0.35">
      <c r="A80" t="s">
        <v>154</v>
      </c>
      <c r="B80" t="s">
        <v>155</v>
      </c>
      <c r="C80" s="3">
        <v>1.1399999999999999</v>
      </c>
      <c r="E80" t="s">
        <v>1096</v>
      </c>
      <c r="F80" s="3">
        <v>0.97</v>
      </c>
      <c r="H80" t="s">
        <v>744</v>
      </c>
      <c r="I80" s="3">
        <v>1.07</v>
      </c>
      <c r="K80" t="s">
        <v>1095</v>
      </c>
      <c r="L80" s="3">
        <v>0.91</v>
      </c>
      <c r="N80" t="s">
        <v>777</v>
      </c>
    </row>
    <row r="81" spans="1:14" x14ac:dyDescent="0.35">
      <c r="A81" t="s">
        <v>156</v>
      </c>
      <c r="B81" t="s">
        <v>157</v>
      </c>
      <c r="C81" s="3">
        <v>1.24</v>
      </c>
      <c r="E81" t="s">
        <v>1098</v>
      </c>
      <c r="F81" s="3">
        <v>0.99</v>
      </c>
      <c r="H81" t="s">
        <v>1099</v>
      </c>
      <c r="I81" s="3">
        <v>0.99</v>
      </c>
      <c r="K81" t="s">
        <v>1097</v>
      </c>
      <c r="L81" s="3">
        <v>0.96</v>
      </c>
      <c r="N81" t="s">
        <v>737</v>
      </c>
    </row>
    <row r="82" spans="1:14" x14ac:dyDescent="0.35">
      <c r="A82" t="s">
        <v>158</v>
      </c>
      <c r="B82" t="s">
        <v>159</v>
      </c>
      <c r="C82" s="3">
        <v>1.01</v>
      </c>
      <c r="E82" t="s">
        <v>1100</v>
      </c>
      <c r="F82" s="3">
        <v>0.93</v>
      </c>
      <c r="H82" t="s">
        <v>1101</v>
      </c>
      <c r="I82" s="3">
        <v>0.98</v>
      </c>
      <c r="K82" t="s">
        <v>864</v>
      </c>
      <c r="L82" s="3">
        <v>0.95</v>
      </c>
      <c r="N82" t="s">
        <v>761</v>
      </c>
    </row>
    <row r="83" spans="1:14" x14ac:dyDescent="0.35">
      <c r="A83" t="s">
        <v>160</v>
      </c>
      <c r="B83" t="s">
        <v>161</v>
      </c>
      <c r="C83" s="3">
        <v>1</v>
      </c>
      <c r="E83" t="s">
        <v>1104</v>
      </c>
      <c r="F83" s="3">
        <v>0.97</v>
      </c>
      <c r="H83" t="s">
        <v>635</v>
      </c>
      <c r="I83" s="3">
        <v>0.78</v>
      </c>
      <c r="K83" t="s">
        <v>1102</v>
      </c>
      <c r="L83" s="3">
        <v>0.93</v>
      </c>
      <c r="N83" t="s">
        <v>1103</v>
      </c>
    </row>
    <row r="84" spans="1:14" x14ac:dyDescent="0.35">
      <c r="A84" t="s">
        <v>162</v>
      </c>
      <c r="B84" t="s">
        <v>163</v>
      </c>
      <c r="C84" s="3">
        <v>1.06</v>
      </c>
      <c r="E84" t="s">
        <v>820</v>
      </c>
      <c r="F84" s="3">
        <v>1.02</v>
      </c>
      <c r="H84" t="s">
        <v>846</v>
      </c>
      <c r="I84" s="3">
        <v>1.02</v>
      </c>
      <c r="K84" t="s">
        <v>1105</v>
      </c>
      <c r="L84" s="3">
        <v>1.01</v>
      </c>
      <c r="N84" t="s">
        <v>819</v>
      </c>
    </row>
    <row r="85" spans="1:14" x14ac:dyDescent="0.35">
      <c r="A85" t="s">
        <v>164</v>
      </c>
      <c r="B85" t="s">
        <v>165</v>
      </c>
      <c r="C85" s="3">
        <v>0.93</v>
      </c>
      <c r="E85" t="s">
        <v>896</v>
      </c>
      <c r="F85" s="3">
        <v>0.9</v>
      </c>
      <c r="G85" t="s">
        <v>624</v>
      </c>
      <c r="H85" t="s">
        <v>1107</v>
      </c>
      <c r="I85" s="3">
        <v>0.85</v>
      </c>
      <c r="J85" t="s">
        <v>625</v>
      </c>
      <c r="K85" t="s">
        <v>1106</v>
      </c>
      <c r="L85" s="3">
        <v>0.83</v>
      </c>
      <c r="M85" t="s">
        <v>624</v>
      </c>
      <c r="N85" t="s">
        <v>796</v>
      </c>
    </row>
    <row r="86" spans="1:14" x14ac:dyDescent="0.35">
      <c r="A86" t="s">
        <v>166</v>
      </c>
      <c r="B86" t="s">
        <v>167</v>
      </c>
      <c r="C86" s="3">
        <v>1.01</v>
      </c>
      <c r="E86" t="s">
        <v>1108</v>
      </c>
      <c r="F86" s="3">
        <v>1.05</v>
      </c>
      <c r="H86" t="s">
        <v>839</v>
      </c>
      <c r="I86" s="3">
        <v>0.93</v>
      </c>
      <c r="K86" t="s">
        <v>1072</v>
      </c>
      <c r="L86" s="3">
        <v>0.96</v>
      </c>
      <c r="N86" t="s">
        <v>977</v>
      </c>
    </row>
    <row r="87" spans="1:14" s="1" customFormat="1" x14ac:dyDescent="0.35">
      <c r="A87" s="1" t="s">
        <v>168</v>
      </c>
      <c r="B87" s="1" t="s">
        <v>169</v>
      </c>
      <c r="C87" s="2">
        <v>0.98</v>
      </c>
      <c r="E87" s="1" t="s">
        <v>677</v>
      </c>
      <c r="F87" s="2">
        <v>1.01</v>
      </c>
      <c r="H87" s="1" t="s">
        <v>722</v>
      </c>
      <c r="I87" s="2">
        <v>1.06</v>
      </c>
      <c r="J87" s="1" t="s">
        <v>626</v>
      </c>
      <c r="K87" s="1" t="s">
        <v>1109</v>
      </c>
      <c r="L87" s="2">
        <v>1.01</v>
      </c>
      <c r="N87" s="1" t="s">
        <v>840</v>
      </c>
    </row>
    <row r="88" spans="1:14" x14ac:dyDescent="0.35">
      <c r="A88" t="s">
        <v>170</v>
      </c>
      <c r="B88" t="s">
        <v>171</v>
      </c>
      <c r="C88" s="3">
        <v>1.07</v>
      </c>
      <c r="E88" t="s">
        <v>1112</v>
      </c>
      <c r="F88" s="3">
        <v>1.08</v>
      </c>
      <c r="H88" t="s">
        <v>904</v>
      </c>
      <c r="I88" s="3">
        <v>1.56</v>
      </c>
      <c r="J88" t="s">
        <v>625</v>
      </c>
      <c r="K88" t="s">
        <v>1110</v>
      </c>
      <c r="L88" s="3">
        <v>1.34</v>
      </c>
      <c r="M88" t="s">
        <v>624</v>
      </c>
      <c r="N88" t="s">
        <v>1111</v>
      </c>
    </row>
    <row r="89" spans="1:14" x14ac:dyDescent="0.35">
      <c r="A89" t="s">
        <v>172</v>
      </c>
      <c r="B89" t="s">
        <v>173</v>
      </c>
      <c r="C89" s="3">
        <v>1.26</v>
      </c>
      <c r="E89" t="s">
        <v>774</v>
      </c>
      <c r="F89" s="3">
        <v>1.08</v>
      </c>
      <c r="H89" t="s">
        <v>844</v>
      </c>
      <c r="I89" s="3">
        <v>1.1200000000000001</v>
      </c>
      <c r="K89" t="s">
        <v>1113</v>
      </c>
      <c r="L89" s="3">
        <v>1.04</v>
      </c>
      <c r="N89" t="s">
        <v>1114</v>
      </c>
    </row>
    <row r="90" spans="1:14" x14ac:dyDescent="0.35">
      <c r="A90" t="s">
        <v>174</v>
      </c>
      <c r="B90" t="s">
        <v>175</v>
      </c>
      <c r="C90" s="3">
        <v>0.91</v>
      </c>
      <c r="E90" t="s">
        <v>1117</v>
      </c>
      <c r="F90" s="3">
        <v>0.99</v>
      </c>
      <c r="H90" t="s">
        <v>834</v>
      </c>
      <c r="I90" s="3">
        <v>0.75</v>
      </c>
      <c r="J90" t="s">
        <v>626</v>
      </c>
      <c r="K90" t="s">
        <v>1115</v>
      </c>
      <c r="L90" s="3">
        <v>0.92</v>
      </c>
      <c r="N90" t="s">
        <v>1116</v>
      </c>
    </row>
    <row r="91" spans="1:14" x14ac:dyDescent="0.35">
      <c r="A91" t="s">
        <v>176</v>
      </c>
      <c r="B91" t="s">
        <v>177</v>
      </c>
      <c r="C91" s="3">
        <v>1.1200000000000001</v>
      </c>
      <c r="E91" t="s">
        <v>1119</v>
      </c>
      <c r="F91" s="3">
        <v>1.01</v>
      </c>
      <c r="H91" t="s">
        <v>1120</v>
      </c>
      <c r="I91" s="3">
        <v>1.27</v>
      </c>
      <c r="J91" t="s">
        <v>626</v>
      </c>
      <c r="K91" t="s">
        <v>1118</v>
      </c>
      <c r="L91" s="3">
        <v>1.07</v>
      </c>
      <c r="N91" t="s">
        <v>881</v>
      </c>
    </row>
    <row r="92" spans="1:14" x14ac:dyDescent="0.35">
      <c r="A92" t="s">
        <v>178</v>
      </c>
      <c r="B92" t="s">
        <v>179</v>
      </c>
      <c r="C92" s="3">
        <v>1</v>
      </c>
      <c r="E92" t="s">
        <v>1121</v>
      </c>
      <c r="F92" s="3">
        <v>0.98</v>
      </c>
      <c r="H92" t="s">
        <v>1122</v>
      </c>
      <c r="I92" s="3">
        <v>1.07</v>
      </c>
      <c r="K92" t="s">
        <v>678</v>
      </c>
      <c r="L92" s="3">
        <v>0.99</v>
      </c>
      <c r="N92" t="s">
        <v>1099</v>
      </c>
    </row>
    <row r="93" spans="1:14" x14ac:dyDescent="0.35">
      <c r="A93" t="s">
        <v>180</v>
      </c>
      <c r="B93" t="s">
        <v>181</v>
      </c>
      <c r="C93" s="3">
        <v>1.1100000000000001</v>
      </c>
      <c r="E93" t="s">
        <v>1124</v>
      </c>
      <c r="F93" s="3">
        <v>1.1200000000000001</v>
      </c>
      <c r="H93" t="s">
        <v>868</v>
      </c>
      <c r="I93" s="3">
        <v>1.01</v>
      </c>
      <c r="K93" t="s">
        <v>1123</v>
      </c>
      <c r="L93" s="3">
        <v>0.94</v>
      </c>
      <c r="N93" t="s">
        <v>662</v>
      </c>
    </row>
    <row r="94" spans="1:14" x14ac:dyDescent="0.35">
      <c r="A94" t="s">
        <v>182</v>
      </c>
      <c r="B94" t="s">
        <v>183</v>
      </c>
      <c r="C94" s="3">
        <v>0.83</v>
      </c>
      <c r="D94" t="s">
        <v>626</v>
      </c>
      <c r="E94" t="s">
        <v>924</v>
      </c>
      <c r="F94" s="3">
        <v>0.94</v>
      </c>
      <c r="G94" t="s">
        <v>626</v>
      </c>
      <c r="H94" t="s">
        <v>740</v>
      </c>
      <c r="I94" s="3">
        <v>1</v>
      </c>
      <c r="K94" t="s">
        <v>679</v>
      </c>
      <c r="L94" s="3">
        <v>0.98</v>
      </c>
      <c r="N94" t="s">
        <v>1125</v>
      </c>
    </row>
    <row r="95" spans="1:14" x14ac:dyDescent="0.35">
      <c r="A95" t="s">
        <v>184</v>
      </c>
      <c r="B95" t="s">
        <v>185</v>
      </c>
      <c r="C95" s="3">
        <v>0.95</v>
      </c>
      <c r="E95" t="s">
        <v>1127</v>
      </c>
      <c r="F95" s="3">
        <v>1.17</v>
      </c>
      <c r="G95" t="s">
        <v>624</v>
      </c>
      <c r="H95" t="s">
        <v>1128</v>
      </c>
      <c r="I95" s="3">
        <v>1.08</v>
      </c>
      <c r="K95" t="s">
        <v>1126</v>
      </c>
      <c r="L95" s="3">
        <v>1.1299999999999999</v>
      </c>
      <c r="M95" t="s">
        <v>625</v>
      </c>
      <c r="N95" t="s">
        <v>663</v>
      </c>
    </row>
    <row r="96" spans="1:14" x14ac:dyDescent="0.35">
      <c r="A96" t="s">
        <v>186</v>
      </c>
      <c r="B96" t="s">
        <v>187</v>
      </c>
      <c r="C96" s="3">
        <v>1.08</v>
      </c>
      <c r="E96" t="s">
        <v>1130</v>
      </c>
      <c r="F96" s="3">
        <v>1.04</v>
      </c>
      <c r="H96" t="s">
        <v>746</v>
      </c>
      <c r="I96" s="3">
        <v>1.05</v>
      </c>
      <c r="K96" t="s">
        <v>1129</v>
      </c>
      <c r="L96" s="3">
        <v>1.05</v>
      </c>
      <c r="N96" t="s">
        <v>839</v>
      </c>
    </row>
    <row r="97" spans="1:14" x14ac:dyDescent="0.35">
      <c r="A97" t="s">
        <v>188</v>
      </c>
      <c r="B97" t="s">
        <v>189</v>
      </c>
      <c r="C97" s="3">
        <v>1</v>
      </c>
      <c r="E97" t="s">
        <v>1132</v>
      </c>
      <c r="F97" s="3">
        <v>1</v>
      </c>
      <c r="H97" t="s">
        <v>835</v>
      </c>
      <c r="I97" s="3">
        <v>1.1299999999999999</v>
      </c>
      <c r="K97" t="s">
        <v>1131</v>
      </c>
      <c r="L97" s="3">
        <v>0.96</v>
      </c>
      <c r="N97" t="s">
        <v>731</v>
      </c>
    </row>
    <row r="98" spans="1:14" x14ac:dyDescent="0.35">
      <c r="A98" t="s">
        <v>190</v>
      </c>
      <c r="B98" t="s">
        <v>191</v>
      </c>
      <c r="C98" s="3">
        <v>1.1100000000000001</v>
      </c>
      <c r="E98" t="s">
        <v>1135</v>
      </c>
      <c r="F98" s="3">
        <v>0.96</v>
      </c>
      <c r="H98" t="s">
        <v>737</v>
      </c>
      <c r="I98" s="3">
        <v>0.9</v>
      </c>
      <c r="K98" t="s">
        <v>1133</v>
      </c>
      <c r="L98" s="3">
        <v>1.04</v>
      </c>
      <c r="N98" t="s">
        <v>1134</v>
      </c>
    </row>
    <row r="99" spans="1:14" x14ac:dyDescent="0.35">
      <c r="A99" t="s">
        <v>192</v>
      </c>
      <c r="B99" t="s">
        <v>193</v>
      </c>
      <c r="C99" s="3">
        <v>1.04</v>
      </c>
      <c r="E99" t="s">
        <v>1137</v>
      </c>
      <c r="F99" s="3">
        <v>0.96</v>
      </c>
      <c r="H99" t="s">
        <v>635</v>
      </c>
      <c r="I99" s="3">
        <v>1.18</v>
      </c>
      <c r="K99" t="s">
        <v>1136</v>
      </c>
      <c r="L99" s="3">
        <v>0.95</v>
      </c>
      <c r="N99" t="s">
        <v>942</v>
      </c>
    </row>
    <row r="100" spans="1:14" s="1" customFormat="1" x14ac:dyDescent="0.35">
      <c r="A100" s="1" t="s">
        <v>194</v>
      </c>
      <c r="B100" s="1" t="s">
        <v>195</v>
      </c>
      <c r="C100" s="2">
        <v>0.98</v>
      </c>
      <c r="E100" s="1" t="s">
        <v>847</v>
      </c>
      <c r="F100" s="2">
        <v>0.91</v>
      </c>
      <c r="G100" s="1" t="s">
        <v>624</v>
      </c>
      <c r="H100" s="1" t="s">
        <v>720</v>
      </c>
      <c r="I100" s="2">
        <v>0.93</v>
      </c>
      <c r="K100" s="1" t="s">
        <v>1138</v>
      </c>
      <c r="L100" s="2">
        <v>0.98</v>
      </c>
      <c r="N100" s="1" t="s">
        <v>852</v>
      </c>
    </row>
    <row r="101" spans="1:14" x14ac:dyDescent="0.35">
      <c r="A101" t="s">
        <v>196</v>
      </c>
      <c r="B101" t="s">
        <v>197</v>
      </c>
      <c r="C101" s="3">
        <v>0.98</v>
      </c>
      <c r="E101" t="s">
        <v>847</v>
      </c>
      <c r="F101" s="3">
        <v>0.91</v>
      </c>
      <c r="G101" t="s">
        <v>624</v>
      </c>
      <c r="H101" t="s">
        <v>720</v>
      </c>
      <c r="I101" s="3">
        <v>0.93</v>
      </c>
      <c r="K101" t="s">
        <v>1138</v>
      </c>
      <c r="L101" s="3">
        <v>0.98</v>
      </c>
      <c r="N101" t="s">
        <v>852</v>
      </c>
    </row>
    <row r="102" spans="1:14" s="1" customFormat="1" x14ac:dyDescent="0.35">
      <c r="A102" s="1" t="s">
        <v>198</v>
      </c>
      <c r="B102" s="1" t="s">
        <v>199</v>
      </c>
      <c r="C102" s="2">
        <v>1.07</v>
      </c>
      <c r="E102" s="1" t="s">
        <v>648</v>
      </c>
      <c r="F102" s="2">
        <v>1.05</v>
      </c>
      <c r="G102" s="1" t="s">
        <v>625</v>
      </c>
      <c r="H102" s="1" t="s">
        <v>797</v>
      </c>
      <c r="I102" s="2">
        <v>1.08</v>
      </c>
      <c r="J102" s="1" t="s">
        <v>626</v>
      </c>
      <c r="K102" s="1" t="s">
        <v>1139</v>
      </c>
      <c r="L102" s="2">
        <v>1.01</v>
      </c>
      <c r="N102" s="1" t="s">
        <v>1140</v>
      </c>
    </row>
    <row r="103" spans="1:14" x14ac:dyDescent="0.35">
      <c r="A103" t="s">
        <v>200</v>
      </c>
      <c r="B103" t="s">
        <v>201</v>
      </c>
      <c r="C103" s="3">
        <v>1.19</v>
      </c>
      <c r="E103" t="s">
        <v>1142</v>
      </c>
      <c r="F103" s="3">
        <v>1.07</v>
      </c>
      <c r="H103" t="s">
        <v>1143</v>
      </c>
      <c r="I103" s="3">
        <v>1.44</v>
      </c>
      <c r="J103" t="s">
        <v>624</v>
      </c>
      <c r="K103" t="s">
        <v>1141</v>
      </c>
      <c r="L103" s="3">
        <v>1.04</v>
      </c>
      <c r="N103" t="s">
        <v>762</v>
      </c>
    </row>
    <row r="104" spans="1:14" x14ac:dyDescent="0.35">
      <c r="A104" t="s">
        <v>202</v>
      </c>
      <c r="B104" t="s">
        <v>203</v>
      </c>
      <c r="C104" s="3">
        <v>0.94</v>
      </c>
      <c r="E104" t="s">
        <v>811</v>
      </c>
      <c r="F104" s="3">
        <v>1.01</v>
      </c>
      <c r="H104" t="s">
        <v>787</v>
      </c>
      <c r="I104" s="3">
        <v>0.96</v>
      </c>
      <c r="K104" t="s">
        <v>1144</v>
      </c>
      <c r="L104" s="3">
        <v>1</v>
      </c>
      <c r="N104" t="s">
        <v>680</v>
      </c>
    </row>
    <row r="105" spans="1:14" x14ac:dyDescent="0.35">
      <c r="A105" t="s">
        <v>204</v>
      </c>
      <c r="B105" t="s">
        <v>205</v>
      </c>
      <c r="C105" s="3">
        <v>1.04</v>
      </c>
      <c r="E105" t="s">
        <v>1145</v>
      </c>
      <c r="F105" s="3">
        <v>1.04</v>
      </c>
      <c r="H105" t="s">
        <v>779</v>
      </c>
      <c r="I105" s="3">
        <v>1.05</v>
      </c>
      <c r="K105" t="s">
        <v>784</v>
      </c>
      <c r="L105" s="3">
        <v>1.03</v>
      </c>
      <c r="N105" t="s">
        <v>783</v>
      </c>
    </row>
    <row r="106" spans="1:14" x14ac:dyDescent="0.35">
      <c r="A106" t="s">
        <v>206</v>
      </c>
      <c r="B106" t="s">
        <v>207</v>
      </c>
      <c r="C106" s="3">
        <v>1.3</v>
      </c>
      <c r="D106" t="s">
        <v>625</v>
      </c>
      <c r="E106" t="s">
        <v>781</v>
      </c>
      <c r="F106" s="3">
        <v>1.08</v>
      </c>
      <c r="G106" t="s">
        <v>626</v>
      </c>
      <c r="H106" t="s">
        <v>886</v>
      </c>
      <c r="I106" s="3">
        <v>1.1200000000000001</v>
      </c>
      <c r="K106" t="s">
        <v>1146</v>
      </c>
      <c r="L106" s="3">
        <v>1.03</v>
      </c>
      <c r="N106" t="s">
        <v>1147</v>
      </c>
    </row>
    <row r="107" spans="1:14" x14ac:dyDescent="0.35">
      <c r="A107" t="s">
        <v>208</v>
      </c>
      <c r="B107" t="s">
        <v>209</v>
      </c>
      <c r="C107" s="3">
        <v>1.05</v>
      </c>
      <c r="E107" t="s">
        <v>718</v>
      </c>
      <c r="F107" s="3">
        <v>1.1000000000000001</v>
      </c>
      <c r="G107" t="s">
        <v>626</v>
      </c>
      <c r="H107" t="s">
        <v>674</v>
      </c>
      <c r="I107" s="3">
        <v>1.19</v>
      </c>
      <c r="K107" t="s">
        <v>1148</v>
      </c>
      <c r="L107" s="3">
        <v>0.97</v>
      </c>
      <c r="N107" t="s">
        <v>755</v>
      </c>
    </row>
    <row r="108" spans="1:14" s="1" customFormat="1" x14ac:dyDescent="0.35">
      <c r="A108" s="1" t="s">
        <v>210</v>
      </c>
      <c r="B108" s="1" t="s">
        <v>211</v>
      </c>
      <c r="C108" s="2">
        <v>1.04</v>
      </c>
      <c r="D108" s="1" t="s">
        <v>626</v>
      </c>
      <c r="E108" s="1" t="s">
        <v>1149</v>
      </c>
      <c r="F108" s="2">
        <v>1.02</v>
      </c>
      <c r="G108" s="1" t="s">
        <v>626</v>
      </c>
      <c r="H108" s="1" t="s">
        <v>753</v>
      </c>
      <c r="I108" s="2">
        <v>1.05</v>
      </c>
      <c r="J108" s="1" t="s">
        <v>624</v>
      </c>
      <c r="K108" s="1" t="s">
        <v>669</v>
      </c>
      <c r="L108" s="2">
        <v>1.02</v>
      </c>
      <c r="M108" s="1" t="s">
        <v>626</v>
      </c>
      <c r="N108" s="1" t="s">
        <v>753</v>
      </c>
    </row>
    <row r="109" spans="1:14" x14ac:dyDescent="0.35">
      <c r="A109" t="s">
        <v>212</v>
      </c>
      <c r="B109" t="s">
        <v>213</v>
      </c>
      <c r="C109" s="3">
        <v>0.8</v>
      </c>
      <c r="E109" t="s">
        <v>1151</v>
      </c>
      <c r="F109" s="3">
        <v>1.07</v>
      </c>
      <c r="H109" t="s">
        <v>842</v>
      </c>
      <c r="I109" s="3">
        <v>1.08</v>
      </c>
      <c r="K109" t="s">
        <v>1150</v>
      </c>
      <c r="L109" s="3">
        <v>1.03</v>
      </c>
      <c r="N109" t="s">
        <v>671</v>
      </c>
    </row>
    <row r="110" spans="1:14" x14ac:dyDescent="0.35">
      <c r="A110" t="s">
        <v>214</v>
      </c>
      <c r="B110" t="s">
        <v>215</v>
      </c>
      <c r="C110" s="3">
        <v>0.96</v>
      </c>
      <c r="E110" t="s">
        <v>1154</v>
      </c>
      <c r="F110" s="3">
        <v>0.98</v>
      </c>
      <c r="H110" t="s">
        <v>1155</v>
      </c>
      <c r="I110" s="3">
        <v>0.82</v>
      </c>
      <c r="K110" t="s">
        <v>1152</v>
      </c>
      <c r="L110" s="3">
        <v>0.97</v>
      </c>
      <c r="N110" t="s">
        <v>1153</v>
      </c>
    </row>
    <row r="111" spans="1:14" x14ac:dyDescent="0.35">
      <c r="A111" t="s">
        <v>216</v>
      </c>
      <c r="B111" t="s">
        <v>217</v>
      </c>
      <c r="C111" s="3">
        <v>1.24</v>
      </c>
      <c r="E111" t="s">
        <v>1156</v>
      </c>
      <c r="F111" s="3">
        <v>1.17</v>
      </c>
      <c r="G111" t="s">
        <v>625</v>
      </c>
      <c r="H111" t="s">
        <v>1157</v>
      </c>
      <c r="I111" s="3">
        <v>1.08</v>
      </c>
      <c r="K111" t="s">
        <v>1130</v>
      </c>
      <c r="L111" s="3">
        <v>1.19</v>
      </c>
      <c r="M111" t="s">
        <v>625</v>
      </c>
      <c r="N111" t="s">
        <v>1018</v>
      </c>
    </row>
    <row r="112" spans="1:14" x14ac:dyDescent="0.35">
      <c r="A112" t="s">
        <v>218</v>
      </c>
      <c r="B112" t="s">
        <v>219</v>
      </c>
      <c r="C112" s="3">
        <v>0.66</v>
      </c>
      <c r="D112" t="s">
        <v>624</v>
      </c>
      <c r="E112" t="s">
        <v>1160</v>
      </c>
      <c r="F112" s="3">
        <v>0.9</v>
      </c>
      <c r="G112" t="s">
        <v>625</v>
      </c>
      <c r="H112" t="s">
        <v>795</v>
      </c>
      <c r="I112" s="3">
        <v>0.66</v>
      </c>
      <c r="J112" t="s">
        <v>624</v>
      </c>
      <c r="K112" t="s">
        <v>1158</v>
      </c>
      <c r="L112" s="3">
        <v>0.89</v>
      </c>
      <c r="M112" t="s">
        <v>625</v>
      </c>
      <c r="N112" t="s">
        <v>1159</v>
      </c>
    </row>
    <row r="113" spans="1:14" x14ac:dyDescent="0.35">
      <c r="A113" t="s">
        <v>220</v>
      </c>
      <c r="B113" t="s">
        <v>221</v>
      </c>
      <c r="C113" s="3">
        <v>1.41</v>
      </c>
      <c r="D113" t="s">
        <v>625</v>
      </c>
      <c r="E113" t="s">
        <v>1162</v>
      </c>
      <c r="F113" s="3">
        <v>1.1399999999999999</v>
      </c>
      <c r="G113" t="s">
        <v>626</v>
      </c>
      <c r="H113" t="s">
        <v>883</v>
      </c>
      <c r="I113" s="3">
        <v>1.1299999999999999</v>
      </c>
      <c r="K113" t="s">
        <v>1161</v>
      </c>
      <c r="L113" s="3">
        <v>0.97</v>
      </c>
      <c r="N113" t="s">
        <v>635</v>
      </c>
    </row>
    <row r="114" spans="1:14" x14ac:dyDescent="0.35">
      <c r="A114" t="s">
        <v>222</v>
      </c>
      <c r="B114" t="s">
        <v>223</v>
      </c>
      <c r="C114" s="3">
        <v>1.1200000000000001</v>
      </c>
      <c r="E114" t="s">
        <v>1164</v>
      </c>
      <c r="F114" s="3">
        <v>1.1599999999999999</v>
      </c>
      <c r="G114" t="s">
        <v>626</v>
      </c>
      <c r="H114" t="s">
        <v>1165</v>
      </c>
      <c r="I114" s="3">
        <v>1.28</v>
      </c>
      <c r="J114" t="s">
        <v>626</v>
      </c>
      <c r="K114" t="s">
        <v>1163</v>
      </c>
      <c r="L114" s="3">
        <v>1.05</v>
      </c>
      <c r="N114" t="s">
        <v>786</v>
      </c>
    </row>
    <row r="115" spans="1:14" x14ac:dyDescent="0.35">
      <c r="A115" t="s">
        <v>224</v>
      </c>
      <c r="B115" t="s">
        <v>225</v>
      </c>
      <c r="C115" s="3">
        <v>1.94</v>
      </c>
      <c r="D115" t="s">
        <v>624</v>
      </c>
      <c r="E115" t="s">
        <v>1168</v>
      </c>
      <c r="F115" s="3">
        <v>1.29</v>
      </c>
      <c r="G115" t="s">
        <v>624</v>
      </c>
      <c r="H115" t="s">
        <v>1169</v>
      </c>
      <c r="I115" s="3">
        <v>1.42</v>
      </c>
      <c r="J115" t="s">
        <v>624</v>
      </c>
      <c r="K115" t="s">
        <v>1166</v>
      </c>
      <c r="L115" s="3">
        <v>1.34</v>
      </c>
      <c r="M115" t="s">
        <v>624</v>
      </c>
      <c r="N115" t="s">
        <v>1167</v>
      </c>
    </row>
    <row r="116" spans="1:14" x14ac:dyDescent="0.35">
      <c r="A116" t="s">
        <v>226</v>
      </c>
      <c r="B116" t="s">
        <v>227</v>
      </c>
      <c r="C116" s="3">
        <v>0.83</v>
      </c>
      <c r="E116" t="s">
        <v>1172</v>
      </c>
      <c r="F116" s="3">
        <v>0.97</v>
      </c>
      <c r="H116" t="s">
        <v>760</v>
      </c>
      <c r="I116" s="3">
        <v>0.91</v>
      </c>
      <c r="K116" t="s">
        <v>1170</v>
      </c>
      <c r="L116" s="3">
        <v>0.97</v>
      </c>
      <c r="N116" t="s">
        <v>1171</v>
      </c>
    </row>
    <row r="117" spans="1:14" x14ac:dyDescent="0.35">
      <c r="A117" t="s">
        <v>228</v>
      </c>
      <c r="B117" t="s">
        <v>229</v>
      </c>
      <c r="C117" s="3">
        <v>0.73</v>
      </c>
      <c r="D117" t="s">
        <v>626</v>
      </c>
      <c r="E117" t="s">
        <v>1175</v>
      </c>
      <c r="F117" s="3">
        <v>0.76</v>
      </c>
      <c r="G117" t="s">
        <v>624</v>
      </c>
      <c r="H117" t="s">
        <v>1176</v>
      </c>
      <c r="I117" s="3">
        <v>0.68</v>
      </c>
      <c r="J117" t="s">
        <v>625</v>
      </c>
      <c r="K117" t="s">
        <v>1173</v>
      </c>
      <c r="L117" s="3">
        <v>0.84</v>
      </c>
      <c r="M117" t="s">
        <v>624</v>
      </c>
      <c r="N117" t="s">
        <v>1174</v>
      </c>
    </row>
    <row r="118" spans="1:14" x14ac:dyDescent="0.35">
      <c r="A118" t="s">
        <v>230</v>
      </c>
      <c r="B118" t="s">
        <v>231</v>
      </c>
      <c r="C118" s="3">
        <v>1.03</v>
      </c>
      <c r="E118" t="s">
        <v>733</v>
      </c>
      <c r="F118" s="3">
        <v>1.07</v>
      </c>
      <c r="H118" t="s">
        <v>751</v>
      </c>
      <c r="I118" s="3">
        <v>0.83</v>
      </c>
      <c r="K118" t="s">
        <v>826</v>
      </c>
      <c r="L118" s="3">
        <v>1.04</v>
      </c>
      <c r="N118" t="s">
        <v>1177</v>
      </c>
    </row>
    <row r="119" spans="1:14" x14ac:dyDescent="0.35">
      <c r="A119" t="s">
        <v>232</v>
      </c>
      <c r="B119" t="s">
        <v>233</v>
      </c>
      <c r="C119" s="3">
        <v>1.1100000000000001</v>
      </c>
      <c r="E119" t="s">
        <v>1179</v>
      </c>
      <c r="F119" s="3">
        <v>1.1399999999999999</v>
      </c>
      <c r="G119" t="s">
        <v>626</v>
      </c>
      <c r="H119" t="s">
        <v>1180</v>
      </c>
      <c r="I119" s="3">
        <v>1.1100000000000001</v>
      </c>
      <c r="K119" t="s">
        <v>1178</v>
      </c>
      <c r="L119" s="3">
        <v>1.03</v>
      </c>
      <c r="N119" t="s">
        <v>728</v>
      </c>
    </row>
    <row r="120" spans="1:14" x14ac:dyDescent="0.35">
      <c r="A120" t="s">
        <v>234</v>
      </c>
      <c r="B120" t="s">
        <v>235</v>
      </c>
      <c r="C120" s="3">
        <v>1.19</v>
      </c>
      <c r="E120" t="s">
        <v>1183</v>
      </c>
      <c r="F120" s="3">
        <v>1.27</v>
      </c>
      <c r="G120" t="s">
        <v>624</v>
      </c>
      <c r="H120" t="s">
        <v>1184</v>
      </c>
      <c r="I120" s="3">
        <v>1.22</v>
      </c>
      <c r="J120" t="s">
        <v>626</v>
      </c>
      <c r="K120" t="s">
        <v>1181</v>
      </c>
      <c r="L120" s="3">
        <v>1.19</v>
      </c>
      <c r="M120" t="s">
        <v>624</v>
      </c>
      <c r="N120" t="s">
        <v>1182</v>
      </c>
    </row>
    <row r="121" spans="1:14" x14ac:dyDescent="0.35">
      <c r="A121" t="s">
        <v>236</v>
      </c>
      <c r="B121" t="s">
        <v>237</v>
      </c>
      <c r="C121" s="3">
        <v>0.97</v>
      </c>
      <c r="E121" t="s">
        <v>1186</v>
      </c>
      <c r="F121" s="3">
        <v>1</v>
      </c>
      <c r="H121" t="s">
        <v>757</v>
      </c>
      <c r="I121" s="3">
        <v>0.93</v>
      </c>
      <c r="K121" t="s">
        <v>1185</v>
      </c>
      <c r="L121" s="3">
        <v>1.07</v>
      </c>
      <c r="N121" t="s">
        <v>1143</v>
      </c>
    </row>
    <row r="122" spans="1:14" x14ac:dyDescent="0.35">
      <c r="A122" t="s">
        <v>238</v>
      </c>
      <c r="B122" t="s">
        <v>239</v>
      </c>
      <c r="C122" s="3">
        <v>0.99</v>
      </c>
      <c r="E122" t="s">
        <v>1188</v>
      </c>
      <c r="F122" s="3">
        <v>1.03</v>
      </c>
      <c r="H122" t="s">
        <v>763</v>
      </c>
      <c r="I122" s="3">
        <v>1.1499999999999999</v>
      </c>
      <c r="K122" t="s">
        <v>1187</v>
      </c>
      <c r="L122" s="3">
        <v>0.96</v>
      </c>
      <c r="N122" t="s">
        <v>737</v>
      </c>
    </row>
    <row r="123" spans="1:14" x14ac:dyDescent="0.35">
      <c r="A123" t="s">
        <v>240</v>
      </c>
      <c r="B123" t="s">
        <v>241</v>
      </c>
      <c r="C123" s="3">
        <v>1.34</v>
      </c>
      <c r="D123" t="s">
        <v>626</v>
      </c>
      <c r="E123" t="s">
        <v>1189</v>
      </c>
      <c r="F123" s="3">
        <v>1.02</v>
      </c>
      <c r="H123" t="s">
        <v>763</v>
      </c>
      <c r="I123" s="3">
        <v>0.97</v>
      </c>
      <c r="K123" t="s">
        <v>684</v>
      </c>
      <c r="L123" s="3">
        <v>1.1000000000000001</v>
      </c>
      <c r="N123" t="s">
        <v>742</v>
      </c>
    </row>
    <row r="124" spans="1:14" x14ac:dyDescent="0.35">
      <c r="A124" t="s">
        <v>242</v>
      </c>
      <c r="B124" t="s">
        <v>243</v>
      </c>
      <c r="C124" s="3">
        <v>1.01</v>
      </c>
      <c r="E124" t="s">
        <v>1191</v>
      </c>
      <c r="F124" s="3">
        <v>1.1000000000000001</v>
      </c>
      <c r="H124" t="s">
        <v>776</v>
      </c>
      <c r="I124" s="3">
        <v>1.23</v>
      </c>
      <c r="K124" t="s">
        <v>1190</v>
      </c>
      <c r="L124" s="3">
        <v>1.08</v>
      </c>
      <c r="N124" t="s">
        <v>770</v>
      </c>
    </row>
    <row r="125" spans="1:14" x14ac:dyDescent="0.35">
      <c r="A125" t="s">
        <v>244</v>
      </c>
      <c r="B125" t="s">
        <v>245</v>
      </c>
      <c r="C125" s="3">
        <v>1.31</v>
      </c>
      <c r="E125" t="s">
        <v>1194</v>
      </c>
      <c r="F125" s="3">
        <v>0.93</v>
      </c>
      <c r="H125" t="s">
        <v>1103</v>
      </c>
      <c r="I125" s="3">
        <v>1.1399999999999999</v>
      </c>
      <c r="K125" t="s">
        <v>1192</v>
      </c>
      <c r="L125" s="3">
        <v>0.89</v>
      </c>
      <c r="N125" t="s">
        <v>1193</v>
      </c>
    </row>
    <row r="126" spans="1:14" x14ac:dyDescent="0.35">
      <c r="A126" t="s">
        <v>246</v>
      </c>
      <c r="B126" t="s">
        <v>247</v>
      </c>
      <c r="C126" s="3">
        <v>1.8</v>
      </c>
      <c r="D126" t="s">
        <v>624</v>
      </c>
      <c r="E126" t="s">
        <v>1196</v>
      </c>
      <c r="F126" s="3">
        <v>1.27</v>
      </c>
      <c r="G126" t="s">
        <v>625</v>
      </c>
      <c r="H126" t="s">
        <v>1197</v>
      </c>
      <c r="I126" s="3">
        <v>1.67</v>
      </c>
      <c r="J126" t="s">
        <v>624</v>
      </c>
      <c r="K126" t="s">
        <v>1195</v>
      </c>
      <c r="L126" s="3">
        <v>1.0900000000000001</v>
      </c>
      <c r="N126" t="s">
        <v>705</v>
      </c>
    </row>
    <row r="127" spans="1:14" x14ac:dyDescent="0.35">
      <c r="A127" t="s">
        <v>248</v>
      </c>
      <c r="B127" t="s">
        <v>249</v>
      </c>
      <c r="C127" s="3">
        <v>1.21</v>
      </c>
      <c r="E127" t="s">
        <v>1199</v>
      </c>
      <c r="F127" s="3">
        <v>1.18</v>
      </c>
      <c r="G127" t="s">
        <v>625</v>
      </c>
      <c r="H127" t="s">
        <v>1200</v>
      </c>
      <c r="I127" s="3">
        <v>1.18</v>
      </c>
      <c r="K127" t="s">
        <v>1198</v>
      </c>
      <c r="L127" s="3">
        <v>1.04</v>
      </c>
      <c r="N127" t="s">
        <v>1177</v>
      </c>
    </row>
    <row r="128" spans="1:14" x14ac:dyDescent="0.35">
      <c r="A128" t="s">
        <v>250</v>
      </c>
      <c r="B128" t="s">
        <v>251</v>
      </c>
      <c r="C128" s="3">
        <v>1.35</v>
      </c>
      <c r="D128" t="s">
        <v>626</v>
      </c>
      <c r="E128" t="s">
        <v>1202</v>
      </c>
      <c r="F128" s="3">
        <v>1.1599999999999999</v>
      </c>
      <c r="G128" t="s">
        <v>626</v>
      </c>
      <c r="H128" t="s">
        <v>1203</v>
      </c>
      <c r="I128" s="3">
        <v>1.3</v>
      </c>
      <c r="J128" t="s">
        <v>626</v>
      </c>
      <c r="K128" t="s">
        <v>1201</v>
      </c>
      <c r="L128" s="3">
        <v>1.1000000000000001</v>
      </c>
      <c r="N128" t="s">
        <v>776</v>
      </c>
    </row>
    <row r="129" spans="1:14" x14ac:dyDescent="0.35">
      <c r="A129" t="s">
        <v>252</v>
      </c>
      <c r="B129" t="s">
        <v>253</v>
      </c>
      <c r="C129" s="3">
        <v>0.59</v>
      </c>
      <c r="D129" t="s">
        <v>625</v>
      </c>
      <c r="E129" t="s">
        <v>1206</v>
      </c>
      <c r="F129" s="3">
        <v>0.84</v>
      </c>
      <c r="G129" t="s">
        <v>624</v>
      </c>
      <c r="H129" t="s">
        <v>1207</v>
      </c>
      <c r="I129" s="3">
        <v>0.81</v>
      </c>
      <c r="K129" t="s">
        <v>1204</v>
      </c>
      <c r="L129" s="3">
        <v>0.88</v>
      </c>
      <c r="M129" t="s">
        <v>626</v>
      </c>
      <c r="N129" t="s">
        <v>1205</v>
      </c>
    </row>
    <row r="130" spans="1:14" x14ac:dyDescent="0.35">
      <c r="A130" t="s">
        <v>254</v>
      </c>
      <c r="B130" t="s">
        <v>255</v>
      </c>
      <c r="C130" s="3">
        <v>1.08</v>
      </c>
      <c r="D130" t="s">
        <v>626</v>
      </c>
      <c r="E130" t="s">
        <v>1210</v>
      </c>
      <c r="F130" s="3">
        <v>1.06</v>
      </c>
      <c r="G130" t="s">
        <v>624</v>
      </c>
      <c r="H130" t="s">
        <v>1211</v>
      </c>
      <c r="I130" s="3">
        <v>1.1399999999999999</v>
      </c>
      <c r="J130" t="s">
        <v>624</v>
      </c>
      <c r="K130" t="s">
        <v>1208</v>
      </c>
      <c r="L130" s="3">
        <v>1.06</v>
      </c>
      <c r="M130" t="s">
        <v>624</v>
      </c>
      <c r="N130" t="s">
        <v>1209</v>
      </c>
    </row>
    <row r="131" spans="1:14" x14ac:dyDescent="0.35">
      <c r="A131" t="s">
        <v>256</v>
      </c>
      <c r="B131" t="s">
        <v>257</v>
      </c>
      <c r="C131" s="3">
        <v>0.84</v>
      </c>
      <c r="D131" t="s">
        <v>625</v>
      </c>
      <c r="E131" t="s">
        <v>1214</v>
      </c>
      <c r="F131" s="3">
        <v>0.9</v>
      </c>
      <c r="G131" t="s">
        <v>624</v>
      </c>
      <c r="H131" t="s">
        <v>1215</v>
      </c>
      <c r="I131" s="3">
        <v>0.81</v>
      </c>
      <c r="J131" t="s">
        <v>624</v>
      </c>
      <c r="K131" t="s">
        <v>1212</v>
      </c>
      <c r="L131" s="3">
        <v>0.89</v>
      </c>
      <c r="M131" t="s">
        <v>624</v>
      </c>
      <c r="N131" t="s">
        <v>1213</v>
      </c>
    </row>
    <row r="132" spans="1:14" x14ac:dyDescent="0.35">
      <c r="A132" t="s">
        <v>258</v>
      </c>
      <c r="B132" t="s">
        <v>259</v>
      </c>
      <c r="C132" s="3">
        <v>1.24</v>
      </c>
      <c r="D132" t="s">
        <v>625</v>
      </c>
      <c r="E132" t="s">
        <v>1217</v>
      </c>
      <c r="F132" s="3">
        <v>1.05</v>
      </c>
      <c r="H132" t="s">
        <v>879</v>
      </c>
      <c r="I132" s="3">
        <v>1.22</v>
      </c>
      <c r="J132" t="s">
        <v>625</v>
      </c>
      <c r="K132" t="s">
        <v>1216</v>
      </c>
      <c r="L132" s="3">
        <v>1.1399999999999999</v>
      </c>
      <c r="M132" t="s">
        <v>624</v>
      </c>
      <c r="N132" t="s">
        <v>668</v>
      </c>
    </row>
    <row r="133" spans="1:14" x14ac:dyDescent="0.35">
      <c r="A133" t="s">
        <v>260</v>
      </c>
      <c r="B133" t="s">
        <v>261</v>
      </c>
      <c r="C133" s="3">
        <v>1.1399999999999999</v>
      </c>
      <c r="D133" t="s">
        <v>625</v>
      </c>
      <c r="E133" t="s">
        <v>1219</v>
      </c>
      <c r="F133" s="3">
        <v>1.03</v>
      </c>
      <c r="H133" t="s">
        <v>752</v>
      </c>
      <c r="I133" s="3">
        <v>1.05</v>
      </c>
      <c r="K133" t="s">
        <v>779</v>
      </c>
      <c r="L133" s="3">
        <v>1.06</v>
      </c>
      <c r="M133" t="s">
        <v>625</v>
      </c>
      <c r="N133" t="s">
        <v>1218</v>
      </c>
    </row>
    <row r="134" spans="1:14" x14ac:dyDescent="0.35">
      <c r="A134" t="s">
        <v>262</v>
      </c>
      <c r="B134" t="s">
        <v>263</v>
      </c>
      <c r="C134" s="3">
        <v>0.74</v>
      </c>
      <c r="D134" t="s">
        <v>626</v>
      </c>
      <c r="E134" t="s">
        <v>1222</v>
      </c>
      <c r="F134" s="3">
        <v>0.88</v>
      </c>
      <c r="G134" t="s">
        <v>625</v>
      </c>
      <c r="H134" t="s">
        <v>1223</v>
      </c>
      <c r="I134" s="3">
        <v>0.88</v>
      </c>
      <c r="K134" t="s">
        <v>1220</v>
      </c>
      <c r="L134" s="3">
        <v>0.94</v>
      </c>
      <c r="N134" t="s">
        <v>1221</v>
      </c>
    </row>
    <row r="135" spans="1:14" x14ac:dyDescent="0.35">
      <c r="A135" t="s">
        <v>264</v>
      </c>
      <c r="B135" t="s">
        <v>265</v>
      </c>
      <c r="C135" s="3">
        <v>0.97</v>
      </c>
      <c r="E135" t="s">
        <v>1226</v>
      </c>
      <c r="F135" s="3">
        <v>1.06</v>
      </c>
      <c r="H135" t="s">
        <v>1225</v>
      </c>
      <c r="I135" s="3">
        <v>1.2</v>
      </c>
      <c r="J135" t="s">
        <v>626</v>
      </c>
      <c r="K135" t="s">
        <v>1224</v>
      </c>
      <c r="L135" s="3">
        <v>1.06</v>
      </c>
      <c r="N135" t="s">
        <v>1225</v>
      </c>
    </row>
    <row r="136" spans="1:14" x14ac:dyDescent="0.35">
      <c r="A136" t="s">
        <v>266</v>
      </c>
      <c r="B136" t="s">
        <v>267</v>
      </c>
      <c r="C136" s="3">
        <v>1.01</v>
      </c>
      <c r="E136" t="s">
        <v>1228</v>
      </c>
      <c r="F136" s="3">
        <v>1.04</v>
      </c>
      <c r="H136" t="s">
        <v>783</v>
      </c>
      <c r="I136" s="3">
        <v>1.01</v>
      </c>
      <c r="K136" t="s">
        <v>653</v>
      </c>
      <c r="L136" s="3">
        <v>1.04</v>
      </c>
      <c r="N136" t="s">
        <v>1227</v>
      </c>
    </row>
    <row r="137" spans="1:14" x14ac:dyDescent="0.35">
      <c r="A137" t="s">
        <v>268</v>
      </c>
      <c r="B137" t="s">
        <v>269</v>
      </c>
      <c r="C137" s="3">
        <v>1.21</v>
      </c>
      <c r="D137" t="s">
        <v>626</v>
      </c>
      <c r="E137" t="s">
        <v>900</v>
      </c>
      <c r="F137" s="3">
        <v>1.08</v>
      </c>
      <c r="G137" t="s">
        <v>626</v>
      </c>
      <c r="H137" t="s">
        <v>1210</v>
      </c>
      <c r="I137" s="3">
        <v>1.17</v>
      </c>
      <c r="J137" t="s">
        <v>626</v>
      </c>
      <c r="K137" t="s">
        <v>1229</v>
      </c>
      <c r="L137" s="3">
        <v>1.07</v>
      </c>
      <c r="M137" t="s">
        <v>626</v>
      </c>
      <c r="N137" t="s">
        <v>1230</v>
      </c>
    </row>
    <row r="138" spans="1:14" x14ac:dyDescent="0.35">
      <c r="A138" t="s">
        <v>270</v>
      </c>
      <c r="B138" t="s">
        <v>271</v>
      </c>
      <c r="C138" s="3">
        <v>0.96</v>
      </c>
      <c r="E138" t="s">
        <v>880</v>
      </c>
      <c r="F138" s="3">
        <v>0.97</v>
      </c>
      <c r="H138" t="s">
        <v>1232</v>
      </c>
      <c r="I138" s="3">
        <v>1.05</v>
      </c>
      <c r="K138" t="s">
        <v>762</v>
      </c>
      <c r="L138" s="3">
        <v>0.99</v>
      </c>
      <c r="N138" t="s">
        <v>1231</v>
      </c>
    </row>
    <row r="139" spans="1:14" x14ac:dyDescent="0.35">
      <c r="A139" t="s">
        <v>272</v>
      </c>
      <c r="B139" t="s">
        <v>273</v>
      </c>
      <c r="C139" s="3">
        <v>1.08</v>
      </c>
      <c r="E139" t="s">
        <v>1235</v>
      </c>
      <c r="F139" s="3">
        <v>1.05</v>
      </c>
      <c r="H139" t="s">
        <v>839</v>
      </c>
      <c r="I139" s="3">
        <v>0.96</v>
      </c>
      <c r="K139" t="s">
        <v>1233</v>
      </c>
      <c r="L139" s="3">
        <v>1.01</v>
      </c>
      <c r="N139" t="s">
        <v>1234</v>
      </c>
    </row>
    <row r="140" spans="1:14" x14ac:dyDescent="0.35">
      <c r="A140" t="s">
        <v>274</v>
      </c>
      <c r="B140" t="s">
        <v>275</v>
      </c>
      <c r="C140" s="3">
        <v>0.75</v>
      </c>
      <c r="D140" t="s">
        <v>625</v>
      </c>
      <c r="E140" t="s">
        <v>1237</v>
      </c>
      <c r="F140" s="3">
        <v>0.9</v>
      </c>
      <c r="G140" t="s">
        <v>625</v>
      </c>
      <c r="H140" t="s">
        <v>1238</v>
      </c>
      <c r="I140" s="3">
        <v>0.94</v>
      </c>
      <c r="K140" t="s">
        <v>1236</v>
      </c>
      <c r="L140" s="3">
        <v>0.95</v>
      </c>
      <c r="N140" t="s">
        <v>649</v>
      </c>
    </row>
    <row r="141" spans="1:14" x14ac:dyDescent="0.35">
      <c r="A141" t="s">
        <v>276</v>
      </c>
      <c r="B141" t="s">
        <v>277</v>
      </c>
      <c r="C141" s="3">
        <v>1.18</v>
      </c>
      <c r="D141" t="s">
        <v>626</v>
      </c>
      <c r="E141" t="s">
        <v>1240</v>
      </c>
      <c r="F141" s="3">
        <v>1</v>
      </c>
      <c r="H141" t="s">
        <v>646</v>
      </c>
      <c r="I141" s="3">
        <v>1.0900000000000001</v>
      </c>
      <c r="K141" t="s">
        <v>637</v>
      </c>
      <c r="L141" s="3">
        <v>0.95</v>
      </c>
      <c r="N141" t="s">
        <v>1239</v>
      </c>
    </row>
    <row r="142" spans="1:14" s="1" customFormat="1" x14ac:dyDescent="0.35">
      <c r="A142" s="1" t="s">
        <v>278</v>
      </c>
      <c r="B142" s="1" t="s">
        <v>279</v>
      </c>
      <c r="C142" s="2">
        <v>0.96</v>
      </c>
      <c r="E142" s="1" t="s">
        <v>731</v>
      </c>
      <c r="F142" s="2">
        <v>0.94</v>
      </c>
      <c r="G142" s="1" t="s">
        <v>624</v>
      </c>
      <c r="H142" s="1" t="s">
        <v>643</v>
      </c>
      <c r="I142" s="2">
        <v>0.91</v>
      </c>
      <c r="J142" s="1" t="s">
        <v>624</v>
      </c>
      <c r="K142" s="1" t="s">
        <v>720</v>
      </c>
      <c r="L142" s="2">
        <v>0.92</v>
      </c>
      <c r="M142" s="1" t="s">
        <v>624</v>
      </c>
      <c r="N142" s="1" t="s">
        <v>1241</v>
      </c>
    </row>
    <row r="143" spans="1:14" x14ac:dyDescent="0.35">
      <c r="A143" t="s">
        <v>280</v>
      </c>
      <c r="B143" t="s">
        <v>281</v>
      </c>
      <c r="C143" s="3">
        <v>1.17</v>
      </c>
      <c r="E143" t="s">
        <v>1244</v>
      </c>
      <c r="F143" s="3">
        <v>1.05</v>
      </c>
      <c r="H143" t="s">
        <v>1245</v>
      </c>
      <c r="I143" s="3">
        <v>1.29</v>
      </c>
      <c r="J143" t="s">
        <v>626</v>
      </c>
      <c r="K143" t="s">
        <v>1242</v>
      </c>
      <c r="L143" s="3">
        <v>1.1299999999999999</v>
      </c>
      <c r="N143" t="s">
        <v>1243</v>
      </c>
    </row>
    <row r="144" spans="1:14" x14ac:dyDescent="0.35">
      <c r="A144" t="s">
        <v>282</v>
      </c>
      <c r="B144" t="s">
        <v>283</v>
      </c>
      <c r="C144" s="3">
        <v>1.06</v>
      </c>
      <c r="E144" t="s">
        <v>1053</v>
      </c>
      <c r="F144" s="3">
        <v>0.98</v>
      </c>
      <c r="H144" t="s">
        <v>1232</v>
      </c>
      <c r="I144" s="3">
        <v>1.1200000000000001</v>
      </c>
      <c r="J144" t="s">
        <v>626</v>
      </c>
      <c r="K144" t="s">
        <v>690</v>
      </c>
      <c r="L144" s="3">
        <v>1</v>
      </c>
      <c r="N144" t="s">
        <v>1231</v>
      </c>
    </row>
    <row r="145" spans="1:14" x14ac:dyDescent="0.35">
      <c r="A145" t="s">
        <v>284</v>
      </c>
      <c r="B145" t="s">
        <v>285</v>
      </c>
      <c r="C145" s="3">
        <v>1.04</v>
      </c>
      <c r="E145" t="s">
        <v>1247</v>
      </c>
      <c r="F145" s="3">
        <v>0.95</v>
      </c>
      <c r="H145" t="s">
        <v>800</v>
      </c>
      <c r="I145" s="3">
        <v>0.81</v>
      </c>
      <c r="J145" t="s">
        <v>626</v>
      </c>
      <c r="K145" t="s">
        <v>1246</v>
      </c>
      <c r="L145" s="3">
        <v>0.94</v>
      </c>
      <c r="N145" t="s">
        <v>833</v>
      </c>
    </row>
    <row r="146" spans="1:14" x14ac:dyDescent="0.35">
      <c r="A146" t="s">
        <v>286</v>
      </c>
      <c r="B146" t="s">
        <v>287</v>
      </c>
      <c r="C146" s="3">
        <v>1.03</v>
      </c>
      <c r="E146" t="s">
        <v>1248</v>
      </c>
      <c r="F146" s="3">
        <v>0.91</v>
      </c>
      <c r="G146" t="s">
        <v>625</v>
      </c>
      <c r="H146" t="s">
        <v>732</v>
      </c>
      <c r="I146" s="3">
        <v>0.94</v>
      </c>
      <c r="K146" t="s">
        <v>686</v>
      </c>
      <c r="L146" s="3">
        <v>0.87</v>
      </c>
      <c r="M146" t="s">
        <v>624</v>
      </c>
      <c r="N146" t="s">
        <v>657</v>
      </c>
    </row>
    <row r="147" spans="1:14" x14ac:dyDescent="0.35">
      <c r="A147" t="s">
        <v>288</v>
      </c>
      <c r="B147" t="s">
        <v>289</v>
      </c>
      <c r="C147" s="3">
        <v>0.9</v>
      </c>
      <c r="E147" t="s">
        <v>1250</v>
      </c>
      <c r="F147" s="3">
        <v>0.9</v>
      </c>
      <c r="G147" t="s">
        <v>624</v>
      </c>
      <c r="H147" t="s">
        <v>1107</v>
      </c>
      <c r="I147" s="3">
        <v>0.76</v>
      </c>
      <c r="J147" t="s">
        <v>624</v>
      </c>
      <c r="K147" t="s">
        <v>1249</v>
      </c>
      <c r="L147" s="3">
        <v>0.88</v>
      </c>
      <c r="M147" t="s">
        <v>624</v>
      </c>
      <c r="N147" t="s">
        <v>778</v>
      </c>
    </row>
    <row r="148" spans="1:14" x14ac:dyDescent="0.35">
      <c r="A148" t="s">
        <v>290</v>
      </c>
      <c r="B148" t="s">
        <v>291</v>
      </c>
      <c r="C148" s="3">
        <v>0.79</v>
      </c>
      <c r="D148" t="s">
        <v>625</v>
      </c>
      <c r="E148" t="s">
        <v>1253</v>
      </c>
      <c r="F148" s="3">
        <v>0.92</v>
      </c>
      <c r="G148" t="s">
        <v>625</v>
      </c>
      <c r="H148" t="s">
        <v>1254</v>
      </c>
      <c r="I148" s="3">
        <v>0.74</v>
      </c>
      <c r="J148" t="s">
        <v>624</v>
      </c>
      <c r="K148" t="s">
        <v>1251</v>
      </c>
      <c r="L148" s="3">
        <v>0.86</v>
      </c>
      <c r="M148" t="s">
        <v>624</v>
      </c>
      <c r="N148" t="s">
        <v>1252</v>
      </c>
    </row>
    <row r="149" spans="1:14" s="1" customFormat="1" x14ac:dyDescent="0.35">
      <c r="A149" s="1" t="s">
        <v>292</v>
      </c>
      <c r="B149" s="1" t="s">
        <v>293</v>
      </c>
      <c r="C149" s="2">
        <v>1.03</v>
      </c>
      <c r="E149" s="1" t="s">
        <v>1255</v>
      </c>
      <c r="F149" s="2">
        <v>1</v>
      </c>
      <c r="H149" s="1" t="s">
        <v>798</v>
      </c>
      <c r="I149" s="2">
        <v>1.05</v>
      </c>
      <c r="J149" s="1" t="s">
        <v>624</v>
      </c>
      <c r="K149" s="1" t="s">
        <v>669</v>
      </c>
      <c r="L149" s="2">
        <v>1</v>
      </c>
      <c r="N149" s="1" t="s">
        <v>798</v>
      </c>
    </row>
    <row r="150" spans="1:14" x14ac:dyDescent="0.35">
      <c r="A150" t="s">
        <v>294</v>
      </c>
      <c r="B150" t="s">
        <v>295</v>
      </c>
      <c r="C150" s="3">
        <v>0.76</v>
      </c>
      <c r="D150" t="s">
        <v>626</v>
      </c>
      <c r="E150" t="s">
        <v>1258</v>
      </c>
      <c r="F150" s="3">
        <v>0.95</v>
      </c>
      <c r="H150" t="s">
        <v>800</v>
      </c>
      <c r="I150" s="3">
        <v>0.94</v>
      </c>
      <c r="K150" t="s">
        <v>1256</v>
      </c>
      <c r="L150" s="3">
        <v>0.92</v>
      </c>
      <c r="N150" t="s">
        <v>1257</v>
      </c>
    </row>
    <row r="151" spans="1:14" x14ac:dyDescent="0.35">
      <c r="A151" t="s">
        <v>296</v>
      </c>
      <c r="B151" t="s">
        <v>297</v>
      </c>
      <c r="C151" s="3">
        <v>0.78</v>
      </c>
      <c r="D151" t="s">
        <v>626</v>
      </c>
      <c r="E151" t="s">
        <v>1260</v>
      </c>
      <c r="F151" s="3">
        <v>0.98</v>
      </c>
      <c r="H151" t="s">
        <v>631</v>
      </c>
      <c r="I151" s="3">
        <v>0.83</v>
      </c>
      <c r="J151" t="s">
        <v>626</v>
      </c>
      <c r="K151" t="s">
        <v>1259</v>
      </c>
      <c r="L151" s="3">
        <v>0.96</v>
      </c>
      <c r="N151" t="s">
        <v>977</v>
      </c>
    </row>
    <row r="152" spans="1:14" x14ac:dyDescent="0.35">
      <c r="A152" t="s">
        <v>298</v>
      </c>
      <c r="B152" t="s">
        <v>299</v>
      </c>
      <c r="C152" s="3">
        <v>0.84</v>
      </c>
      <c r="E152" t="s">
        <v>1261</v>
      </c>
      <c r="F152" s="3">
        <v>0.86</v>
      </c>
      <c r="G152" t="s">
        <v>626</v>
      </c>
      <c r="H152" t="s">
        <v>1262</v>
      </c>
      <c r="I152" s="3">
        <v>0.96</v>
      </c>
      <c r="K152" t="s">
        <v>684</v>
      </c>
      <c r="L152" s="3">
        <v>0.89</v>
      </c>
      <c r="N152" t="s">
        <v>773</v>
      </c>
    </row>
    <row r="153" spans="1:14" x14ac:dyDescent="0.35">
      <c r="A153" t="s">
        <v>300</v>
      </c>
      <c r="B153" t="s">
        <v>301</v>
      </c>
      <c r="C153" s="3">
        <v>0.77</v>
      </c>
      <c r="D153" t="s">
        <v>626</v>
      </c>
      <c r="E153" t="s">
        <v>1264</v>
      </c>
      <c r="F153" s="3">
        <v>0.91</v>
      </c>
      <c r="H153" t="s">
        <v>710</v>
      </c>
      <c r="I153" s="3">
        <v>0.83</v>
      </c>
      <c r="K153" t="s">
        <v>1263</v>
      </c>
      <c r="L153" s="3">
        <v>0.89</v>
      </c>
      <c r="M153" t="s">
        <v>626</v>
      </c>
      <c r="N153" t="s">
        <v>801</v>
      </c>
    </row>
    <row r="154" spans="1:14" x14ac:dyDescent="0.35">
      <c r="A154" t="s">
        <v>302</v>
      </c>
      <c r="B154" t="s">
        <v>303</v>
      </c>
      <c r="C154" s="3">
        <v>0.83</v>
      </c>
      <c r="E154" t="s">
        <v>1267</v>
      </c>
      <c r="F154" s="3">
        <v>0.89</v>
      </c>
      <c r="G154" t="s">
        <v>626</v>
      </c>
      <c r="H154" t="s">
        <v>827</v>
      </c>
      <c r="I154" s="3">
        <v>0.95</v>
      </c>
      <c r="K154" t="s">
        <v>1265</v>
      </c>
      <c r="L154" s="3">
        <v>0.79</v>
      </c>
      <c r="M154" t="s">
        <v>624</v>
      </c>
      <c r="N154" t="s">
        <v>1266</v>
      </c>
    </row>
    <row r="155" spans="1:14" x14ac:dyDescent="0.35">
      <c r="A155" t="s">
        <v>304</v>
      </c>
      <c r="B155" t="s">
        <v>305</v>
      </c>
      <c r="C155" s="3">
        <v>0.96</v>
      </c>
      <c r="E155" t="s">
        <v>788</v>
      </c>
      <c r="F155" s="3">
        <v>0.97</v>
      </c>
      <c r="H155" t="s">
        <v>895</v>
      </c>
      <c r="I155" s="3">
        <v>1.02</v>
      </c>
      <c r="K155" t="s">
        <v>1268</v>
      </c>
      <c r="L155" s="3">
        <v>0.82</v>
      </c>
      <c r="M155" t="s">
        <v>624</v>
      </c>
      <c r="N155" t="s">
        <v>688</v>
      </c>
    </row>
    <row r="156" spans="1:14" x14ac:dyDescent="0.35">
      <c r="A156" t="s">
        <v>306</v>
      </c>
      <c r="B156" t="s">
        <v>307</v>
      </c>
      <c r="C156" s="3">
        <v>1.1399999999999999</v>
      </c>
      <c r="E156" t="s">
        <v>1269</v>
      </c>
      <c r="F156" s="3">
        <v>0.99</v>
      </c>
      <c r="H156" t="s">
        <v>804</v>
      </c>
      <c r="I156" s="3">
        <v>0.77</v>
      </c>
      <c r="K156" t="s">
        <v>1087</v>
      </c>
      <c r="L156" s="3">
        <v>1.02</v>
      </c>
      <c r="N156" t="s">
        <v>741</v>
      </c>
    </row>
    <row r="157" spans="1:14" x14ac:dyDescent="0.35">
      <c r="A157" t="s">
        <v>308</v>
      </c>
      <c r="B157" t="s">
        <v>309</v>
      </c>
      <c r="C157" s="3">
        <v>1.01</v>
      </c>
      <c r="E157" t="s">
        <v>1271</v>
      </c>
      <c r="F157" s="3">
        <v>0.98</v>
      </c>
      <c r="H157" t="s">
        <v>863</v>
      </c>
      <c r="I157" s="3">
        <v>0.93</v>
      </c>
      <c r="K157" t="s">
        <v>1270</v>
      </c>
      <c r="L157" s="3">
        <v>1.1399999999999999</v>
      </c>
      <c r="M157" t="s">
        <v>626</v>
      </c>
      <c r="N157" t="s">
        <v>1180</v>
      </c>
    </row>
    <row r="158" spans="1:14" x14ac:dyDescent="0.35">
      <c r="A158" t="s">
        <v>310</v>
      </c>
      <c r="B158" t="s">
        <v>311</v>
      </c>
      <c r="C158" s="3">
        <v>0.92</v>
      </c>
      <c r="E158" t="s">
        <v>1273</v>
      </c>
      <c r="F158" s="3">
        <v>1.1000000000000001</v>
      </c>
      <c r="H158" t="s">
        <v>1274</v>
      </c>
      <c r="I158" s="3">
        <v>0.96</v>
      </c>
      <c r="K158" t="s">
        <v>1272</v>
      </c>
      <c r="L158" s="3">
        <v>1.02</v>
      </c>
      <c r="N158" t="s">
        <v>735</v>
      </c>
    </row>
    <row r="159" spans="1:14" x14ac:dyDescent="0.35">
      <c r="A159" t="s">
        <v>312</v>
      </c>
      <c r="B159" t="s">
        <v>313</v>
      </c>
      <c r="C159" s="3">
        <v>0.76</v>
      </c>
      <c r="E159" t="s">
        <v>1277</v>
      </c>
      <c r="F159" s="3">
        <v>1.04</v>
      </c>
      <c r="H159" t="s">
        <v>1278</v>
      </c>
      <c r="I159" s="3">
        <v>1.4</v>
      </c>
      <c r="K159" t="s">
        <v>1275</v>
      </c>
      <c r="L159" s="3">
        <v>1.1200000000000001</v>
      </c>
      <c r="N159" t="s">
        <v>1276</v>
      </c>
    </row>
    <row r="160" spans="1:14" x14ac:dyDescent="0.35">
      <c r="A160" t="s">
        <v>314</v>
      </c>
      <c r="B160" t="s">
        <v>315</v>
      </c>
      <c r="C160" s="3">
        <v>1.22</v>
      </c>
      <c r="E160" t="s">
        <v>1280</v>
      </c>
      <c r="F160" s="3">
        <v>1.07</v>
      </c>
      <c r="H160" t="s">
        <v>725</v>
      </c>
      <c r="I160" s="3">
        <v>1.25</v>
      </c>
      <c r="K160" t="s">
        <v>673</v>
      </c>
      <c r="L160" s="3">
        <v>1.17</v>
      </c>
      <c r="M160" t="s">
        <v>626</v>
      </c>
      <c r="N160" t="s">
        <v>1279</v>
      </c>
    </row>
    <row r="161" spans="1:14" x14ac:dyDescent="0.35">
      <c r="A161" t="s">
        <v>316</v>
      </c>
      <c r="B161" t="s">
        <v>317</v>
      </c>
      <c r="C161" s="3">
        <v>1.1299999999999999</v>
      </c>
      <c r="E161" t="s">
        <v>1282</v>
      </c>
      <c r="F161" s="3">
        <v>1</v>
      </c>
      <c r="H161" t="s">
        <v>699</v>
      </c>
      <c r="I161" s="3">
        <v>0.94</v>
      </c>
      <c r="K161" t="s">
        <v>1281</v>
      </c>
      <c r="L161" s="3">
        <v>1.06</v>
      </c>
      <c r="N161" t="s">
        <v>832</v>
      </c>
    </row>
    <row r="162" spans="1:14" x14ac:dyDescent="0.35">
      <c r="A162" t="s">
        <v>318</v>
      </c>
      <c r="B162" t="s">
        <v>319</v>
      </c>
      <c r="C162" s="3">
        <v>0.77</v>
      </c>
      <c r="D162" t="s">
        <v>626</v>
      </c>
      <c r="E162" t="s">
        <v>1283</v>
      </c>
      <c r="F162" s="3">
        <v>0.85</v>
      </c>
      <c r="G162" t="s">
        <v>624</v>
      </c>
      <c r="H162" t="s">
        <v>1284</v>
      </c>
      <c r="I162" s="3">
        <v>0.84</v>
      </c>
      <c r="J162" t="s">
        <v>626</v>
      </c>
      <c r="K162" t="s">
        <v>1259</v>
      </c>
      <c r="L162" s="3">
        <v>0.88</v>
      </c>
      <c r="M162" t="s">
        <v>625</v>
      </c>
      <c r="N162" t="s">
        <v>940</v>
      </c>
    </row>
    <row r="163" spans="1:14" x14ac:dyDescent="0.35">
      <c r="A163" t="s">
        <v>320</v>
      </c>
      <c r="B163" t="s">
        <v>321</v>
      </c>
      <c r="C163" s="3">
        <v>0.96</v>
      </c>
      <c r="E163" t="s">
        <v>1287</v>
      </c>
      <c r="F163" s="3">
        <v>1.1100000000000001</v>
      </c>
      <c r="H163" t="s">
        <v>1288</v>
      </c>
      <c r="I163" s="3">
        <v>1.19</v>
      </c>
      <c r="K163" t="s">
        <v>1285</v>
      </c>
      <c r="L163" s="3">
        <v>1.02</v>
      </c>
      <c r="N163" t="s">
        <v>1286</v>
      </c>
    </row>
    <row r="164" spans="1:14" x14ac:dyDescent="0.35">
      <c r="A164" t="s">
        <v>322</v>
      </c>
      <c r="B164" t="s">
        <v>323</v>
      </c>
      <c r="C164" s="3">
        <v>0.64</v>
      </c>
      <c r="E164" t="s">
        <v>1291</v>
      </c>
      <c r="F164" s="3">
        <v>1.04</v>
      </c>
      <c r="H164" t="s">
        <v>687</v>
      </c>
      <c r="I164" s="3">
        <v>0.94</v>
      </c>
      <c r="K164" t="s">
        <v>1289</v>
      </c>
      <c r="L164" s="3">
        <v>0.91</v>
      </c>
      <c r="N164" t="s">
        <v>1290</v>
      </c>
    </row>
    <row r="165" spans="1:14" x14ac:dyDescent="0.35">
      <c r="A165" t="s">
        <v>324</v>
      </c>
      <c r="B165" t="s">
        <v>325</v>
      </c>
      <c r="C165" s="3">
        <v>1.03</v>
      </c>
      <c r="E165" t="s">
        <v>1293</v>
      </c>
      <c r="F165" s="3">
        <v>1.1499999999999999</v>
      </c>
      <c r="H165" t="s">
        <v>1294</v>
      </c>
      <c r="I165" s="3">
        <v>0.97</v>
      </c>
      <c r="K165" t="s">
        <v>882</v>
      </c>
      <c r="L165" s="3">
        <v>1.08</v>
      </c>
      <c r="N165" t="s">
        <v>1292</v>
      </c>
    </row>
    <row r="166" spans="1:14" x14ac:dyDescent="0.35">
      <c r="A166" t="s">
        <v>326</v>
      </c>
      <c r="B166" t="s">
        <v>327</v>
      </c>
      <c r="C166" s="3">
        <v>1.19</v>
      </c>
      <c r="E166" t="s">
        <v>1296</v>
      </c>
      <c r="F166" s="3">
        <v>1.0900000000000001</v>
      </c>
      <c r="H166" t="s">
        <v>1297</v>
      </c>
      <c r="I166" s="3">
        <v>1.3</v>
      </c>
      <c r="K166" t="s">
        <v>1295</v>
      </c>
      <c r="L166" s="3">
        <v>1.08</v>
      </c>
      <c r="N166" t="s">
        <v>1292</v>
      </c>
    </row>
    <row r="167" spans="1:14" x14ac:dyDescent="0.35">
      <c r="A167" t="s">
        <v>328</v>
      </c>
      <c r="B167" t="s">
        <v>329</v>
      </c>
      <c r="C167" s="3">
        <v>0.91</v>
      </c>
      <c r="E167" t="s">
        <v>1299</v>
      </c>
      <c r="F167" s="3">
        <v>0.96</v>
      </c>
      <c r="H167" t="s">
        <v>853</v>
      </c>
      <c r="I167" s="3">
        <v>1.36</v>
      </c>
      <c r="J167" t="s">
        <v>626</v>
      </c>
      <c r="K167" t="s">
        <v>1298</v>
      </c>
      <c r="L167" s="3">
        <v>0.94</v>
      </c>
      <c r="N167" t="s">
        <v>812</v>
      </c>
    </row>
    <row r="168" spans="1:14" x14ac:dyDescent="0.35">
      <c r="A168" t="s">
        <v>330</v>
      </c>
      <c r="B168" t="s">
        <v>331</v>
      </c>
      <c r="C168" s="3">
        <v>1.1399999999999999</v>
      </c>
      <c r="E168" t="s">
        <v>1302</v>
      </c>
      <c r="F168" s="3">
        <v>1.22</v>
      </c>
      <c r="G168" t="s">
        <v>626</v>
      </c>
      <c r="H168" t="s">
        <v>905</v>
      </c>
      <c r="I168" s="3">
        <v>1.52</v>
      </c>
      <c r="J168" t="s">
        <v>625</v>
      </c>
      <c r="K168" t="s">
        <v>1300</v>
      </c>
      <c r="L168" s="3">
        <v>1.1000000000000001</v>
      </c>
      <c r="N168" t="s">
        <v>1301</v>
      </c>
    </row>
    <row r="169" spans="1:14" x14ac:dyDescent="0.35">
      <c r="A169" t="s">
        <v>332</v>
      </c>
      <c r="B169" t="s">
        <v>333</v>
      </c>
      <c r="C169" s="3">
        <v>1.1499999999999999</v>
      </c>
      <c r="E169" t="s">
        <v>1305</v>
      </c>
      <c r="F169" s="3">
        <v>0.94</v>
      </c>
      <c r="H169" t="s">
        <v>876</v>
      </c>
      <c r="I169" s="3">
        <v>0.94</v>
      </c>
      <c r="K169" t="s">
        <v>1303</v>
      </c>
      <c r="L169" s="3">
        <v>0.85</v>
      </c>
      <c r="M169" t="s">
        <v>626</v>
      </c>
      <c r="N169" t="s">
        <v>1304</v>
      </c>
    </row>
    <row r="170" spans="1:14" x14ac:dyDescent="0.35">
      <c r="A170" t="s">
        <v>334</v>
      </c>
      <c r="B170" t="s">
        <v>335</v>
      </c>
      <c r="C170" s="3">
        <v>1.04</v>
      </c>
      <c r="E170" t="s">
        <v>848</v>
      </c>
      <c r="F170" s="3">
        <v>0.95</v>
      </c>
      <c r="H170" t="s">
        <v>662</v>
      </c>
      <c r="I170" s="3">
        <v>1.1200000000000001</v>
      </c>
      <c r="K170" t="s">
        <v>1306</v>
      </c>
      <c r="L170" s="3">
        <v>1.08</v>
      </c>
      <c r="N170" t="s">
        <v>805</v>
      </c>
    </row>
    <row r="171" spans="1:14" x14ac:dyDescent="0.35">
      <c r="A171" t="s">
        <v>336</v>
      </c>
      <c r="B171" t="s">
        <v>337</v>
      </c>
      <c r="C171" s="3">
        <v>0.95</v>
      </c>
      <c r="E171" t="s">
        <v>726</v>
      </c>
      <c r="F171" s="3">
        <v>1.1000000000000001</v>
      </c>
      <c r="H171" t="s">
        <v>859</v>
      </c>
      <c r="I171" s="3">
        <v>1.07</v>
      </c>
      <c r="K171" t="s">
        <v>1307</v>
      </c>
      <c r="L171" s="3">
        <v>1.0900000000000001</v>
      </c>
      <c r="N171" t="s">
        <v>637</v>
      </c>
    </row>
    <row r="172" spans="1:14" x14ac:dyDescent="0.35">
      <c r="A172" t="s">
        <v>338</v>
      </c>
      <c r="B172" t="s">
        <v>339</v>
      </c>
      <c r="C172" s="3">
        <v>1.25</v>
      </c>
      <c r="E172" t="s">
        <v>1309</v>
      </c>
      <c r="F172" s="3">
        <v>1.06</v>
      </c>
      <c r="H172" t="s">
        <v>1310</v>
      </c>
      <c r="I172" s="3">
        <v>1.36</v>
      </c>
      <c r="J172" t="s">
        <v>625</v>
      </c>
      <c r="K172" t="s">
        <v>1308</v>
      </c>
      <c r="L172" s="3">
        <v>1.01</v>
      </c>
      <c r="N172" t="s">
        <v>769</v>
      </c>
    </row>
    <row r="173" spans="1:14" x14ac:dyDescent="0.35">
      <c r="A173" t="s">
        <v>340</v>
      </c>
      <c r="B173" t="s">
        <v>341</v>
      </c>
      <c r="C173" s="3">
        <v>1.1200000000000001</v>
      </c>
      <c r="E173" t="s">
        <v>870</v>
      </c>
      <c r="F173" s="3">
        <v>0.97</v>
      </c>
      <c r="H173" t="s">
        <v>976</v>
      </c>
      <c r="I173" s="3">
        <v>1.0900000000000001</v>
      </c>
      <c r="K173" t="s">
        <v>1311</v>
      </c>
      <c r="L173" s="3">
        <v>1.05</v>
      </c>
      <c r="N173" t="s">
        <v>1015</v>
      </c>
    </row>
    <row r="174" spans="1:14" x14ac:dyDescent="0.35">
      <c r="A174" t="s">
        <v>342</v>
      </c>
      <c r="B174" t="s">
        <v>343</v>
      </c>
      <c r="C174" s="3">
        <v>1.38</v>
      </c>
      <c r="D174" t="s">
        <v>626</v>
      </c>
      <c r="E174" t="s">
        <v>1313</v>
      </c>
      <c r="F174" s="3">
        <v>1.0900000000000001</v>
      </c>
      <c r="H174" t="s">
        <v>758</v>
      </c>
      <c r="I174" s="3">
        <v>1.53</v>
      </c>
      <c r="J174" t="s">
        <v>624</v>
      </c>
      <c r="K174" t="s">
        <v>1312</v>
      </c>
      <c r="L174" s="3">
        <v>1.04</v>
      </c>
      <c r="N174" t="s">
        <v>771</v>
      </c>
    </row>
    <row r="175" spans="1:14" x14ac:dyDescent="0.35">
      <c r="A175" t="s">
        <v>344</v>
      </c>
      <c r="B175" t="s">
        <v>345</v>
      </c>
      <c r="C175" s="3">
        <v>0.96</v>
      </c>
      <c r="E175" t="s">
        <v>1315</v>
      </c>
      <c r="F175" s="3">
        <v>1.02</v>
      </c>
      <c r="H175" t="s">
        <v>1316</v>
      </c>
      <c r="I175" s="3">
        <v>1.44</v>
      </c>
      <c r="J175" t="s">
        <v>625</v>
      </c>
      <c r="K175" t="s">
        <v>1314</v>
      </c>
      <c r="L175" s="3">
        <v>1.04</v>
      </c>
      <c r="N175" t="s">
        <v>828</v>
      </c>
    </row>
    <row r="176" spans="1:14" x14ac:dyDescent="0.35">
      <c r="A176" t="s">
        <v>346</v>
      </c>
      <c r="B176" t="s">
        <v>347</v>
      </c>
      <c r="C176" s="3">
        <v>1.0900000000000001</v>
      </c>
      <c r="E176" t="s">
        <v>857</v>
      </c>
      <c r="F176" s="3">
        <v>1.07</v>
      </c>
      <c r="H176" t="s">
        <v>1143</v>
      </c>
      <c r="I176" s="3">
        <v>1.1000000000000001</v>
      </c>
      <c r="K176" t="s">
        <v>1317</v>
      </c>
      <c r="L176" s="3">
        <v>1.07</v>
      </c>
      <c r="N176" t="s">
        <v>1143</v>
      </c>
    </row>
    <row r="177" spans="1:14" x14ac:dyDescent="0.35">
      <c r="A177" t="s">
        <v>348</v>
      </c>
      <c r="B177" t="s">
        <v>349</v>
      </c>
      <c r="C177" s="3">
        <v>0.73</v>
      </c>
      <c r="E177" t="s">
        <v>1318</v>
      </c>
      <c r="F177" s="3">
        <v>1.02</v>
      </c>
      <c r="H177" t="s">
        <v>683</v>
      </c>
      <c r="I177" s="3">
        <v>1.1200000000000001</v>
      </c>
      <c r="K177" t="s">
        <v>891</v>
      </c>
      <c r="L177" s="3">
        <v>0.94</v>
      </c>
      <c r="N177" t="s">
        <v>818</v>
      </c>
    </row>
    <row r="178" spans="1:14" x14ac:dyDescent="0.35">
      <c r="A178" t="s">
        <v>350</v>
      </c>
      <c r="B178" t="s">
        <v>351</v>
      </c>
      <c r="C178" s="3">
        <v>1.37</v>
      </c>
      <c r="D178" t="s">
        <v>626</v>
      </c>
      <c r="E178" t="s">
        <v>1320</v>
      </c>
      <c r="F178" s="3">
        <v>1</v>
      </c>
      <c r="H178" t="s">
        <v>1321</v>
      </c>
      <c r="I178" s="3">
        <v>1.27</v>
      </c>
      <c r="K178" t="s">
        <v>1319</v>
      </c>
      <c r="L178" s="3">
        <v>1.01</v>
      </c>
      <c r="N178" t="s">
        <v>769</v>
      </c>
    </row>
    <row r="179" spans="1:14" x14ac:dyDescent="0.35">
      <c r="A179" t="s">
        <v>352</v>
      </c>
      <c r="B179" t="s">
        <v>353</v>
      </c>
      <c r="C179" s="3">
        <v>1.28</v>
      </c>
      <c r="E179" t="s">
        <v>1322</v>
      </c>
      <c r="F179" s="3">
        <v>1.1200000000000001</v>
      </c>
      <c r="H179" t="s">
        <v>1323</v>
      </c>
      <c r="I179" s="3">
        <v>0.97</v>
      </c>
      <c r="K179" t="s">
        <v>1186</v>
      </c>
      <c r="L179" s="3">
        <v>1.1299999999999999</v>
      </c>
      <c r="N179" t="s">
        <v>868</v>
      </c>
    </row>
    <row r="180" spans="1:14" x14ac:dyDescent="0.35">
      <c r="A180" t="s">
        <v>354</v>
      </c>
      <c r="B180" t="s">
        <v>355</v>
      </c>
      <c r="C180" s="3">
        <v>1.06</v>
      </c>
      <c r="D180" t="s">
        <v>626</v>
      </c>
      <c r="E180" t="s">
        <v>821</v>
      </c>
      <c r="F180" s="3">
        <v>1.01</v>
      </c>
      <c r="H180" t="s">
        <v>1325</v>
      </c>
      <c r="I180" s="3">
        <v>1.06</v>
      </c>
      <c r="J180" t="s">
        <v>625</v>
      </c>
      <c r="K180" t="s">
        <v>1324</v>
      </c>
      <c r="L180" s="3">
        <v>1.04</v>
      </c>
      <c r="M180" t="s">
        <v>624</v>
      </c>
      <c r="N180" t="s">
        <v>669</v>
      </c>
    </row>
    <row r="181" spans="1:14" x14ac:dyDescent="0.35">
      <c r="A181" t="s">
        <v>356</v>
      </c>
      <c r="B181" t="s">
        <v>357</v>
      </c>
      <c r="C181" s="3">
        <v>0.99</v>
      </c>
      <c r="E181" t="s">
        <v>1326</v>
      </c>
      <c r="F181" s="3">
        <v>0.97</v>
      </c>
      <c r="H181" t="s">
        <v>734</v>
      </c>
      <c r="I181" s="3">
        <v>0.93</v>
      </c>
      <c r="K181" t="s">
        <v>1138</v>
      </c>
      <c r="L181" s="3">
        <v>0.95</v>
      </c>
      <c r="N181" t="s">
        <v>649</v>
      </c>
    </row>
    <row r="182" spans="1:14" x14ac:dyDescent="0.35">
      <c r="A182" t="s">
        <v>358</v>
      </c>
      <c r="B182" t="s">
        <v>359</v>
      </c>
      <c r="C182" s="3">
        <v>0.78</v>
      </c>
      <c r="D182" t="s">
        <v>626</v>
      </c>
      <c r="E182" t="s">
        <v>1328</v>
      </c>
      <c r="F182" s="3">
        <v>0.88</v>
      </c>
      <c r="G182" t="s">
        <v>624</v>
      </c>
      <c r="H182" t="s">
        <v>955</v>
      </c>
      <c r="I182" s="3">
        <v>0.8</v>
      </c>
      <c r="J182" t="s">
        <v>625</v>
      </c>
      <c r="K182" t="s">
        <v>973</v>
      </c>
      <c r="L182" s="3">
        <v>0.88</v>
      </c>
      <c r="M182" t="s">
        <v>624</v>
      </c>
      <c r="N182" t="s">
        <v>1327</v>
      </c>
    </row>
    <row r="183" spans="1:14" x14ac:dyDescent="0.35">
      <c r="A183" t="s">
        <v>360</v>
      </c>
      <c r="B183" t="s">
        <v>361</v>
      </c>
      <c r="C183" s="3">
        <v>1.18</v>
      </c>
      <c r="E183" t="s">
        <v>1331</v>
      </c>
      <c r="F183" s="3">
        <v>1.01</v>
      </c>
      <c r="H183" t="s">
        <v>932</v>
      </c>
      <c r="I183" s="3">
        <v>0.91</v>
      </c>
      <c r="K183" t="s">
        <v>1329</v>
      </c>
      <c r="L183" s="3">
        <v>0.85</v>
      </c>
      <c r="M183" t="s">
        <v>625</v>
      </c>
      <c r="N183" t="s">
        <v>1330</v>
      </c>
    </row>
    <row r="184" spans="1:14" x14ac:dyDescent="0.35">
      <c r="A184" t="s">
        <v>362</v>
      </c>
      <c r="B184" t="s">
        <v>363</v>
      </c>
      <c r="C184" s="3">
        <v>0.97</v>
      </c>
      <c r="E184" t="s">
        <v>704</v>
      </c>
      <c r="F184" s="3">
        <v>1.08</v>
      </c>
      <c r="G184" t="s">
        <v>625</v>
      </c>
      <c r="H184" t="s">
        <v>906</v>
      </c>
      <c r="I184" s="3">
        <v>1.03</v>
      </c>
      <c r="K184" t="s">
        <v>694</v>
      </c>
      <c r="L184" s="3">
        <v>0.99</v>
      </c>
      <c r="N184" t="s">
        <v>1005</v>
      </c>
    </row>
    <row r="185" spans="1:14" x14ac:dyDescent="0.35">
      <c r="A185" t="s">
        <v>364</v>
      </c>
      <c r="B185" t="s">
        <v>365</v>
      </c>
      <c r="C185" s="3">
        <v>0.77</v>
      </c>
      <c r="E185" t="s">
        <v>1333</v>
      </c>
      <c r="F185" s="3">
        <v>1.1000000000000001</v>
      </c>
      <c r="H185" t="s">
        <v>776</v>
      </c>
      <c r="I185" s="3">
        <v>1.34</v>
      </c>
      <c r="J185" t="s">
        <v>626</v>
      </c>
      <c r="K185" t="s">
        <v>1332</v>
      </c>
      <c r="L185" s="3">
        <v>1.02</v>
      </c>
      <c r="N185" t="s">
        <v>683</v>
      </c>
    </row>
    <row r="186" spans="1:14" x14ac:dyDescent="0.35">
      <c r="A186" t="s">
        <v>366</v>
      </c>
      <c r="B186" t="s">
        <v>367</v>
      </c>
      <c r="C186" s="3">
        <v>1.25</v>
      </c>
      <c r="D186" t="s">
        <v>625</v>
      </c>
      <c r="E186" t="s">
        <v>1336</v>
      </c>
      <c r="F186" s="3">
        <v>0.96</v>
      </c>
      <c r="H186" t="s">
        <v>825</v>
      </c>
      <c r="I186" s="3">
        <v>1.22</v>
      </c>
      <c r="J186" t="s">
        <v>625</v>
      </c>
      <c r="K186" t="s">
        <v>1334</v>
      </c>
      <c r="L186" s="3">
        <v>1.0900000000000001</v>
      </c>
      <c r="M186" t="s">
        <v>625</v>
      </c>
      <c r="N186" t="s">
        <v>1335</v>
      </c>
    </row>
    <row r="187" spans="1:14" x14ac:dyDescent="0.35">
      <c r="A187" t="s">
        <v>368</v>
      </c>
      <c r="B187" t="s">
        <v>369</v>
      </c>
      <c r="C187" s="3">
        <v>1.1499999999999999</v>
      </c>
      <c r="E187" t="s">
        <v>1338</v>
      </c>
      <c r="F187" s="3">
        <v>1.0900000000000001</v>
      </c>
      <c r="G187" t="s">
        <v>625</v>
      </c>
      <c r="H187" t="s">
        <v>1339</v>
      </c>
      <c r="I187" s="3">
        <v>1.18</v>
      </c>
      <c r="J187" t="s">
        <v>625</v>
      </c>
      <c r="K187" t="s">
        <v>874</v>
      </c>
      <c r="L187" s="3">
        <v>1.06</v>
      </c>
      <c r="N187" t="s">
        <v>1337</v>
      </c>
    </row>
    <row r="188" spans="1:14" x14ac:dyDescent="0.35">
      <c r="A188" t="s">
        <v>370</v>
      </c>
      <c r="B188" t="s">
        <v>371</v>
      </c>
      <c r="C188" s="3">
        <v>0.96</v>
      </c>
      <c r="E188" t="s">
        <v>1341</v>
      </c>
      <c r="F188" s="3">
        <v>0.94</v>
      </c>
      <c r="H188" t="s">
        <v>1221</v>
      </c>
      <c r="I188" s="3">
        <v>1.01</v>
      </c>
      <c r="K188" t="s">
        <v>1340</v>
      </c>
      <c r="L188" s="3">
        <v>0.98</v>
      </c>
      <c r="N188" t="s">
        <v>695</v>
      </c>
    </row>
    <row r="189" spans="1:14" x14ac:dyDescent="0.35">
      <c r="A189" t="s">
        <v>372</v>
      </c>
      <c r="B189" t="s">
        <v>373</v>
      </c>
      <c r="C189" s="3">
        <v>1.1299999999999999</v>
      </c>
      <c r="D189" t="s">
        <v>626</v>
      </c>
      <c r="E189" t="s">
        <v>898</v>
      </c>
      <c r="F189" s="3">
        <v>1.01</v>
      </c>
      <c r="H189" t="s">
        <v>1344</v>
      </c>
      <c r="I189" s="3">
        <v>1.2</v>
      </c>
      <c r="J189" t="s">
        <v>624</v>
      </c>
      <c r="K189" t="s">
        <v>1342</v>
      </c>
      <c r="L189" s="3">
        <v>1.03</v>
      </c>
      <c r="N189" t="s">
        <v>1343</v>
      </c>
    </row>
    <row r="190" spans="1:14" x14ac:dyDescent="0.35">
      <c r="A190" t="s">
        <v>374</v>
      </c>
      <c r="B190" t="s">
        <v>375</v>
      </c>
      <c r="C190" s="3">
        <v>1.23</v>
      </c>
      <c r="D190" t="s">
        <v>626</v>
      </c>
      <c r="E190" t="s">
        <v>1346</v>
      </c>
      <c r="F190" s="3">
        <v>0.98</v>
      </c>
      <c r="H190" t="s">
        <v>866</v>
      </c>
      <c r="I190" s="3">
        <v>1.01</v>
      </c>
      <c r="K190" t="s">
        <v>1345</v>
      </c>
      <c r="L190" s="3">
        <v>0.97</v>
      </c>
      <c r="N190" t="s">
        <v>1171</v>
      </c>
    </row>
    <row r="191" spans="1:14" x14ac:dyDescent="0.35">
      <c r="A191" t="s">
        <v>376</v>
      </c>
      <c r="B191" t="s">
        <v>377</v>
      </c>
      <c r="C191" s="3">
        <v>1.78</v>
      </c>
      <c r="D191" t="s">
        <v>624</v>
      </c>
      <c r="E191" t="s">
        <v>1348</v>
      </c>
      <c r="F191" s="3">
        <v>1</v>
      </c>
      <c r="H191" t="s">
        <v>1099</v>
      </c>
      <c r="I191" s="3">
        <v>1.05</v>
      </c>
      <c r="K191" t="s">
        <v>1347</v>
      </c>
      <c r="L191" s="3">
        <v>1.1000000000000001</v>
      </c>
      <c r="N191" t="s">
        <v>742</v>
      </c>
    </row>
    <row r="192" spans="1:14" x14ac:dyDescent="0.35">
      <c r="A192" t="s">
        <v>378</v>
      </c>
      <c r="B192" t="s">
        <v>379</v>
      </c>
      <c r="C192" s="3">
        <v>1.1399999999999999</v>
      </c>
      <c r="E192" t="s">
        <v>1349</v>
      </c>
      <c r="F192" s="3">
        <v>1.03</v>
      </c>
      <c r="H192" t="s">
        <v>709</v>
      </c>
      <c r="I192" s="3">
        <v>0.93</v>
      </c>
      <c r="K192" t="s">
        <v>799</v>
      </c>
      <c r="L192" s="3">
        <v>1.02</v>
      </c>
      <c r="N192" t="s">
        <v>708</v>
      </c>
    </row>
    <row r="193" spans="1:14" x14ac:dyDescent="0.35">
      <c r="A193" t="s">
        <v>380</v>
      </c>
      <c r="B193" t="s">
        <v>381</v>
      </c>
      <c r="C193" s="3">
        <v>0.88</v>
      </c>
      <c r="E193" t="s">
        <v>1350</v>
      </c>
      <c r="F193" s="3">
        <v>0.96</v>
      </c>
      <c r="H193" t="s">
        <v>995</v>
      </c>
      <c r="I193" s="3">
        <v>1.02</v>
      </c>
      <c r="K193" t="s">
        <v>790</v>
      </c>
      <c r="L193" s="3">
        <v>0.98</v>
      </c>
      <c r="N193" t="s">
        <v>734</v>
      </c>
    </row>
    <row r="194" spans="1:14" x14ac:dyDescent="0.35">
      <c r="A194" t="s">
        <v>382</v>
      </c>
      <c r="B194" t="s">
        <v>383</v>
      </c>
      <c r="C194" s="3">
        <v>1.1599999999999999</v>
      </c>
      <c r="E194" t="s">
        <v>1038</v>
      </c>
      <c r="F194" s="3">
        <v>0.98</v>
      </c>
      <c r="H194" t="s">
        <v>873</v>
      </c>
      <c r="I194" s="3">
        <v>1.1499999999999999</v>
      </c>
      <c r="K194" t="s">
        <v>745</v>
      </c>
      <c r="L194" s="3">
        <v>1</v>
      </c>
      <c r="N194" t="s">
        <v>808</v>
      </c>
    </row>
    <row r="195" spans="1:14" x14ac:dyDescent="0.35">
      <c r="A195" t="s">
        <v>384</v>
      </c>
      <c r="B195" t="s">
        <v>385</v>
      </c>
      <c r="C195" s="3">
        <v>1.01</v>
      </c>
      <c r="E195" t="s">
        <v>714</v>
      </c>
      <c r="F195" s="3">
        <v>1.05</v>
      </c>
      <c r="H195" t="s">
        <v>1337</v>
      </c>
      <c r="I195" s="3">
        <v>0.92</v>
      </c>
      <c r="K195" t="s">
        <v>1351</v>
      </c>
      <c r="L195" s="3">
        <v>1</v>
      </c>
      <c r="N195" t="s">
        <v>639</v>
      </c>
    </row>
    <row r="196" spans="1:14" x14ac:dyDescent="0.35">
      <c r="A196" t="s">
        <v>386</v>
      </c>
      <c r="B196" t="s">
        <v>387</v>
      </c>
      <c r="C196" s="3">
        <v>0.97</v>
      </c>
      <c r="E196" t="s">
        <v>1354</v>
      </c>
      <c r="F196" s="3">
        <v>1.08</v>
      </c>
      <c r="H196" t="s">
        <v>758</v>
      </c>
      <c r="I196" s="3">
        <v>0.75</v>
      </c>
      <c r="K196" t="s">
        <v>1352</v>
      </c>
      <c r="L196" s="3">
        <v>1.01</v>
      </c>
      <c r="N196" t="s">
        <v>1353</v>
      </c>
    </row>
    <row r="197" spans="1:14" x14ac:dyDescent="0.35">
      <c r="A197" t="s">
        <v>388</v>
      </c>
      <c r="B197" t="s">
        <v>389</v>
      </c>
      <c r="C197" s="3">
        <v>0.96</v>
      </c>
      <c r="E197" t="s">
        <v>1356</v>
      </c>
      <c r="F197" s="3">
        <v>1.0900000000000001</v>
      </c>
      <c r="H197" t="s">
        <v>770</v>
      </c>
      <c r="I197" s="3">
        <v>0.99</v>
      </c>
      <c r="K197" t="s">
        <v>1355</v>
      </c>
      <c r="L197" s="3">
        <v>0.99</v>
      </c>
      <c r="N197" t="s">
        <v>738</v>
      </c>
    </row>
    <row r="198" spans="1:14" x14ac:dyDescent="0.35">
      <c r="A198" t="s">
        <v>390</v>
      </c>
      <c r="B198" t="s">
        <v>391</v>
      </c>
      <c r="C198" s="3">
        <v>1.06</v>
      </c>
      <c r="E198" t="s">
        <v>1358</v>
      </c>
      <c r="F198" s="3">
        <v>1.08</v>
      </c>
      <c r="G198" t="s">
        <v>626</v>
      </c>
      <c r="H198" t="s">
        <v>1139</v>
      </c>
      <c r="I198" s="3">
        <v>1.1299999999999999</v>
      </c>
      <c r="K198" t="s">
        <v>1357</v>
      </c>
      <c r="L198" s="3">
        <v>1.07</v>
      </c>
      <c r="N198" t="s">
        <v>721</v>
      </c>
    </row>
    <row r="199" spans="1:14" s="1" customFormat="1" x14ac:dyDescent="0.35">
      <c r="A199" s="1" t="s">
        <v>392</v>
      </c>
      <c r="B199" s="1" t="s">
        <v>393</v>
      </c>
      <c r="C199" s="2">
        <v>1.1100000000000001</v>
      </c>
      <c r="D199" s="1" t="s">
        <v>625</v>
      </c>
      <c r="E199" s="1" t="s">
        <v>1360</v>
      </c>
      <c r="F199" s="2">
        <v>1.02</v>
      </c>
      <c r="H199" s="1" t="s">
        <v>1361</v>
      </c>
      <c r="I199" s="2">
        <v>1.1000000000000001</v>
      </c>
      <c r="J199" s="1" t="s">
        <v>624</v>
      </c>
      <c r="K199" s="1" t="s">
        <v>1359</v>
      </c>
      <c r="L199" s="2">
        <v>1.05</v>
      </c>
      <c r="M199" s="1" t="s">
        <v>624</v>
      </c>
      <c r="N199" s="1" t="s">
        <v>822</v>
      </c>
    </row>
    <row r="200" spans="1:14" x14ac:dyDescent="0.35">
      <c r="A200" t="s">
        <v>394</v>
      </c>
      <c r="B200" t="s">
        <v>395</v>
      </c>
      <c r="C200" s="3">
        <v>0.78</v>
      </c>
      <c r="E200" t="s">
        <v>1363</v>
      </c>
      <c r="F200" s="3">
        <v>1.1299999999999999</v>
      </c>
      <c r="G200" t="s">
        <v>626</v>
      </c>
      <c r="H200" t="s">
        <v>1364</v>
      </c>
      <c r="I200" s="3">
        <v>1.1000000000000001</v>
      </c>
      <c r="K200" t="s">
        <v>1362</v>
      </c>
      <c r="L200" s="3">
        <v>1.01</v>
      </c>
      <c r="N200" t="s">
        <v>769</v>
      </c>
    </row>
    <row r="201" spans="1:14" x14ac:dyDescent="0.35">
      <c r="A201" t="s">
        <v>396</v>
      </c>
      <c r="B201" t="s">
        <v>397</v>
      </c>
      <c r="C201" s="3">
        <v>0.62</v>
      </c>
      <c r="E201" t="s">
        <v>1367</v>
      </c>
      <c r="F201" s="3">
        <v>1.02</v>
      </c>
      <c r="H201" t="s">
        <v>1316</v>
      </c>
      <c r="I201" s="3">
        <v>1.03</v>
      </c>
      <c r="K201" t="s">
        <v>1365</v>
      </c>
      <c r="L201" s="3">
        <v>1.1200000000000001</v>
      </c>
      <c r="N201" t="s">
        <v>1366</v>
      </c>
    </row>
    <row r="202" spans="1:14" x14ac:dyDescent="0.35">
      <c r="A202" t="s">
        <v>398</v>
      </c>
      <c r="B202" t="s">
        <v>399</v>
      </c>
      <c r="C202" s="3">
        <v>1.02</v>
      </c>
      <c r="E202" t="s">
        <v>1370</v>
      </c>
      <c r="F202" s="3">
        <v>1.01</v>
      </c>
      <c r="H202" t="s">
        <v>741</v>
      </c>
      <c r="I202" s="3">
        <v>1.32</v>
      </c>
      <c r="J202" t="s">
        <v>626</v>
      </c>
      <c r="K202" t="s">
        <v>1368</v>
      </c>
      <c r="L202" s="3">
        <v>1.17</v>
      </c>
      <c r="M202" t="s">
        <v>625</v>
      </c>
      <c r="N202" t="s">
        <v>1369</v>
      </c>
    </row>
    <row r="203" spans="1:14" x14ac:dyDescent="0.35">
      <c r="A203" t="s">
        <v>400</v>
      </c>
      <c r="B203" t="s">
        <v>401</v>
      </c>
      <c r="C203" s="3">
        <v>1.0900000000000001</v>
      </c>
      <c r="E203" t="s">
        <v>1373</v>
      </c>
      <c r="F203" s="3">
        <v>1.0900000000000001</v>
      </c>
      <c r="H203" t="s">
        <v>1374</v>
      </c>
      <c r="I203" s="3">
        <v>1.28</v>
      </c>
      <c r="K203" t="s">
        <v>1371</v>
      </c>
      <c r="L203" s="3">
        <v>1.0900000000000001</v>
      </c>
      <c r="N203" t="s">
        <v>1372</v>
      </c>
    </row>
    <row r="204" spans="1:14" x14ac:dyDescent="0.35">
      <c r="A204" t="s">
        <v>402</v>
      </c>
      <c r="B204" t="s">
        <v>403</v>
      </c>
      <c r="C204" s="3">
        <v>0.89</v>
      </c>
      <c r="E204" t="s">
        <v>1376</v>
      </c>
      <c r="F204" s="3">
        <v>0.97</v>
      </c>
      <c r="H204" t="s">
        <v>636</v>
      </c>
      <c r="I204" s="3">
        <v>0.86</v>
      </c>
      <c r="K204" t="s">
        <v>1375</v>
      </c>
      <c r="L204" s="3">
        <v>1.03</v>
      </c>
      <c r="N204" t="s">
        <v>728</v>
      </c>
    </row>
    <row r="205" spans="1:14" x14ac:dyDescent="0.35">
      <c r="A205" t="s">
        <v>404</v>
      </c>
      <c r="B205" t="s">
        <v>405</v>
      </c>
      <c r="C205" s="3">
        <v>1.55</v>
      </c>
      <c r="E205" t="s">
        <v>1379</v>
      </c>
      <c r="F205" s="3">
        <v>1.1499999999999999</v>
      </c>
      <c r="H205" t="s">
        <v>1380</v>
      </c>
      <c r="I205" s="3">
        <v>1.22</v>
      </c>
      <c r="K205" t="s">
        <v>1377</v>
      </c>
      <c r="L205" s="3">
        <v>1.21</v>
      </c>
      <c r="M205" t="s">
        <v>626</v>
      </c>
      <c r="N205" t="s">
        <v>1378</v>
      </c>
    </row>
    <row r="206" spans="1:14" x14ac:dyDescent="0.35">
      <c r="A206" t="s">
        <v>406</v>
      </c>
      <c r="B206" t="s">
        <v>407</v>
      </c>
      <c r="C206" s="3">
        <v>1.38</v>
      </c>
      <c r="D206" t="s">
        <v>626</v>
      </c>
      <c r="E206" t="s">
        <v>1382</v>
      </c>
      <c r="F206" s="3">
        <v>1.0900000000000001</v>
      </c>
      <c r="H206" t="s">
        <v>849</v>
      </c>
      <c r="I206" s="3">
        <v>1.08</v>
      </c>
      <c r="K206" t="s">
        <v>1381</v>
      </c>
      <c r="L206" s="3">
        <v>1.04</v>
      </c>
      <c r="N206" t="s">
        <v>694</v>
      </c>
    </row>
    <row r="207" spans="1:14" x14ac:dyDescent="0.35">
      <c r="A207" t="s">
        <v>408</v>
      </c>
      <c r="B207" t="s">
        <v>409</v>
      </c>
      <c r="C207" s="3">
        <v>1.52</v>
      </c>
      <c r="D207" t="s">
        <v>625</v>
      </c>
      <c r="E207" t="s">
        <v>1385</v>
      </c>
      <c r="F207" s="3">
        <v>1.1399999999999999</v>
      </c>
      <c r="G207" t="s">
        <v>626</v>
      </c>
      <c r="H207" t="s">
        <v>789</v>
      </c>
      <c r="I207" s="3">
        <v>1.31</v>
      </c>
      <c r="J207" t="s">
        <v>626</v>
      </c>
      <c r="K207" t="s">
        <v>1383</v>
      </c>
      <c r="L207" s="3">
        <v>0.99</v>
      </c>
      <c r="N207" t="s">
        <v>1384</v>
      </c>
    </row>
    <row r="208" spans="1:14" x14ac:dyDescent="0.35">
      <c r="A208" t="s">
        <v>410</v>
      </c>
      <c r="B208" t="s">
        <v>411</v>
      </c>
      <c r="C208" s="3">
        <v>1.24</v>
      </c>
      <c r="E208" t="s">
        <v>1387</v>
      </c>
      <c r="F208" s="3">
        <v>1.05</v>
      </c>
      <c r="H208" t="s">
        <v>786</v>
      </c>
      <c r="I208" s="3">
        <v>1.05</v>
      </c>
      <c r="K208" t="s">
        <v>1386</v>
      </c>
      <c r="L208" s="3">
        <v>1.06</v>
      </c>
      <c r="N208" t="s">
        <v>1310</v>
      </c>
    </row>
    <row r="209" spans="1:14" x14ac:dyDescent="0.35">
      <c r="A209" t="s">
        <v>412</v>
      </c>
      <c r="B209" t="s">
        <v>413</v>
      </c>
      <c r="C209" s="3">
        <v>0.96</v>
      </c>
      <c r="E209" t="s">
        <v>1389</v>
      </c>
      <c r="F209" s="3">
        <v>0.94</v>
      </c>
      <c r="H209" t="s">
        <v>1390</v>
      </c>
      <c r="I209" s="3">
        <v>1.01</v>
      </c>
      <c r="K209" t="s">
        <v>1388</v>
      </c>
      <c r="L209" s="3">
        <v>1.0900000000000001</v>
      </c>
      <c r="N209" t="s">
        <v>770</v>
      </c>
    </row>
    <row r="210" spans="1:14" x14ac:dyDescent="0.35">
      <c r="A210" t="s">
        <v>414</v>
      </c>
      <c r="B210" t="s">
        <v>415</v>
      </c>
      <c r="C210" s="3">
        <v>0.9</v>
      </c>
      <c r="E210" t="s">
        <v>729</v>
      </c>
      <c r="F210" s="3">
        <v>0.99</v>
      </c>
      <c r="H210" t="s">
        <v>1231</v>
      </c>
      <c r="I210" s="3">
        <v>0.91</v>
      </c>
      <c r="K210" t="s">
        <v>1391</v>
      </c>
      <c r="L210" s="3">
        <v>1</v>
      </c>
      <c r="N210" t="s">
        <v>1231</v>
      </c>
    </row>
    <row r="211" spans="1:14" x14ac:dyDescent="0.35">
      <c r="A211" t="s">
        <v>416</v>
      </c>
      <c r="B211" t="s">
        <v>417</v>
      </c>
      <c r="C211" s="3">
        <v>1.51</v>
      </c>
      <c r="D211" t="s">
        <v>624</v>
      </c>
      <c r="E211" t="s">
        <v>1393</v>
      </c>
      <c r="F211" s="3">
        <v>1.05</v>
      </c>
      <c r="H211" t="s">
        <v>839</v>
      </c>
      <c r="I211" s="3">
        <v>1.33</v>
      </c>
      <c r="J211" t="s">
        <v>624</v>
      </c>
      <c r="K211" t="s">
        <v>1392</v>
      </c>
      <c r="L211" s="3">
        <v>1.06</v>
      </c>
      <c r="N211" t="s">
        <v>1225</v>
      </c>
    </row>
    <row r="212" spans="1:14" x14ac:dyDescent="0.35">
      <c r="A212" t="s">
        <v>418</v>
      </c>
      <c r="B212" t="s">
        <v>419</v>
      </c>
      <c r="C212" s="3">
        <v>1.6</v>
      </c>
      <c r="D212" t="s">
        <v>624</v>
      </c>
      <c r="E212" t="s">
        <v>1396</v>
      </c>
      <c r="F212" s="3">
        <v>1.03</v>
      </c>
      <c r="H212" t="s">
        <v>860</v>
      </c>
      <c r="I212" s="3">
        <v>1.23</v>
      </c>
      <c r="K212" t="s">
        <v>1394</v>
      </c>
      <c r="L212" s="3">
        <v>1.1599999999999999</v>
      </c>
      <c r="M212" t="s">
        <v>625</v>
      </c>
      <c r="N212" t="s">
        <v>1395</v>
      </c>
    </row>
    <row r="213" spans="1:14" x14ac:dyDescent="0.35">
      <c r="A213" t="s">
        <v>420</v>
      </c>
      <c r="B213" t="s">
        <v>421</v>
      </c>
      <c r="C213" s="3">
        <v>1.26</v>
      </c>
      <c r="E213" t="s">
        <v>1399</v>
      </c>
      <c r="F213" s="3">
        <v>1.05</v>
      </c>
      <c r="H213" t="s">
        <v>711</v>
      </c>
      <c r="I213" s="3">
        <v>1.38</v>
      </c>
      <c r="J213" t="s">
        <v>625</v>
      </c>
      <c r="K213" t="s">
        <v>1397</v>
      </c>
      <c r="L213" s="3">
        <v>1.1399999999999999</v>
      </c>
      <c r="M213" t="s">
        <v>626</v>
      </c>
      <c r="N213" t="s">
        <v>1398</v>
      </c>
    </row>
    <row r="214" spans="1:14" x14ac:dyDescent="0.35">
      <c r="A214" t="s">
        <v>422</v>
      </c>
      <c r="B214" t="s">
        <v>423</v>
      </c>
      <c r="C214" s="3">
        <v>1.2</v>
      </c>
      <c r="E214" t="s">
        <v>1401</v>
      </c>
      <c r="F214" s="3">
        <v>0.94</v>
      </c>
      <c r="H214" t="s">
        <v>833</v>
      </c>
      <c r="I214" s="3">
        <v>1.22</v>
      </c>
      <c r="J214" t="s">
        <v>626</v>
      </c>
      <c r="K214" t="s">
        <v>1400</v>
      </c>
      <c r="L214" s="3">
        <v>1.06</v>
      </c>
      <c r="N214" t="s">
        <v>839</v>
      </c>
    </row>
    <row r="215" spans="1:14" x14ac:dyDescent="0.35">
      <c r="A215" t="s">
        <v>424</v>
      </c>
      <c r="B215" t="s">
        <v>425</v>
      </c>
      <c r="C215" s="3">
        <v>1.39</v>
      </c>
      <c r="D215" t="s">
        <v>625</v>
      </c>
      <c r="E215" t="s">
        <v>1403</v>
      </c>
      <c r="F215" s="3">
        <v>1.03</v>
      </c>
      <c r="H215" t="s">
        <v>867</v>
      </c>
      <c r="I215" s="3">
        <v>1.19</v>
      </c>
      <c r="K215" t="s">
        <v>1402</v>
      </c>
      <c r="L215" s="3">
        <v>1.01</v>
      </c>
      <c r="N215" t="s">
        <v>830</v>
      </c>
    </row>
    <row r="216" spans="1:14" s="1" customFormat="1" x14ac:dyDescent="0.35">
      <c r="A216" s="1" t="s">
        <v>426</v>
      </c>
      <c r="B216" s="1" t="s">
        <v>427</v>
      </c>
      <c r="C216" s="2">
        <v>1.06</v>
      </c>
      <c r="E216" s="1" t="s">
        <v>1405</v>
      </c>
      <c r="F216" s="2">
        <v>1.01</v>
      </c>
      <c r="H216" s="1" t="s">
        <v>1361</v>
      </c>
      <c r="I216" s="2">
        <v>1.08</v>
      </c>
      <c r="J216" s="1" t="s">
        <v>625</v>
      </c>
      <c r="K216" s="1" t="s">
        <v>1404</v>
      </c>
      <c r="L216" s="2">
        <v>1.03</v>
      </c>
      <c r="M216" s="1" t="s">
        <v>626</v>
      </c>
      <c r="N216" s="1" t="s">
        <v>1255</v>
      </c>
    </row>
    <row r="217" spans="1:14" x14ac:dyDescent="0.35">
      <c r="A217" t="s">
        <v>428</v>
      </c>
      <c r="B217" t="s">
        <v>429</v>
      </c>
      <c r="C217" s="3">
        <v>0.45</v>
      </c>
      <c r="D217" t="s">
        <v>625</v>
      </c>
      <c r="E217" t="s">
        <v>1406</v>
      </c>
      <c r="F217" s="3">
        <v>0.98</v>
      </c>
      <c r="H217" t="s">
        <v>1407</v>
      </c>
      <c r="I217" s="3">
        <v>1.0900000000000001</v>
      </c>
      <c r="K217" t="s">
        <v>716</v>
      </c>
      <c r="L217" s="3">
        <v>0.98</v>
      </c>
      <c r="N217" t="s">
        <v>739</v>
      </c>
    </row>
    <row r="218" spans="1:14" x14ac:dyDescent="0.35">
      <c r="A218" t="s">
        <v>430</v>
      </c>
      <c r="B218" t="s">
        <v>431</v>
      </c>
      <c r="C218" s="3">
        <v>0.69</v>
      </c>
      <c r="E218" t="s">
        <v>1410</v>
      </c>
      <c r="F218" s="3">
        <v>1.1000000000000001</v>
      </c>
      <c r="H218" t="s">
        <v>1301</v>
      </c>
      <c r="I218" s="3">
        <v>1.39</v>
      </c>
      <c r="J218" t="s">
        <v>626</v>
      </c>
      <c r="K218" t="s">
        <v>1408</v>
      </c>
      <c r="L218" s="3">
        <v>1.05</v>
      </c>
      <c r="N218" t="s">
        <v>1409</v>
      </c>
    </row>
    <row r="219" spans="1:14" x14ac:dyDescent="0.35">
      <c r="A219" t="s">
        <v>432</v>
      </c>
      <c r="B219" t="s">
        <v>433</v>
      </c>
      <c r="C219" s="3">
        <v>1.1499999999999999</v>
      </c>
      <c r="E219" t="s">
        <v>1412</v>
      </c>
      <c r="F219" s="3">
        <v>1.08</v>
      </c>
      <c r="H219" t="s">
        <v>1413</v>
      </c>
      <c r="I219" s="3">
        <v>1.21</v>
      </c>
      <c r="K219" t="s">
        <v>1411</v>
      </c>
      <c r="L219" s="3">
        <v>1.1200000000000001</v>
      </c>
      <c r="M219" t="s">
        <v>626</v>
      </c>
      <c r="N219" t="s">
        <v>675</v>
      </c>
    </row>
    <row r="220" spans="1:14" x14ac:dyDescent="0.35">
      <c r="A220" t="s">
        <v>434</v>
      </c>
      <c r="B220" t="s">
        <v>435</v>
      </c>
      <c r="C220" s="3">
        <v>1.07</v>
      </c>
      <c r="E220" t="s">
        <v>1415</v>
      </c>
      <c r="F220" s="3">
        <v>1.27</v>
      </c>
      <c r="G220" t="s">
        <v>624</v>
      </c>
      <c r="H220" t="s">
        <v>1416</v>
      </c>
      <c r="I220" s="3">
        <v>1.28</v>
      </c>
      <c r="K220" t="s">
        <v>1414</v>
      </c>
      <c r="L220" s="3">
        <v>1.1000000000000001</v>
      </c>
      <c r="N220" t="s">
        <v>859</v>
      </c>
    </row>
    <row r="221" spans="1:14" x14ac:dyDescent="0.35">
      <c r="A221" t="s">
        <v>436</v>
      </c>
      <c r="B221" t="s">
        <v>437</v>
      </c>
      <c r="C221" s="3">
        <v>1.26</v>
      </c>
      <c r="E221" t="s">
        <v>1419</v>
      </c>
      <c r="F221" s="3">
        <v>1.0900000000000001</v>
      </c>
      <c r="H221" t="s">
        <v>1311</v>
      </c>
      <c r="I221" s="3">
        <v>1.32</v>
      </c>
      <c r="K221" t="s">
        <v>1417</v>
      </c>
      <c r="L221" s="3">
        <v>1.25</v>
      </c>
      <c r="M221" t="s">
        <v>624</v>
      </c>
      <c r="N221" t="s">
        <v>1418</v>
      </c>
    </row>
    <row r="222" spans="1:14" x14ac:dyDescent="0.35">
      <c r="A222" t="s">
        <v>438</v>
      </c>
      <c r="B222" t="s">
        <v>439</v>
      </c>
      <c r="C222" s="3">
        <v>2.0699999999999998</v>
      </c>
      <c r="D222" t="s">
        <v>624</v>
      </c>
      <c r="E222" t="s">
        <v>1422</v>
      </c>
      <c r="F222" s="3">
        <v>1.29</v>
      </c>
      <c r="G222" t="s">
        <v>625</v>
      </c>
      <c r="H222" t="s">
        <v>775</v>
      </c>
      <c r="I222" s="3">
        <v>1.62</v>
      </c>
      <c r="J222" t="s">
        <v>625</v>
      </c>
      <c r="K222" t="s">
        <v>1420</v>
      </c>
      <c r="L222" s="3">
        <v>1.0900000000000001</v>
      </c>
      <c r="N222" t="s">
        <v>1421</v>
      </c>
    </row>
    <row r="223" spans="1:14" x14ac:dyDescent="0.35">
      <c r="A223" t="s">
        <v>440</v>
      </c>
      <c r="B223" t="s">
        <v>441</v>
      </c>
      <c r="C223" s="3">
        <v>1</v>
      </c>
      <c r="E223" t="s">
        <v>932</v>
      </c>
      <c r="F223" s="3">
        <v>0.94</v>
      </c>
      <c r="G223" t="s">
        <v>625</v>
      </c>
      <c r="H223" t="s">
        <v>1423</v>
      </c>
      <c r="I223" s="3">
        <v>0.99</v>
      </c>
      <c r="K223" t="s">
        <v>629</v>
      </c>
      <c r="L223" s="3">
        <v>1</v>
      </c>
      <c r="N223" t="s">
        <v>872</v>
      </c>
    </row>
    <row r="224" spans="1:14" x14ac:dyDescent="0.35">
      <c r="A224" t="s">
        <v>442</v>
      </c>
      <c r="B224" t="s">
        <v>443</v>
      </c>
      <c r="C224" s="3">
        <v>1.07</v>
      </c>
      <c r="E224" t="s">
        <v>1424</v>
      </c>
      <c r="F224" s="3">
        <v>1.02</v>
      </c>
      <c r="H224" t="s">
        <v>830</v>
      </c>
      <c r="I224" s="3">
        <v>0.99</v>
      </c>
      <c r="K224" t="s">
        <v>1031</v>
      </c>
      <c r="L224" s="3">
        <v>1.08</v>
      </c>
      <c r="N224" t="s">
        <v>881</v>
      </c>
    </row>
    <row r="225" spans="1:14" x14ac:dyDescent="0.35">
      <c r="A225" t="s">
        <v>444</v>
      </c>
      <c r="B225" t="s">
        <v>445</v>
      </c>
      <c r="C225" s="3">
        <v>1.07</v>
      </c>
      <c r="E225" t="s">
        <v>1095</v>
      </c>
      <c r="F225" s="3">
        <v>1</v>
      </c>
      <c r="H225" t="s">
        <v>1321</v>
      </c>
      <c r="I225" s="3">
        <v>1.5</v>
      </c>
      <c r="J225" t="s">
        <v>624</v>
      </c>
      <c r="K225" t="s">
        <v>1425</v>
      </c>
      <c r="L225" s="3">
        <v>1.01</v>
      </c>
      <c r="N225" t="s">
        <v>1120</v>
      </c>
    </row>
    <row r="226" spans="1:14" x14ac:dyDescent="0.35">
      <c r="A226" t="s">
        <v>446</v>
      </c>
      <c r="B226" t="s">
        <v>447</v>
      </c>
      <c r="C226" s="3">
        <v>1.3</v>
      </c>
      <c r="D226" t="s">
        <v>625</v>
      </c>
      <c r="E226" t="s">
        <v>1427</v>
      </c>
      <c r="F226" s="3">
        <v>1.08</v>
      </c>
      <c r="G226" t="s">
        <v>626</v>
      </c>
      <c r="H226" t="s">
        <v>1139</v>
      </c>
      <c r="I226" s="3">
        <v>0.98</v>
      </c>
      <c r="K226" t="s">
        <v>1407</v>
      </c>
      <c r="L226" s="3">
        <v>1.03</v>
      </c>
      <c r="N226" t="s">
        <v>1426</v>
      </c>
    </row>
    <row r="227" spans="1:14" x14ac:dyDescent="0.35">
      <c r="A227" t="s">
        <v>448</v>
      </c>
      <c r="B227" t="s">
        <v>449</v>
      </c>
      <c r="C227" s="3">
        <v>0.93</v>
      </c>
      <c r="E227" t="s">
        <v>1428</v>
      </c>
      <c r="F227" s="3">
        <v>1.02</v>
      </c>
      <c r="H227" t="s">
        <v>1429</v>
      </c>
      <c r="I227" s="3">
        <v>1.1200000000000001</v>
      </c>
      <c r="K227" t="s">
        <v>768</v>
      </c>
      <c r="L227" s="3">
        <v>0.97</v>
      </c>
      <c r="N227" t="s">
        <v>851</v>
      </c>
    </row>
    <row r="228" spans="1:14" x14ac:dyDescent="0.35">
      <c r="A228" t="s">
        <v>450</v>
      </c>
      <c r="B228" t="s">
        <v>451</v>
      </c>
      <c r="C228" s="3">
        <v>1.1100000000000001</v>
      </c>
      <c r="E228" t="s">
        <v>1431</v>
      </c>
      <c r="F228" s="3">
        <v>1.05</v>
      </c>
      <c r="H228" t="s">
        <v>782</v>
      </c>
      <c r="I228" s="3">
        <v>1.1399999999999999</v>
      </c>
      <c r="K228" t="s">
        <v>1430</v>
      </c>
      <c r="L228" s="3">
        <v>1</v>
      </c>
      <c r="N228" t="s">
        <v>647</v>
      </c>
    </row>
    <row r="229" spans="1:14" s="1" customFormat="1" x14ac:dyDescent="0.35">
      <c r="A229" s="1" t="s">
        <v>452</v>
      </c>
      <c r="B229" s="1" t="s">
        <v>453</v>
      </c>
      <c r="C229" s="2">
        <v>1.0900000000000001</v>
      </c>
      <c r="D229" s="1" t="s">
        <v>626</v>
      </c>
      <c r="E229" s="1" t="s">
        <v>1335</v>
      </c>
      <c r="F229" s="2">
        <v>1.01</v>
      </c>
      <c r="H229" s="1" t="s">
        <v>840</v>
      </c>
      <c r="I229" s="2">
        <v>1.1200000000000001</v>
      </c>
      <c r="J229" s="1" t="s">
        <v>624</v>
      </c>
      <c r="K229" s="1" t="s">
        <v>997</v>
      </c>
      <c r="L229" s="2">
        <v>1.03</v>
      </c>
      <c r="M229" s="1" t="s">
        <v>626</v>
      </c>
      <c r="N229" s="1" t="s">
        <v>1255</v>
      </c>
    </row>
    <row r="230" spans="1:14" x14ac:dyDescent="0.35">
      <c r="A230" t="s">
        <v>454</v>
      </c>
      <c r="B230" t="s">
        <v>455</v>
      </c>
      <c r="C230" s="3">
        <v>1.44</v>
      </c>
      <c r="E230" t="s">
        <v>1433</v>
      </c>
      <c r="F230" s="3">
        <v>1.19</v>
      </c>
      <c r="H230" t="s">
        <v>1434</v>
      </c>
      <c r="I230" s="3">
        <v>1.58</v>
      </c>
      <c r="J230" t="s">
        <v>625</v>
      </c>
      <c r="K230" t="s">
        <v>1432</v>
      </c>
      <c r="L230" s="3">
        <v>1.25</v>
      </c>
      <c r="M230" t="s">
        <v>625</v>
      </c>
      <c r="N230" t="s">
        <v>1336</v>
      </c>
    </row>
    <row r="231" spans="1:14" x14ac:dyDescent="0.35">
      <c r="A231" t="s">
        <v>456</v>
      </c>
      <c r="B231" t="s">
        <v>457</v>
      </c>
      <c r="C231" s="3">
        <v>1.35</v>
      </c>
      <c r="E231" t="s">
        <v>1436</v>
      </c>
      <c r="F231" s="3">
        <v>1.23</v>
      </c>
      <c r="G231" t="s">
        <v>625</v>
      </c>
      <c r="H231" t="s">
        <v>1437</v>
      </c>
      <c r="I231" s="3">
        <v>1.31</v>
      </c>
      <c r="J231" t="s">
        <v>626</v>
      </c>
      <c r="K231" t="s">
        <v>1435</v>
      </c>
      <c r="L231" s="3">
        <v>1.1399999999999999</v>
      </c>
      <c r="M231" t="s">
        <v>626</v>
      </c>
      <c r="N231" t="s">
        <v>765</v>
      </c>
    </row>
    <row r="232" spans="1:14" x14ac:dyDescent="0.35">
      <c r="A232" t="s">
        <v>458</v>
      </c>
      <c r="B232" t="s">
        <v>459</v>
      </c>
      <c r="C232" s="3">
        <v>1.46</v>
      </c>
      <c r="D232" t="s">
        <v>626</v>
      </c>
      <c r="E232" t="s">
        <v>1439</v>
      </c>
      <c r="F232" s="3">
        <v>1.08</v>
      </c>
      <c r="H232" t="s">
        <v>724</v>
      </c>
      <c r="I232" s="3">
        <v>1.1499999999999999</v>
      </c>
      <c r="K232" t="s">
        <v>1438</v>
      </c>
      <c r="L232" s="3">
        <v>1.04</v>
      </c>
      <c r="N232" t="s">
        <v>1114</v>
      </c>
    </row>
    <row r="233" spans="1:14" x14ac:dyDescent="0.35">
      <c r="A233" t="s">
        <v>460</v>
      </c>
      <c r="B233" t="s">
        <v>461</v>
      </c>
      <c r="C233" s="3">
        <v>1</v>
      </c>
      <c r="E233" t="s">
        <v>1442</v>
      </c>
      <c r="F233" s="3">
        <v>1.1000000000000001</v>
      </c>
      <c r="H233" t="s">
        <v>727</v>
      </c>
      <c r="I233" s="3">
        <v>1.45</v>
      </c>
      <c r="J233" t="s">
        <v>624</v>
      </c>
      <c r="K233" t="s">
        <v>1440</v>
      </c>
      <c r="L233" s="3">
        <v>1.0900000000000001</v>
      </c>
      <c r="N233" t="s">
        <v>1441</v>
      </c>
    </row>
    <row r="234" spans="1:14" x14ac:dyDescent="0.35">
      <c r="A234" t="s">
        <v>462</v>
      </c>
      <c r="B234" t="s">
        <v>463</v>
      </c>
      <c r="C234" s="3">
        <v>1.78</v>
      </c>
      <c r="D234" t="s">
        <v>625</v>
      </c>
      <c r="E234" t="s">
        <v>1445</v>
      </c>
      <c r="F234" s="3">
        <v>1.1499999999999999</v>
      </c>
      <c r="H234" t="s">
        <v>1294</v>
      </c>
      <c r="I234" s="3">
        <v>1.24</v>
      </c>
      <c r="K234" t="s">
        <v>1443</v>
      </c>
      <c r="L234" s="3">
        <v>1.1599999999999999</v>
      </c>
      <c r="N234" t="s">
        <v>1444</v>
      </c>
    </row>
    <row r="235" spans="1:14" x14ac:dyDescent="0.35">
      <c r="A235" t="s">
        <v>464</v>
      </c>
      <c r="B235" t="s">
        <v>465</v>
      </c>
      <c r="C235" s="3">
        <v>0.95</v>
      </c>
      <c r="E235" t="s">
        <v>761</v>
      </c>
      <c r="F235" s="3">
        <v>0.95</v>
      </c>
      <c r="G235" t="s">
        <v>625</v>
      </c>
      <c r="H235" t="s">
        <v>1447</v>
      </c>
      <c r="I235" s="3">
        <v>1.03</v>
      </c>
      <c r="K235" t="s">
        <v>1426</v>
      </c>
      <c r="L235" s="3">
        <v>0.99</v>
      </c>
      <c r="N235" t="s">
        <v>1446</v>
      </c>
    </row>
    <row r="236" spans="1:14" x14ac:dyDescent="0.35">
      <c r="A236" t="s">
        <v>466</v>
      </c>
      <c r="B236" t="s">
        <v>467</v>
      </c>
      <c r="C236" s="3">
        <v>1.3</v>
      </c>
      <c r="D236" t="s">
        <v>626</v>
      </c>
      <c r="E236" t="s">
        <v>1449</v>
      </c>
      <c r="F236" s="3">
        <v>0.97</v>
      </c>
      <c r="H236" t="s">
        <v>1153</v>
      </c>
      <c r="I236" s="3">
        <v>1.03</v>
      </c>
      <c r="K236" t="s">
        <v>1448</v>
      </c>
      <c r="L236" s="3">
        <v>0.99</v>
      </c>
      <c r="N236" t="s">
        <v>697</v>
      </c>
    </row>
    <row r="237" spans="1:14" x14ac:dyDescent="0.35">
      <c r="A237" t="s">
        <v>468</v>
      </c>
      <c r="B237" t="s">
        <v>469</v>
      </c>
      <c r="C237" s="3">
        <v>1.06</v>
      </c>
      <c r="E237" t="s">
        <v>1451</v>
      </c>
      <c r="F237" s="3">
        <v>1.1299999999999999</v>
      </c>
      <c r="G237" t="s">
        <v>626</v>
      </c>
      <c r="H237" t="s">
        <v>1452</v>
      </c>
      <c r="I237" s="3">
        <v>1.51</v>
      </c>
      <c r="J237" t="s">
        <v>624</v>
      </c>
      <c r="K237" t="s">
        <v>1450</v>
      </c>
      <c r="L237" s="3">
        <v>1.17</v>
      </c>
      <c r="M237" t="s">
        <v>625</v>
      </c>
      <c r="N237" t="s">
        <v>1157</v>
      </c>
    </row>
    <row r="238" spans="1:14" x14ac:dyDescent="0.35">
      <c r="A238" t="s">
        <v>470</v>
      </c>
      <c r="B238" t="s">
        <v>471</v>
      </c>
      <c r="C238" s="3">
        <v>1.19</v>
      </c>
      <c r="E238" t="s">
        <v>1402</v>
      </c>
      <c r="F238" s="3">
        <v>1.08</v>
      </c>
      <c r="G238" t="s">
        <v>626</v>
      </c>
      <c r="H238" t="s">
        <v>1454</v>
      </c>
      <c r="I238" s="3">
        <v>1.03</v>
      </c>
      <c r="K238" t="s">
        <v>1453</v>
      </c>
      <c r="L238" s="3">
        <v>1.06</v>
      </c>
      <c r="N238" t="s">
        <v>839</v>
      </c>
    </row>
    <row r="239" spans="1:14" x14ac:dyDescent="0.35">
      <c r="A239" t="s">
        <v>472</v>
      </c>
      <c r="B239" t="s">
        <v>473</v>
      </c>
      <c r="C239" s="3">
        <v>1.26</v>
      </c>
      <c r="E239" t="s">
        <v>1456</v>
      </c>
      <c r="F239" s="3">
        <v>0.98</v>
      </c>
      <c r="H239" t="s">
        <v>1457</v>
      </c>
      <c r="I239" s="3">
        <v>1.27</v>
      </c>
      <c r="J239" t="s">
        <v>626</v>
      </c>
      <c r="K239" t="s">
        <v>1455</v>
      </c>
      <c r="L239" s="3">
        <v>0.96</v>
      </c>
      <c r="N239" t="s">
        <v>737</v>
      </c>
    </row>
    <row r="240" spans="1:14" s="1" customFormat="1" x14ac:dyDescent="0.35">
      <c r="A240" s="1" t="s">
        <v>474</v>
      </c>
      <c r="B240" s="1" t="s">
        <v>475</v>
      </c>
      <c r="C240" s="2">
        <v>0.99</v>
      </c>
      <c r="E240" s="1" t="s">
        <v>1458</v>
      </c>
      <c r="F240" s="2">
        <v>1.02</v>
      </c>
      <c r="H240" s="1" t="s">
        <v>823</v>
      </c>
      <c r="I240" s="2">
        <v>0.94</v>
      </c>
      <c r="J240" s="1" t="s">
        <v>626</v>
      </c>
      <c r="K240" s="1" t="s">
        <v>1239</v>
      </c>
      <c r="L240" s="2">
        <v>1</v>
      </c>
      <c r="N240" s="1" t="s">
        <v>722</v>
      </c>
    </row>
    <row r="241" spans="1:14" x14ac:dyDescent="0.35">
      <c r="A241" t="s">
        <v>476</v>
      </c>
      <c r="B241" t="s">
        <v>477</v>
      </c>
      <c r="C241" s="3">
        <v>1.43</v>
      </c>
      <c r="E241" t="s">
        <v>1461</v>
      </c>
      <c r="F241" s="3">
        <v>1.05</v>
      </c>
      <c r="H241" t="s">
        <v>1462</v>
      </c>
      <c r="I241" s="3">
        <v>1.1100000000000001</v>
      </c>
      <c r="K241" t="s">
        <v>1459</v>
      </c>
      <c r="L241" s="3">
        <v>1.1200000000000001</v>
      </c>
      <c r="N241" t="s">
        <v>1460</v>
      </c>
    </row>
    <row r="242" spans="1:14" x14ac:dyDescent="0.35">
      <c r="A242" t="s">
        <v>478</v>
      </c>
      <c r="B242" t="s">
        <v>479</v>
      </c>
      <c r="C242" s="3">
        <v>1.48</v>
      </c>
      <c r="D242" t="s">
        <v>625</v>
      </c>
      <c r="E242" t="s">
        <v>1464</v>
      </c>
      <c r="F242" s="3">
        <v>1.03</v>
      </c>
      <c r="H242" t="s">
        <v>694</v>
      </c>
      <c r="I242" s="3">
        <v>0.82</v>
      </c>
      <c r="K242" t="s">
        <v>1463</v>
      </c>
      <c r="L242" s="3">
        <v>0.99</v>
      </c>
      <c r="N242" t="s">
        <v>804</v>
      </c>
    </row>
    <row r="243" spans="1:14" x14ac:dyDescent="0.35">
      <c r="A243" t="s">
        <v>480</v>
      </c>
      <c r="B243" t="s">
        <v>481</v>
      </c>
      <c r="C243" s="3">
        <v>0.79</v>
      </c>
      <c r="E243" t="s">
        <v>1467</v>
      </c>
      <c r="F243" s="3">
        <v>0.99</v>
      </c>
      <c r="H243" t="s">
        <v>696</v>
      </c>
      <c r="I243" s="3">
        <v>0.65</v>
      </c>
      <c r="J243" t="s">
        <v>626</v>
      </c>
      <c r="K243" t="s">
        <v>1465</v>
      </c>
      <c r="L243" s="3">
        <v>0.94</v>
      </c>
      <c r="N243" t="s">
        <v>1466</v>
      </c>
    </row>
    <row r="244" spans="1:14" x14ac:dyDescent="0.35">
      <c r="A244" t="s">
        <v>482</v>
      </c>
      <c r="B244" t="s">
        <v>483</v>
      </c>
      <c r="C244" s="3">
        <v>0.81</v>
      </c>
      <c r="E244" t="s">
        <v>1469</v>
      </c>
      <c r="F244" s="3">
        <v>0.93</v>
      </c>
      <c r="H244" t="s">
        <v>1116</v>
      </c>
      <c r="I244" s="3">
        <v>0.88</v>
      </c>
      <c r="K244" t="s">
        <v>1468</v>
      </c>
      <c r="L244" s="3">
        <v>0.95</v>
      </c>
      <c r="N244" t="s">
        <v>761</v>
      </c>
    </row>
    <row r="245" spans="1:14" x14ac:dyDescent="0.35">
      <c r="A245" t="s">
        <v>484</v>
      </c>
      <c r="B245" t="s">
        <v>485</v>
      </c>
      <c r="C245" s="3">
        <v>1.1399999999999999</v>
      </c>
      <c r="E245" t="s">
        <v>1471</v>
      </c>
      <c r="F245" s="3">
        <v>0.99</v>
      </c>
      <c r="H245" t="s">
        <v>834</v>
      </c>
      <c r="I245" s="3">
        <v>0.94</v>
      </c>
      <c r="K245" t="s">
        <v>1470</v>
      </c>
      <c r="L245" s="3">
        <v>0.96</v>
      </c>
      <c r="N245" t="s">
        <v>635</v>
      </c>
    </row>
    <row r="246" spans="1:14" x14ac:dyDescent="0.35">
      <c r="A246" t="s">
        <v>486</v>
      </c>
      <c r="B246" t="s">
        <v>487</v>
      </c>
      <c r="C246" s="3">
        <v>1.2</v>
      </c>
      <c r="E246" t="s">
        <v>1474</v>
      </c>
      <c r="F246" s="3">
        <v>1.0900000000000001</v>
      </c>
      <c r="H246" t="s">
        <v>754</v>
      </c>
      <c r="I246" s="3">
        <v>0.87</v>
      </c>
      <c r="K246" t="s">
        <v>1472</v>
      </c>
      <c r="L246" s="3">
        <v>1.07</v>
      </c>
      <c r="N246" t="s">
        <v>1473</v>
      </c>
    </row>
    <row r="247" spans="1:14" x14ac:dyDescent="0.35">
      <c r="A247" t="s">
        <v>488</v>
      </c>
      <c r="B247" t="s">
        <v>489</v>
      </c>
      <c r="C247" s="3">
        <v>0.78</v>
      </c>
      <c r="E247" t="s">
        <v>1475</v>
      </c>
      <c r="F247" s="3">
        <v>1.1499999999999999</v>
      </c>
      <c r="H247" t="s">
        <v>1476</v>
      </c>
      <c r="I247" s="3">
        <v>1.06</v>
      </c>
      <c r="K247" t="s">
        <v>1451</v>
      </c>
      <c r="L247" s="3">
        <v>0.97</v>
      </c>
      <c r="N247" t="s">
        <v>847</v>
      </c>
    </row>
    <row r="248" spans="1:14" x14ac:dyDescent="0.35">
      <c r="A248" t="s">
        <v>490</v>
      </c>
      <c r="B248" t="s">
        <v>491</v>
      </c>
      <c r="C248" s="3">
        <v>0.76</v>
      </c>
      <c r="E248" t="s">
        <v>1477</v>
      </c>
      <c r="F248" s="3">
        <v>1.1200000000000001</v>
      </c>
      <c r="H248" t="s">
        <v>814</v>
      </c>
      <c r="I248" s="3">
        <v>1.07</v>
      </c>
      <c r="K248" t="s">
        <v>1424</v>
      </c>
      <c r="L248" s="3">
        <v>0.97</v>
      </c>
      <c r="N248" t="s">
        <v>636</v>
      </c>
    </row>
    <row r="249" spans="1:14" x14ac:dyDescent="0.35">
      <c r="A249" t="s">
        <v>492</v>
      </c>
      <c r="B249" t="s">
        <v>493</v>
      </c>
      <c r="C249" s="3">
        <v>0.96</v>
      </c>
      <c r="E249" t="s">
        <v>1479</v>
      </c>
      <c r="F249" s="3">
        <v>1.06</v>
      </c>
      <c r="H249" t="s">
        <v>832</v>
      </c>
      <c r="I249" s="3">
        <v>1</v>
      </c>
      <c r="K249" t="s">
        <v>1478</v>
      </c>
      <c r="L249" s="3">
        <v>1.02</v>
      </c>
      <c r="N249" t="s">
        <v>877</v>
      </c>
    </row>
    <row r="250" spans="1:14" x14ac:dyDescent="0.35">
      <c r="A250" t="s">
        <v>494</v>
      </c>
      <c r="B250" t="s">
        <v>495</v>
      </c>
      <c r="C250" s="3">
        <v>0.77</v>
      </c>
      <c r="D250" t="s">
        <v>625</v>
      </c>
      <c r="E250" t="s">
        <v>1481</v>
      </c>
      <c r="F250" s="3">
        <v>0.92</v>
      </c>
      <c r="G250" t="s">
        <v>625</v>
      </c>
      <c r="H250" t="s">
        <v>930</v>
      </c>
      <c r="I250" s="3">
        <v>0.73</v>
      </c>
      <c r="J250" t="s">
        <v>624</v>
      </c>
      <c r="K250" t="s">
        <v>1480</v>
      </c>
      <c r="L250" s="3">
        <v>0.9</v>
      </c>
      <c r="M250" t="s">
        <v>624</v>
      </c>
      <c r="N250" t="s">
        <v>634</v>
      </c>
    </row>
    <row r="251" spans="1:14" x14ac:dyDescent="0.35">
      <c r="A251" t="s">
        <v>496</v>
      </c>
      <c r="B251" t="s">
        <v>497</v>
      </c>
      <c r="C251" s="3">
        <v>1.1399999999999999</v>
      </c>
      <c r="E251" t="s">
        <v>1482</v>
      </c>
      <c r="F251" s="3">
        <v>1.04</v>
      </c>
      <c r="H251" t="s">
        <v>1483</v>
      </c>
      <c r="I251" s="3">
        <v>1.1000000000000001</v>
      </c>
      <c r="K251" t="s">
        <v>859</v>
      </c>
      <c r="L251" s="3">
        <v>1.05</v>
      </c>
      <c r="N251" t="s">
        <v>1337</v>
      </c>
    </row>
    <row r="252" spans="1:14" x14ac:dyDescent="0.35">
      <c r="A252" t="s">
        <v>498</v>
      </c>
      <c r="B252" t="s">
        <v>499</v>
      </c>
      <c r="C252" s="3">
        <v>0.69</v>
      </c>
      <c r="E252" t="s">
        <v>1484</v>
      </c>
      <c r="F252" s="3">
        <v>0.95</v>
      </c>
      <c r="H252" t="s">
        <v>662</v>
      </c>
      <c r="I252" s="3">
        <v>0.63</v>
      </c>
      <c r="J252" t="s">
        <v>625</v>
      </c>
      <c r="K252" t="s">
        <v>660</v>
      </c>
      <c r="L252" s="3">
        <v>0.99</v>
      </c>
      <c r="N252" t="s">
        <v>804</v>
      </c>
    </row>
    <row r="253" spans="1:14" x14ac:dyDescent="0.35">
      <c r="A253" t="s">
        <v>500</v>
      </c>
      <c r="B253" t="s">
        <v>501</v>
      </c>
      <c r="C253" s="3">
        <v>0.95</v>
      </c>
      <c r="E253" t="s">
        <v>698</v>
      </c>
      <c r="F253" s="3">
        <v>1.17</v>
      </c>
      <c r="G253" t="s">
        <v>625</v>
      </c>
      <c r="H253" t="s">
        <v>1486</v>
      </c>
      <c r="I253" s="3">
        <v>1.07</v>
      </c>
      <c r="K253" t="s">
        <v>1485</v>
      </c>
      <c r="L253" s="3">
        <v>1.02</v>
      </c>
      <c r="N253" t="s">
        <v>861</v>
      </c>
    </row>
    <row r="254" spans="1:14" x14ac:dyDescent="0.35">
      <c r="A254" t="s">
        <v>502</v>
      </c>
      <c r="B254" t="s">
        <v>503</v>
      </c>
      <c r="C254" s="3">
        <v>1.1499999999999999</v>
      </c>
      <c r="E254" t="s">
        <v>1488</v>
      </c>
      <c r="F254" s="3">
        <v>1.1000000000000001</v>
      </c>
      <c r="G254" t="s">
        <v>626</v>
      </c>
      <c r="H254" t="s">
        <v>685</v>
      </c>
      <c r="I254" s="3">
        <v>1.06</v>
      </c>
      <c r="K254" t="s">
        <v>1487</v>
      </c>
      <c r="L254" s="3">
        <v>1.03</v>
      </c>
      <c r="N254" t="s">
        <v>709</v>
      </c>
    </row>
    <row r="255" spans="1:14" x14ac:dyDescent="0.35">
      <c r="A255" t="s">
        <v>504</v>
      </c>
      <c r="B255" t="s">
        <v>505</v>
      </c>
      <c r="C255" s="3">
        <v>1.1499999999999999</v>
      </c>
      <c r="E255" t="s">
        <v>1187</v>
      </c>
      <c r="F255" s="3">
        <v>1.04</v>
      </c>
      <c r="H255" t="s">
        <v>838</v>
      </c>
      <c r="I255" s="3">
        <v>1.08</v>
      </c>
      <c r="K255" t="s">
        <v>1489</v>
      </c>
      <c r="L255" s="3">
        <v>1.1399999999999999</v>
      </c>
      <c r="M255" t="s">
        <v>624</v>
      </c>
      <c r="N255" t="s">
        <v>1490</v>
      </c>
    </row>
    <row r="256" spans="1:14" s="1" customFormat="1" x14ac:dyDescent="0.35">
      <c r="A256" s="1" t="s">
        <v>506</v>
      </c>
      <c r="B256" s="1" t="s">
        <v>507</v>
      </c>
      <c r="C256" s="2">
        <v>1.08</v>
      </c>
      <c r="D256" s="1" t="s">
        <v>626</v>
      </c>
      <c r="E256" s="1" t="s">
        <v>894</v>
      </c>
      <c r="F256" s="2">
        <v>1.1000000000000001</v>
      </c>
      <c r="G256" s="1" t="s">
        <v>624</v>
      </c>
      <c r="H256" s="1" t="s">
        <v>887</v>
      </c>
      <c r="I256" s="2">
        <v>1.06</v>
      </c>
      <c r="J256" s="1" t="s">
        <v>626</v>
      </c>
      <c r="K256" s="1" t="s">
        <v>821</v>
      </c>
      <c r="L256" s="2">
        <v>1.1000000000000001</v>
      </c>
      <c r="M256" s="1" t="s">
        <v>624</v>
      </c>
      <c r="N256" s="1" t="s">
        <v>887</v>
      </c>
    </row>
    <row r="257" spans="1:14" x14ac:dyDescent="0.35">
      <c r="A257" t="s">
        <v>508</v>
      </c>
      <c r="B257" t="s">
        <v>509</v>
      </c>
      <c r="C257" s="3">
        <v>1.37</v>
      </c>
      <c r="E257" t="s">
        <v>1492</v>
      </c>
      <c r="F257" s="3">
        <v>1.08</v>
      </c>
      <c r="H257" t="s">
        <v>1493</v>
      </c>
      <c r="I257" s="3">
        <v>1.2</v>
      </c>
      <c r="K257" t="s">
        <v>1491</v>
      </c>
      <c r="L257" s="3">
        <v>1.06</v>
      </c>
      <c r="N257" t="s">
        <v>897</v>
      </c>
    </row>
    <row r="258" spans="1:14" x14ac:dyDescent="0.35">
      <c r="A258" t="s">
        <v>510</v>
      </c>
      <c r="B258" t="s">
        <v>511</v>
      </c>
      <c r="C258" s="3">
        <v>1.1399999999999999</v>
      </c>
      <c r="E258" t="s">
        <v>1496</v>
      </c>
      <c r="F258" s="3">
        <v>1.1599999999999999</v>
      </c>
      <c r="G258" t="s">
        <v>626</v>
      </c>
      <c r="H258" t="s">
        <v>1229</v>
      </c>
      <c r="I258" s="3">
        <v>1.41</v>
      </c>
      <c r="J258" t="s">
        <v>625</v>
      </c>
      <c r="K258" t="s">
        <v>1494</v>
      </c>
      <c r="L258" s="3">
        <v>1.29</v>
      </c>
      <c r="M258" t="s">
        <v>624</v>
      </c>
      <c r="N258" t="s">
        <v>1495</v>
      </c>
    </row>
    <row r="259" spans="1:14" x14ac:dyDescent="0.35">
      <c r="A259" t="s">
        <v>512</v>
      </c>
      <c r="B259" t="s">
        <v>513</v>
      </c>
      <c r="C259" s="3">
        <v>0.87</v>
      </c>
      <c r="E259" t="s">
        <v>1472</v>
      </c>
      <c r="F259" s="3">
        <v>1.1399999999999999</v>
      </c>
      <c r="G259" t="s">
        <v>626</v>
      </c>
      <c r="H259" t="s">
        <v>743</v>
      </c>
      <c r="I259" s="3">
        <v>0.8</v>
      </c>
      <c r="K259" t="s">
        <v>1497</v>
      </c>
      <c r="L259" s="3">
        <v>1.08</v>
      </c>
      <c r="N259" t="s">
        <v>1498</v>
      </c>
    </row>
    <row r="260" spans="1:14" x14ac:dyDescent="0.35">
      <c r="A260" t="s">
        <v>514</v>
      </c>
      <c r="B260" t="s">
        <v>515</v>
      </c>
      <c r="C260" s="3">
        <v>1.47</v>
      </c>
      <c r="D260" t="s">
        <v>626</v>
      </c>
      <c r="E260" t="s">
        <v>1501</v>
      </c>
      <c r="F260" s="3">
        <v>1.04</v>
      </c>
      <c r="H260" t="s">
        <v>1114</v>
      </c>
      <c r="I260" s="3">
        <v>1.35</v>
      </c>
      <c r="J260" t="s">
        <v>626</v>
      </c>
      <c r="K260" t="s">
        <v>1499</v>
      </c>
      <c r="L260" s="3">
        <v>1.1299999999999999</v>
      </c>
      <c r="M260" t="s">
        <v>626</v>
      </c>
      <c r="N260" t="s">
        <v>1500</v>
      </c>
    </row>
    <row r="261" spans="1:14" x14ac:dyDescent="0.35">
      <c r="A261" t="s">
        <v>516</v>
      </c>
      <c r="B261" t="s">
        <v>517</v>
      </c>
      <c r="C261" s="3">
        <v>1.0900000000000001</v>
      </c>
      <c r="E261" t="s">
        <v>1503</v>
      </c>
      <c r="F261" s="3">
        <v>1.1100000000000001</v>
      </c>
      <c r="G261" t="s">
        <v>626</v>
      </c>
      <c r="H261" t="s">
        <v>893</v>
      </c>
      <c r="I261" s="3">
        <v>0.94</v>
      </c>
      <c r="K261" t="s">
        <v>1502</v>
      </c>
      <c r="L261" s="3">
        <v>1.0900000000000001</v>
      </c>
      <c r="N261" t="s">
        <v>855</v>
      </c>
    </row>
    <row r="262" spans="1:14" x14ac:dyDescent="0.35">
      <c r="A262" t="s">
        <v>518</v>
      </c>
      <c r="B262" t="s">
        <v>519</v>
      </c>
      <c r="C262" s="3">
        <v>0.98</v>
      </c>
      <c r="E262" t="s">
        <v>1122</v>
      </c>
      <c r="F262" s="3">
        <v>1.07</v>
      </c>
      <c r="G262" t="s">
        <v>625</v>
      </c>
      <c r="H262" t="s">
        <v>692</v>
      </c>
      <c r="I262" s="3">
        <v>0.97</v>
      </c>
      <c r="K262" t="s">
        <v>755</v>
      </c>
      <c r="L262" s="3">
        <v>1.08</v>
      </c>
      <c r="M262" t="s">
        <v>624</v>
      </c>
      <c r="N262" t="s">
        <v>888</v>
      </c>
    </row>
    <row r="263" spans="1:14" x14ac:dyDescent="0.35">
      <c r="A263" t="s">
        <v>520</v>
      </c>
      <c r="B263" t="s">
        <v>521</v>
      </c>
      <c r="C263" s="3">
        <v>1.36</v>
      </c>
      <c r="D263" t="s">
        <v>624</v>
      </c>
      <c r="E263" t="s">
        <v>1504</v>
      </c>
      <c r="F263" s="3">
        <v>1.1100000000000001</v>
      </c>
      <c r="G263" t="s">
        <v>625</v>
      </c>
      <c r="H263" t="s">
        <v>1360</v>
      </c>
      <c r="I263" s="3">
        <v>1.1599999999999999</v>
      </c>
      <c r="J263" t="s">
        <v>626</v>
      </c>
      <c r="K263" t="s">
        <v>730</v>
      </c>
      <c r="L263" s="3">
        <v>1.0900000000000001</v>
      </c>
      <c r="M263" t="s">
        <v>625</v>
      </c>
      <c r="N263" t="s">
        <v>894</v>
      </c>
    </row>
    <row r="264" spans="1:14" x14ac:dyDescent="0.35">
      <c r="A264" t="s">
        <v>522</v>
      </c>
      <c r="B264" t="s">
        <v>523</v>
      </c>
      <c r="C264" s="3">
        <v>0.98</v>
      </c>
      <c r="E264" t="s">
        <v>1506</v>
      </c>
      <c r="F264" s="3">
        <v>1.1599999999999999</v>
      </c>
      <c r="G264" t="s">
        <v>624</v>
      </c>
      <c r="H264" t="s">
        <v>1507</v>
      </c>
      <c r="I264" s="3">
        <v>1.18</v>
      </c>
      <c r="J264" t="s">
        <v>626</v>
      </c>
      <c r="K264" t="s">
        <v>1505</v>
      </c>
      <c r="L264" s="3">
        <v>1.0900000000000001</v>
      </c>
      <c r="M264" t="s">
        <v>626</v>
      </c>
      <c r="N264" t="s">
        <v>749</v>
      </c>
    </row>
    <row r="265" spans="1:14" x14ac:dyDescent="0.35">
      <c r="A265" t="s">
        <v>524</v>
      </c>
      <c r="B265" t="s">
        <v>525</v>
      </c>
      <c r="C265" s="3">
        <v>1.1100000000000001</v>
      </c>
      <c r="E265" t="s">
        <v>630</v>
      </c>
      <c r="F265" s="3">
        <v>1.1599999999999999</v>
      </c>
      <c r="G265" t="s">
        <v>624</v>
      </c>
      <c r="H265" t="s">
        <v>1048</v>
      </c>
      <c r="I265" s="3">
        <v>1.04</v>
      </c>
      <c r="K265" t="s">
        <v>1453</v>
      </c>
      <c r="L265" s="3">
        <v>1.1299999999999999</v>
      </c>
      <c r="M265" t="s">
        <v>625</v>
      </c>
      <c r="N265" t="s">
        <v>1508</v>
      </c>
    </row>
    <row r="266" spans="1:14" x14ac:dyDescent="0.35">
      <c r="A266" t="s">
        <v>526</v>
      </c>
      <c r="B266" t="s">
        <v>527</v>
      </c>
      <c r="C266" s="3">
        <v>1.05</v>
      </c>
      <c r="E266" t="s">
        <v>856</v>
      </c>
      <c r="F266" s="3">
        <v>1.07</v>
      </c>
      <c r="G266" t="s">
        <v>626</v>
      </c>
      <c r="H266" t="s">
        <v>886</v>
      </c>
      <c r="I266" s="3">
        <v>1.03</v>
      </c>
      <c r="K266" t="s">
        <v>645</v>
      </c>
      <c r="L266" s="3">
        <v>1.1299999999999999</v>
      </c>
      <c r="M266" t="s">
        <v>624</v>
      </c>
      <c r="N266" t="s">
        <v>785</v>
      </c>
    </row>
    <row r="267" spans="1:14" s="1" customFormat="1" x14ac:dyDescent="0.35">
      <c r="A267" s="1" t="s">
        <v>528</v>
      </c>
      <c r="B267" s="1" t="s">
        <v>529</v>
      </c>
      <c r="C267" s="2">
        <v>1.1399999999999999</v>
      </c>
      <c r="D267" s="1" t="s">
        <v>624</v>
      </c>
      <c r="E267" s="1" t="s">
        <v>1510</v>
      </c>
      <c r="F267" s="2">
        <v>1.1299999999999999</v>
      </c>
      <c r="G267" s="1" t="s">
        <v>624</v>
      </c>
      <c r="H267" s="1" t="s">
        <v>1511</v>
      </c>
      <c r="I267" s="2">
        <v>1.1299999999999999</v>
      </c>
      <c r="J267" s="1" t="s">
        <v>624</v>
      </c>
      <c r="K267" s="1" t="s">
        <v>1509</v>
      </c>
      <c r="L267" s="2">
        <v>1.1399999999999999</v>
      </c>
      <c r="M267" s="1" t="s">
        <v>624</v>
      </c>
      <c r="N267" s="1" t="s">
        <v>892</v>
      </c>
    </row>
    <row r="268" spans="1:14" x14ac:dyDescent="0.35">
      <c r="A268" t="s">
        <v>530</v>
      </c>
      <c r="B268" t="s">
        <v>531</v>
      </c>
      <c r="C268" s="3">
        <v>1.1000000000000001</v>
      </c>
      <c r="E268" t="s">
        <v>1514</v>
      </c>
      <c r="F268" s="3">
        <v>1.24</v>
      </c>
      <c r="G268" t="s">
        <v>624</v>
      </c>
      <c r="H268" t="s">
        <v>1515</v>
      </c>
      <c r="I268" s="3">
        <v>1.21</v>
      </c>
      <c r="K268" t="s">
        <v>1512</v>
      </c>
      <c r="L268" s="3">
        <v>1.18</v>
      </c>
      <c r="M268" t="s">
        <v>625</v>
      </c>
      <c r="N268" t="s">
        <v>1513</v>
      </c>
    </row>
    <row r="269" spans="1:14" x14ac:dyDescent="0.35">
      <c r="A269" t="s">
        <v>532</v>
      </c>
      <c r="B269" t="s">
        <v>533</v>
      </c>
      <c r="C269" s="3">
        <v>1.1499999999999999</v>
      </c>
      <c r="E269" t="s">
        <v>1081</v>
      </c>
      <c r="F269" s="3">
        <v>1.25</v>
      </c>
      <c r="G269" t="s">
        <v>624</v>
      </c>
      <c r="H269" t="s">
        <v>1518</v>
      </c>
      <c r="I269" s="3">
        <v>1.23</v>
      </c>
      <c r="J269" t="s">
        <v>626</v>
      </c>
      <c r="K269" t="s">
        <v>1516</v>
      </c>
      <c r="L269" s="3">
        <v>1.31</v>
      </c>
      <c r="M269" t="s">
        <v>624</v>
      </c>
      <c r="N269" t="s">
        <v>1517</v>
      </c>
    </row>
    <row r="270" spans="1:14" x14ac:dyDescent="0.35">
      <c r="A270" t="s">
        <v>534</v>
      </c>
      <c r="B270" t="s">
        <v>535</v>
      </c>
      <c r="C270" s="3">
        <v>1.23</v>
      </c>
      <c r="E270" t="s">
        <v>1520</v>
      </c>
      <c r="F270" s="3">
        <v>1.0900000000000001</v>
      </c>
      <c r="G270" t="s">
        <v>626</v>
      </c>
      <c r="H270" t="s">
        <v>854</v>
      </c>
      <c r="I270" s="3">
        <v>1.26</v>
      </c>
      <c r="J270" t="s">
        <v>625</v>
      </c>
      <c r="K270" t="s">
        <v>1519</v>
      </c>
      <c r="L270" s="3">
        <v>1.17</v>
      </c>
      <c r="M270" t="s">
        <v>624</v>
      </c>
      <c r="N270" t="s">
        <v>1507</v>
      </c>
    </row>
    <row r="271" spans="1:14" x14ac:dyDescent="0.35">
      <c r="A271" t="s">
        <v>536</v>
      </c>
      <c r="B271" t="s">
        <v>537</v>
      </c>
      <c r="C271" s="3">
        <v>1.22</v>
      </c>
      <c r="D271" t="s">
        <v>624</v>
      </c>
      <c r="E271" t="s">
        <v>1522</v>
      </c>
      <c r="F271" s="3">
        <v>1.06</v>
      </c>
      <c r="G271" t="s">
        <v>625</v>
      </c>
      <c r="H271" t="s">
        <v>1324</v>
      </c>
      <c r="I271" s="3">
        <v>1.06</v>
      </c>
      <c r="K271" t="s">
        <v>871</v>
      </c>
      <c r="L271" s="3">
        <v>1.0900000000000001</v>
      </c>
      <c r="M271" t="s">
        <v>624</v>
      </c>
      <c r="N271" t="s">
        <v>1521</v>
      </c>
    </row>
    <row r="272" spans="1:14" x14ac:dyDescent="0.35">
      <c r="A272" t="s">
        <v>538</v>
      </c>
      <c r="B272" t="s">
        <v>539</v>
      </c>
      <c r="C272" s="3">
        <v>1.21</v>
      </c>
      <c r="E272" t="s">
        <v>748</v>
      </c>
      <c r="F272" s="3">
        <v>1.1599999999999999</v>
      </c>
      <c r="G272" t="s">
        <v>624</v>
      </c>
      <c r="H272" t="s">
        <v>884</v>
      </c>
      <c r="I272" s="3">
        <v>1.37</v>
      </c>
      <c r="J272" t="s">
        <v>624</v>
      </c>
      <c r="K272" t="s">
        <v>1523</v>
      </c>
      <c r="L272" s="3">
        <v>1.21</v>
      </c>
      <c r="M272" t="s">
        <v>624</v>
      </c>
      <c r="N272" t="s">
        <v>1524</v>
      </c>
    </row>
    <row r="273" spans="1:14" x14ac:dyDescent="0.35">
      <c r="A273" t="s">
        <v>540</v>
      </c>
      <c r="B273" t="s">
        <v>541</v>
      </c>
      <c r="C273" s="3">
        <v>1.17</v>
      </c>
      <c r="E273" t="s">
        <v>1526</v>
      </c>
      <c r="F273" s="3">
        <v>1.23</v>
      </c>
      <c r="G273" t="s">
        <v>624</v>
      </c>
      <c r="H273" t="s">
        <v>1527</v>
      </c>
      <c r="I273" s="3">
        <v>1.2</v>
      </c>
      <c r="K273" t="s">
        <v>1525</v>
      </c>
      <c r="L273" s="3">
        <v>1.17</v>
      </c>
      <c r="M273" t="s">
        <v>624</v>
      </c>
      <c r="N273" t="s">
        <v>670</v>
      </c>
    </row>
    <row r="274" spans="1:14" x14ac:dyDescent="0.35">
      <c r="A274" t="s">
        <v>542</v>
      </c>
      <c r="B274" t="s">
        <v>543</v>
      </c>
      <c r="C274" s="3">
        <v>0.95</v>
      </c>
      <c r="E274" t="s">
        <v>1256</v>
      </c>
      <c r="F274" s="3">
        <v>1.1499999999999999</v>
      </c>
      <c r="G274" t="s">
        <v>624</v>
      </c>
      <c r="H274" t="s">
        <v>1530</v>
      </c>
      <c r="I274" s="3">
        <v>1.05</v>
      </c>
      <c r="K274" t="s">
        <v>1528</v>
      </c>
      <c r="L274" s="3">
        <v>1.1100000000000001</v>
      </c>
      <c r="M274" t="s">
        <v>624</v>
      </c>
      <c r="N274" t="s">
        <v>1529</v>
      </c>
    </row>
    <row r="275" spans="1:14" s="1" customFormat="1" x14ac:dyDescent="0.35">
      <c r="A275" s="1" t="s">
        <v>544</v>
      </c>
      <c r="B275" s="1" t="s">
        <v>545</v>
      </c>
      <c r="C275" s="2">
        <v>0.97</v>
      </c>
      <c r="E275" s="1" t="s">
        <v>1531</v>
      </c>
      <c r="F275" s="2">
        <v>1.1000000000000001</v>
      </c>
      <c r="G275" s="1" t="s">
        <v>624</v>
      </c>
      <c r="H275" s="1" t="s">
        <v>1532</v>
      </c>
      <c r="I275" s="2">
        <v>1</v>
      </c>
      <c r="K275" s="1" t="s">
        <v>1234</v>
      </c>
      <c r="L275" s="2">
        <v>1.06</v>
      </c>
      <c r="M275" s="1" t="s">
        <v>625</v>
      </c>
      <c r="N275" s="1" t="s">
        <v>1218</v>
      </c>
    </row>
    <row r="276" spans="1:14" x14ac:dyDescent="0.35">
      <c r="A276" t="s">
        <v>546</v>
      </c>
      <c r="B276" t="s">
        <v>547</v>
      </c>
      <c r="C276" s="3">
        <v>1.27</v>
      </c>
      <c r="E276" t="s">
        <v>1535</v>
      </c>
      <c r="F276" s="3">
        <v>1.1499999999999999</v>
      </c>
      <c r="H276" t="s">
        <v>1536</v>
      </c>
      <c r="I276" s="3">
        <v>1</v>
      </c>
      <c r="K276" t="s">
        <v>1533</v>
      </c>
      <c r="L276" s="3">
        <v>1.1100000000000001</v>
      </c>
      <c r="N276" t="s">
        <v>1534</v>
      </c>
    </row>
    <row r="277" spans="1:14" x14ac:dyDescent="0.35">
      <c r="A277" t="s">
        <v>548</v>
      </c>
      <c r="B277" t="s">
        <v>549</v>
      </c>
      <c r="C277" s="3">
        <v>0.98</v>
      </c>
      <c r="E277" t="s">
        <v>1538</v>
      </c>
      <c r="F277" s="3">
        <v>1.01</v>
      </c>
      <c r="H277" t="s">
        <v>1539</v>
      </c>
      <c r="I277" s="3">
        <v>1.39</v>
      </c>
      <c r="J277" t="s">
        <v>626</v>
      </c>
      <c r="K277" t="s">
        <v>1537</v>
      </c>
      <c r="L277" s="3">
        <v>1.18</v>
      </c>
      <c r="M277" t="s">
        <v>626</v>
      </c>
      <c r="N277" t="s">
        <v>759</v>
      </c>
    </row>
    <row r="278" spans="1:14" x14ac:dyDescent="0.35">
      <c r="A278" t="s">
        <v>550</v>
      </c>
      <c r="B278" t="s">
        <v>551</v>
      </c>
      <c r="C278" s="3">
        <v>0.99</v>
      </c>
      <c r="E278" t="s">
        <v>1541</v>
      </c>
      <c r="F278" s="3">
        <v>1.17</v>
      </c>
      <c r="G278" t="s">
        <v>625</v>
      </c>
      <c r="H278" t="s">
        <v>1513</v>
      </c>
      <c r="I278" s="3">
        <v>0.82</v>
      </c>
      <c r="K278" t="s">
        <v>1540</v>
      </c>
      <c r="L278" s="3">
        <v>1.01</v>
      </c>
      <c r="N278" t="s">
        <v>1120</v>
      </c>
    </row>
    <row r="279" spans="1:14" x14ac:dyDescent="0.35">
      <c r="A279" t="s">
        <v>552</v>
      </c>
      <c r="B279" t="s">
        <v>553</v>
      </c>
      <c r="C279" s="3">
        <v>1.22</v>
      </c>
      <c r="E279" t="s">
        <v>1542</v>
      </c>
      <c r="F279" s="3">
        <v>1.17</v>
      </c>
      <c r="G279" t="s">
        <v>625</v>
      </c>
      <c r="H279" t="s">
        <v>1369</v>
      </c>
      <c r="I279" s="3">
        <v>1.33</v>
      </c>
      <c r="J279" t="s">
        <v>626</v>
      </c>
      <c r="K279" t="s">
        <v>1368</v>
      </c>
      <c r="L279" s="3">
        <v>1.1000000000000001</v>
      </c>
      <c r="N279" t="s">
        <v>1009</v>
      </c>
    </row>
    <row r="280" spans="1:14" x14ac:dyDescent="0.35">
      <c r="A280" t="s">
        <v>554</v>
      </c>
      <c r="B280" t="s">
        <v>555</v>
      </c>
      <c r="C280" s="3">
        <v>0.69</v>
      </c>
      <c r="E280" t="s">
        <v>1544</v>
      </c>
      <c r="F280" s="3">
        <v>0.98</v>
      </c>
      <c r="H280" t="s">
        <v>1545</v>
      </c>
      <c r="I280" s="3">
        <v>0.73</v>
      </c>
      <c r="J280" t="s">
        <v>626</v>
      </c>
      <c r="K280" t="s">
        <v>1543</v>
      </c>
      <c r="L280" s="3">
        <v>1.05</v>
      </c>
      <c r="N280" t="s">
        <v>816</v>
      </c>
    </row>
    <row r="281" spans="1:14" x14ac:dyDescent="0.35">
      <c r="A281" t="s">
        <v>556</v>
      </c>
      <c r="B281" t="s">
        <v>557</v>
      </c>
      <c r="C281" s="3">
        <v>0.69</v>
      </c>
      <c r="E281" t="s">
        <v>1547</v>
      </c>
      <c r="F281" s="3">
        <v>1.23</v>
      </c>
      <c r="G281" t="s">
        <v>625</v>
      </c>
      <c r="H281" t="s">
        <v>869</v>
      </c>
      <c r="I281" s="3">
        <v>1.05</v>
      </c>
      <c r="K281" t="s">
        <v>1546</v>
      </c>
      <c r="L281" s="3">
        <v>1.0900000000000001</v>
      </c>
      <c r="N281" t="s">
        <v>651</v>
      </c>
    </row>
    <row r="282" spans="1:14" x14ac:dyDescent="0.35">
      <c r="A282" t="s">
        <v>558</v>
      </c>
      <c r="B282" t="s">
        <v>559</v>
      </c>
      <c r="C282" s="3">
        <v>1.08</v>
      </c>
      <c r="E282" t="s">
        <v>1549</v>
      </c>
      <c r="F282" s="3">
        <v>1.1599999999999999</v>
      </c>
      <c r="G282" t="s">
        <v>626</v>
      </c>
      <c r="H282" t="s">
        <v>1550</v>
      </c>
      <c r="I282" s="3">
        <v>0.76</v>
      </c>
      <c r="K282" t="s">
        <v>1548</v>
      </c>
      <c r="L282" s="3">
        <v>1.07</v>
      </c>
      <c r="N282" t="s">
        <v>850</v>
      </c>
    </row>
    <row r="283" spans="1:14" x14ac:dyDescent="0.35">
      <c r="A283" t="s">
        <v>560</v>
      </c>
      <c r="B283" t="s">
        <v>561</v>
      </c>
      <c r="C283" s="3">
        <v>0.96</v>
      </c>
      <c r="E283" t="s">
        <v>853</v>
      </c>
      <c r="F283" s="3">
        <v>1.06</v>
      </c>
      <c r="G283" t="s">
        <v>626</v>
      </c>
      <c r="H283" t="s">
        <v>1109</v>
      </c>
      <c r="I283" s="3">
        <v>1.03</v>
      </c>
      <c r="K283" t="s">
        <v>860</v>
      </c>
      <c r="L283" s="3">
        <v>1.03</v>
      </c>
      <c r="N283" t="s">
        <v>652</v>
      </c>
    </row>
    <row r="284" spans="1:14" s="1" customFormat="1" x14ac:dyDescent="0.35">
      <c r="A284" s="1" t="s">
        <v>562</v>
      </c>
      <c r="B284" s="1" t="s">
        <v>563</v>
      </c>
      <c r="C284" s="2">
        <v>0.98</v>
      </c>
      <c r="E284" s="1" t="s">
        <v>677</v>
      </c>
      <c r="F284" s="2">
        <v>1.1599999999999999</v>
      </c>
      <c r="G284" s="1" t="s">
        <v>624</v>
      </c>
      <c r="H284" s="1" t="s">
        <v>903</v>
      </c>
      <c r="I284" s="2">
        <v>0.97</v>
      </c>
      <c r="K284" s="1" t="s">
        <v>672</v>
      </c>
      <c r="L284" s="2">
        <v>1.1000000000000001</v>
      </c>
      <c r="M284" s="1" t="s">
        <v>624</v>
      </c>
      <c r="N284" s="1" t="s">
        <v>887</v>
      </c>
    </row>
    <row r="285" spans="1:14" x14ac:dyDescent="0.35">
      <c r="A285" t="s">
        <v>564</v>
      </c>
      <c r="B285" t="s">
        <v>565</v>
      </c>
      <c r="C285" s="3">
        <v>1.1200000000000001</v>
      </c>
      <c r="E285" t="s">
        <v>1552</v>
      </c>
      <c r="F285" s="3">
        <v>1.19</v>
      </c>
      <c r="G285" t="s">
        <v>626</v>
      </c>
      <c r="H285" t="s">
        <v>759</v>
      </c>
      <c r="I285" s="3">
        <v>1.26</v>
      </c>
      <c r="K285" t="s">
        <v>1551</v>
      </c>
      <c r="L285" s="3">
        <v>1.0900000000000001</v>
      </c>
      <c r="N285" t="s">
        <v>651</v>
      </c>
    </row>
    <row r="286" spans="1:14" x14ac:dyDescent="0.35">
      <c r="A286" t="s">
        <v>566</v>
      </c>
      <c r="B286" t="s">
        <v>567</v>
      </c>
      <c r="C286" s="3">
        <v>1.08</v>
      </c>
      <c r="E286" t="s">
        <v>1555</v>
      </c>
      <c r="F286" s="3">
        <v>1.1499999999999999</v>
      </c>
      <c r="H286" t="s">
        <v>1488</v>
      </c>
      <c r="I286" s="3">
        <v>1.21</v>
      </c>
      <c r="K286" t="s">
        <v>1553</v>
      </c>
      <c r="L286" s="3">
        <v>1.03</v>
      </c>
      <c r="N286" t="s">
        <v>1554</v>
      </c>
    </row>
    <row r="287" spans="1:14" x14ac:dyDescent="0.35">
      <c r="A287" t="s">
        <v>568</v>
      </c>
      <c r="B287" t="s">
        <v>569</v>
      </c>
      <c r="C287" s="3">
        <v>1.1399999999999999</v>
      </c>
      <c r="E287" t="s">
        <v>1557</v>
      </c>
      <c r="F287" s="3">
        <v>1.3</v>
      </c>
      <c r="G287" t="s">
        <v>624</v>
      </c>
      <c r="H287" t="s">
        <v>1558</v>
      </c>
      <c r="I287" s="3">
        <v>0.9</v>
      </c>
      <c r="K287" t="s">
        <v>1556</v>
      </c>
      <c r="L287" s="3">
        <v>0.97</v>
      </c>
      <c r="N287" t="s">
        <v>715</v>
      </c>
    </row>
    <row r="288" spans="1:14" x14ac:dyDescent="0.35">
      <c r="A288" t="s">
        <v>570</v>
      </c>
      <c r="B288" t="s">
        <v>571</v>
      </c>
      <c r="C288" s="3">
        <v>0.98</v>
      </c>
      <c r="E288" t="s">
        <v>1560</v>
      </c>
      <c r="F288" s="3">
        <v>1.25</v>
      </c>
      <c r="G288" t="s">
        <v>625</v>
      </c>
      <c r="H288" t="s">
        <v>1561</v>
      </c>
      <c r="I288" s="3">
        <v>1.0900000000000001</v>
      </c>
      <c r="K288" t="s">
        <v>716</v>
      </c>
      <c r="L288" s="3">
        <v>1.1299999999999999</v>
      </c>
      <c r="N288" t="s">
        <v>1559</v>
      </c>
    </row>
    <row r="289" spans="1:14" x14ac:dyDescent="0.35">
      <c r="A289" t="s">
        <v>572</v>
      </c>
      <c r="B289" t="s">
        <v>573</v>
      </c>
      <c r="C289" s="3">
        <v>1</v>
      </c>
      <c r="E289" t="s">
        <v>1564</v>
      </c>
      <c r="F289" s="3">
        <v>1.28</v>
      </c>
      <c r="G289" t="s">
        <v>625</v>
      </c>
      <c r="H289" t="s">
        <v>676</v>
      </c>
      <c r="I289" s="3">
        <v>1.28</v>
      </c>
      <c r="K289" t="s">
        <v>1562</v>
      </c>
      <c r="L289" s="3">
        <v>1.1299999999999999</v>
      </c>
      <c r="N289" t="s">
        <v>1563</v>
      </c>
    </row>
    <row r="290" spans="1:14" x14ac:dyDescent="0.35">
      <c r="A290" t="s">
        <v>574</v>
      </c>
      <c r="B290" t="s">
        <v>575</v>
      </c>
      <c r="C290" s="3">
        <v>1.1299999999999999</v>
      </c>
      <c r="E290" t="s">
        <v>1567</v>
      </c>
      <c r="F290" s="3">
        <v>1.3</v>
      </c>
      <c r="G290" t="s">
        <v>626</v>
      </c>
      <c r="H290" t="s">
        <v>1568</v>
      </c>
      <c r="I290" s="3">
        <v>0.82</v>
      </c>
      <c r="K290" t="s">
        <v>1565</v>
      </c>
      <c r="L290" s="3">
        <v>1.19</v>
      </c>
      <c r="N290" t="s">
        <v>1566</v>
      </c>
    </row>
    <row r="291" spans="1:14" x14ac:dyDescent="0.35">
      <c r="A291" t="s">
        <v>576</v>
      </c>
      <c r="B291" t="s">
        <v>577</v>
      </c>
      <c r="C291" s="3">
        <v>0.77</v>
      </c>
      <c r="E291" t="s">
        <v>1570</v>
      </c>
      <c r="F291" s="3">
        <v>1.24</v>
      </c>
      <c r="G291" t="s">
        <v>625</v>
      </c>
      <c r="H291" t="s">
        <v>1571</v>
      </c>
      <c r="I291" s="3">
        <v>1.01</v>
      </c>
      <c r="K291" t="s">
        <v>1569</v>
      </c>
      <c r="L291" s="3">
        <v>1.2</v>
      </c>
      <c r="M291" t="s">
        <v>626</v>
      </c>
      <c r="N291" t="s">
        <v>1224</v>
      </c>
    </row>
    <row r="292" spans="1:14" x14ac:dyDescent="0.35">
      <c r="A292" t="s">
        <v>578</v>
      </c>
      <c r="B292" t="s">
        <v>579</v>
      </c>
      <c r="C292" s="3">
        <v>1.1499999999999999</v>
      </c>
      <c r="E292" t="s">
        <v>1574</v>
      </c>
      <c r="F292" s="3">
        <v>1.28</v>
      </c>
      <c r="G292" t="s">
        <v>626</v>
      </c>
      <c r="H292" t="s">
        <v>1575</v>
      </c>
      <c r="I292" s="3">
        <v>1.76</v>
      </c>
      <c r="J292" t="s">
        <v>625</v>
      </c>
      <c r="K292" t="s">
        <v>1572</v>
      </c>
      <c r="L292" s="3">
        <v>1.22</v>
      </c>
      <c r="N292" t="s">
        <v>1573</v>
      </c>
    </row>
    <row r="293" spans="1:14" x14ac:dyDescent="0.35">
      <c r="A293" t="s">
        <v>580</v>
      </c>
      <c r="B293" t="s">
        <v>581</v>
      </c>
      <c r="C293" s="3">
        <v>1.55</v>
      </c>
      <c r="E293" t="s">
        <v>1578</v>
      </c>
      <c r="F293" s="3">
        <v>1.36</v>
      </c>
      <c r="G293" t="s">
        <v>625</v>
      </c>
      <c r="H293" t="s">
        <v>1308</v>
      </c>
      <c r="I293" s="3">
        <v>0.85</v>
      </c>
      <c r="K293" t="s">
        <v>1576</v>
      </c>
      <c r="L293" s="3">
        <v>1.43</v>
      </c>
      <c r="M293" t="s">
        <v>624</v>
      </c>
      <c r="N293" t="s">
        <v>1577</v>
      </c>
    </row>
    <row r="294" spans="1:14" x14ac:dyDescent="0.35">
      <c r="A294" t="s">
        <v>582</v>
      </c>
      <c r="B294" t="s">
        <v>583</v>
      </c>
      <c r="C294" s="3">
        <v>0.77</v>
      </c>
      <c r="E294" t="s">
        <v>1580</v>
      </c>
      <c r="F294" s="3">
        <v>1.06</v>
      </c>
      <c r="H294" t="s">
        <v>1581</v>
      </c>
      <c r="I294" s="3">
        <v>0.96</v>
      </c>
      <c r="K294" t="s">
        <v>1579</v>
      </c>
      <c r="L294" s="3">
        <v>1.04</v>
      </c>
      <c r="N294" t="s">
        <v>837</v>
      </c>
    </row>
    <row r="295" spans="1:14" x14ac:dyDescent="0.35">
      <c r="A295" t="s">
        <v>584</v>
      </c>
      <c r="B295" t="s">
        <v>585</v>
      </c>
      <c r="C295" s="3">
        <v>1</v>
      </c>
      <c r="E295" t="s">
        <v>1583</v>
      </c>
      <c r="F295" s="3">
        <v>1.44</v>
      </c>
      <c r="G295" t="s">
        <v>624</v>
      </c>
      <c r="H295" t="s">
        <v>1584</v>
      </c>
      <c r="I295" s="3">
        <v>1.32</v>
      </c>
      <c r="K295" t="s">
        <v>1417</v>
      </c>
      <c r="L295" s="3">
        <v>1.32</v>
      </c>
      <c r="M295" t="s">
        <v>624</v>
      </c>
      <c r="N295" t="s">
        <v>1582</v>
      </c>
    </row>
    <row r="296" spans="1:14" x14ac:dyDescent="0.35">
      <c r="A296" t="s">
        <v>586</v>
      </c>
      <c r="B296" t="s">
        <v>587</v>
      </c>
      <c r="C296" s="3">
        <v>1.5</v>
      </c>
      <c r="E296" t="s">
        <v>1587</v>
      </c>
      <c r="F296" s="3">
        <v>1.1499999999999999</v>
      </c>
      <c r="H296" t="s">
        <v>1588</v>
      </c>
      <c r="I296" s="3">
        <v>1.45</v>
      </c>
      <c r="K296" t="s">
        <v>1585</v>
      </c>
      <c r="L296" s="3">
        <v>1.0900000000000001</v>
      </c>
      <c r="N296" t="s">
        <v>1586</v>
      </c>
    </row>
    <row r="297" spans="1:14" x14ac:dyDescent="0.35">
      <c r="A297" t="s">
        <v>588</v>
      </c>
      <c r="B297" t="s">
        <v>589</v>
      </c>
      <c r="C297" s="3">
        <v>0.89</v>
      </c>
      <c r="D297" t="s">
        <v>626</v>
      </c>
      <c r="E297" t="s">
        <v>1193</v>
      </c>
      <c r="F297" s="3">
        <v>1.05</v>
      </c>
      <c r="G297" t="s">
        <v>626</v>
      </c>
      <c r="H297" t="s">
        <v>1590</v>
      </c>
      <c r="I297" s="3">
        <v>0.84</v>
      </c>
      <c r="J297" t="s">
        <v>624</v>
      </c>
      <c r="K297" t="s">
        <v>1589</v>
      </c>
      <c r="L297" s="3">
        <v>1</v>
      </c>
      <c r="N297" t="s">
        <v>1231</v>
      </c>
    </row>
    <row r="298" spans="1:14" x14ac:dyDescent="0.35">
      <c r="A298" t="s">
        <v>590</v>
      </c>
      <c r="B298" t="s">
        <v>591</v>
      </c>
      <c r="C298" s="3">
        <v>1.22</v>
      </c>
      <c r="E298" t="s">
        <v>1593</v>
      </c>
      <c r="F298" s="3">
        <v>1.4</v>
      </c>
      <c r="G298" t="s">
        <v>624</v>
      </c>
      <c r="H298" t="s">
        <v>1594</v>
      </c>
      <c r="I298" s="3">
        <v>1.2</v>
      </c>
      <c r="K298" t="s">
        <v>1591</v>
      </c>
      <c r="L298" s="3">
        <v>1.32</v>
      </c>
      <c r="M298" t="s">
        <v>624</v>
      </c>
      <c r="N298" t="s">
        <v>1592</v>
      </c>
    </row>
    <row r="299" spans="1:14" x14ac:dyDescent="0.35">
      <c r="A299" t="s">
        <v>592</v>
      </c>
      <c r="B299" t="s">
        <v>593</v>
      </c>
      <c r="C299" s="3">
        <v>1.05</v>
      </c>
      <c r="E299" t="s">
        <v>828</v>
      </c>
      <c r="F299" s="3">
        <v>1.19</v>
      </c>
      <c r="G299" t="s">
        <v>624</v>
      </c>
      <c r="H299" t="s">
        <v>1596</v>
      </c>
      <c r="I299" s="3">
        <v>0.97</v>
      </c>
      <c r="K299" t="s">
        <v>895</v>
      </c>
      <c r="L299" s="3">
        <v>1.1599999999999999</v>
      </c>
      <c r="M299" t="s">
        <v>624</v>
      </c>
      <c r="N299" t="s">
        <v>1595</v>
      </c>
    </row>
    <row r="300" spans="1:14" s="1" customFormat="1" x14ac:dyDescent="0.35">
      <c r="A300" s="1" t="s">
        <v>594</v>
      </c>
      <c r="B300" s="1" t="s">
        <v>595</v>
      </c>
      <c r="C300" s="2">
        <v>1.0900000000000001</v>
      </c>
      <c r="D300" s="1" t="s">
        <v>626</v>
      </c>
      <c r="E300" s="1" t="s">
        <v>1599</v>
      </c>
      <c r="F300" s="2">
        <v>1.17</v>
      </c>
      <c r="G300" s="1" t="s">
        <v>624</v>
      </c>
      <c r="H300" s="1" t="s">
        <v>1600</v>
      </c>
      <c r="I300" s="2">
        <v>1.1599999999999999</v>
      </c>
      <c r="J300" s="1" t="s">
        <v>624</v>
      </c>
      <c r="K300" s="1" t="s">
        <v>1597</v>
      </c>
      <c r="L300" s="2">
        <v>1.1499999999999999</v>
      </c>
      <c r="M300" s="1" t="s">
        <v>624</v>
      </c>
      <c r="N300" s="1" t="s">
        <v>1598</v>
      </c>
    </row>
    <row r="301" spans="1:14" x14ac:dyDescent="0.35">
      <c r="A301" t="s">
        <v>596</v>
      </c>
      <c r="B301" t="s">
        <v>597</v>
      </c>
      <c r="C301" s="3">
        <v>1.52</v>
      </c>
      <c r="D301" t="s">
        <v>626</v>
      </c>
      <c r="E301" t="s">
        <v>1601</v>
      </c>
      <c r="F301" s="3">
        <v>1.23</v>
      </c>
      <c r="G301" t="s">
        <v>625</v>
      </c>
      <c r="H301" t="s">
        <v>1014</v>
      </c>
      <c r="I301" s="3">
        <v>1.28</v>
      </c>
      <c r="K301" t="s">
        <v>736</v>
      </c>
      <c r="L301" s="3">
        <v>1.18</v>
      </c>
      <c r="M301" t="s">
        <v>626</v>
      </c>
      <c r="N301" t="s">
        <v>1279</v>
      </c>
    </row>
    <row r="302" spans="1:14" x14ac:dyDescent="0.35">
      <c r="A302" t="s">
        <v>598</v>
      </c>
      <c r="B302" t="s">
        <v>599</v>
      </c>
      <c r="C302" s="3">
        <v>1.1499999999999999</v>
      </c>
      <c r="E302" t="s">
        <v>1603</v>
      </c>
      <c r="F302" s="3">
        <v>1.19</v>
      </c>
      <c r="H302" t="s">
        <v>1604</v>
      </c>
      <c r="I302" s="3">
        <v>1.44</v>
      </c>
      <c r="K302" t="s">
        <v>1602</v>
      </c>
      <c r="L302" s="3">
        <v>1.1000000000000001</v>
      </c>
      <c r="N302" t="s">
        <v>885</v>
      </c>
    </row>
    <row r="303" spans="1:14" x14ac:dyDescent="0.35">
      <c r="A303" t="s">
        <v>600</v>
      </c>
      <c r="B303" t="s">
        <v>601</v>
      </c>
      <c r="C303" s="3">
        <v>0.77</v>
      </c>
      <c r="E303" t="s">
        <v>1606</v>
      </c>
      <c r="F303" s="3">
        <v>1.19</v>
      </c>
      <c r="H303" t="s">
        <v>806</v>
      </c>
      <c r="I303" s="3">
        <v>1.19</v>
      </c>
      <c r="K303" t="s">
        <v>1605</v>
      </c>
      <c r="L303" s="3">
        <v>1.08</v>
      </c>
      <c r="N303" t="s">
        <v>1493</v>
      </c>
    </row>
    <row r="304" spans="1:14" x14ac:dyDescent="0.35">
      <c r="A304" t="s">
        <v>602</v>
      </c>
      <c r="B304" t="s">
        <v>603</v>
      </c>
      <c r="C304" s="3">
        <v>1.26</v>
      </c>
      <c r="E304" t="s">
        <v>1609</v>
      </c>
      <c r="F304" s="3">
        <v>1.33</v>
      </c>
      <c r="G304" t="s">
        <v>625</v>
      </c>
      <c r="H304" t="s">
        <v>1610</v>
      </c>
      <c r="I304" s="3">
        <v>1.41</v>
      </c>
      <c r="K304" t="s">
        <v>1607</v>
      </c>
      <c r="L304" s="3">
        <v>1.43</v>
      </c>
      <c r="M304" t="s">
        <v>624</v>
      </c>
      <c r="N304" t="s">
        <v>1608</v>
      </c>
    </row>
    <row r="305" spans="1:14" x14ac:dyDescent="0.35">
      <c r="A305" t="s">
        <v>604</v>
      </c>
      <c r="B305" t="s">
        <v>605</v>
      </c>
      <c r="C305" s="3">
        <v>1.28</v>
      </c>
      <c r="D305" t="s">
        <v>626</v>
      </c>
      <c r="E305" t="s">
        <v>1163</v>
      </c>
      <c r="F305" s="3">
        <v>1.19</v>
      </c>
      <c r="G305" t="s">
        <v>624</v>
      </c>
      <c r="H305" t="s">
        <v>1182</v>
      </c>
      <c r="I305" s="3">
        <v>1.2</v>
      </c>
      <c r="K305" t="s">
        <v>978</v>
      </c>
      <c r="L305" s="3">
        <v>1.26</v>
      </c>
      <c r="M305" t="s">
        <v>624</v>
      </c>
      <c r="N305" t="s">
        <v>1611</v>
      </c>
    </row>
    <row r="306" spans="1:14" x14ac:dyDescent="0.35">
      <c r="A306" t="s">
        <v>606</v>
      </c>
      <c r="B306" t="s">
        <v>607</v>
      </c>
      <c r="C306" s="3">
        <v>1.25</v>
      </c>
      <c r="E306" t="s">
        <v>1613</v>
      </c>
      <c r="F306" s="3">
        <v>1.01</v>
      </c>
      <c r="H306" t="s">
        <v>810</v>
      </c>
      <c r="I306" s="3">
        <v>1.34</v>
      </c>
      <c r="K306" t="s">
        <v>1612</v>
      </c>
      <c r="L306" s="3">
        <v>1.1100000000000001</v>
      </c>
      <c r="N306" t="s">
        <v>875</v>
      </c>
    </row>
    <row r="307" spans="1:14" x14ac:dyDescent="0.35">
      <c r="A307" t="s">
        <v>608</v>
      </c>
      <c r="B307" t="s">
        <v>609</v>
      </c>
      <c r="C307" s="3">
        <v>1.32</v>
      </c>
      <c r="E307" t="s">
        <v>1616</v>
      </c>
      <c r="F307" s="3">
        <v>1.25</v>
      </c>
      <c r="G307" t="s">
        <v>625</v>
      </c>
      <c r="H307" t="s">
        <v>1617</v>
      </c>
      <c r="I307" s="3">
        <v>1.19</v>
      </c>
      <c r="K307" t="s">
        <v>1614</v>
      </c>
      <c r="L307" s="3">
        <v>1.18</v>
      </c>
      <c r="M307" t="s">
        <v>626</v>
      </c>
      <c r="N307" t="s">
        <v>1615</v>
      </c>
    </row>
    <row r="308" spans="1:14" x14ac:dyDescent="0.35">
      <c r="A308" t="s">
        <v>610</v>
      </c>
      <c r="B308" t="s">
        <v>611</v>
      </c>
      <c r="C308" s="3">
        <v>1.1200000000000001</v>
      </c>
      <c r="E308" t="s">
        <v>1619</v>
      </c>
      <c r="F308" s="3">
        <v>1.1499999999999999</v>
      </c>
      <c r="G308" t="s">
        <v>625</v>
      </c>
      <c r="H308" t="s">
        <v>1620</v>
      </c>
      <c r="I308" s="3">
        <v>1.27</v>
      </c>
      <c r="J308" t="s">
        <v>626</v>
      </c>
      <c r="K308" t="s">
        <v>1618</v>
      </c>
      <c r="L308" s="3">
        <v>1.19</v>
      </c>
      <c r="M308" t="s">
        <v>624</v>
      </c>
      <c r="N308" t="s">
        <v>766</v>
      </c>
    </row>
    <row r="309" spans="1:14" x14ac:dyDescent="0.35">
      <c r="A309" t="s">
        <v>612</v>
      </c>
      <c r="B309" t="s">
        <v>613</v>
      </c>
      <c r="C309" s="3">
        <v>0.97</v>
      </c>
      <c r="E309" t="s">
        <v>1622</v>
      </c>
      <c r="F309" s="3">
        <v>1.22</v>
      </c>
      <c r="G309" t="s">
        <v>625</v>
      </c>
      <c r="H309" t="s">
        <v>1623</v>
      </c>
      <c r="I309" s="3">
        <v>1.24</v>
      </c>
      <c r="K309" t="s">
        <v>1098</v>
      </c>
      <c r="L309" s="3">
        <v>1.1399999999999999</v>
      </c>
      <c r="N309" t="s">
        <v>1621</v>
      </c>
    </row>
    <row r="310" spans="1:14" x14ac:dyDescent="0.35">
      <c r="A310" t="s">
        <v>614</v>
      </c>
      <c r="B310" t="s">
        <v>615</v>
      </c>
      <c r="C310" s="3">
        <v>0.96</v>
      </c>
      <c r="E310" t="s">
        <v>1092</v>
      </c>
      <c r="F310" s="3">
        <v>1.1200000000000001</v>
      </c>
      <c r="G310" t="s">
        <v>624</v>
      </c>
      <c r="H310" t="s">
        <v>1625</v>
      </c>
      <c r="I310" s="3">
        <v>1.0900000000000001</v>
      </c>
      <c r="K310" t="s">
        <v>817</v>
      </c>
      <c r="L310" s="3">
        <v>1.04</v>
      </c>
      <c r="N310" t="s">
        <v>1624</v>
      </c>
    </row>
    <row r="311" spans="1:14" x14ac:dyDescent="0.35">
      <c r="A311" t="s">
        <v>616</v>
      </c>
      <c r="B311" t="s">
        <v>617</v>
      </c>
      <c r="C311" s="3">
        <v>1</v>
      </c>
      <c r="E311" t="s">
        <v>1627</v>
      </c>
      <c r="F311" s="3">
        <v>1.19</v>
      </c>
      <c r="G311" t="s">
        <v>624</v>
      </c>
      <c r="H311" t="s">
        <v>1628</v>
      </c>
      <c r="I311" s="3">
        <v>0.97</v>
      </c>
      <c r="K311" t="s">
        <v>813</v>
      </c>
      <c r="L311" s="3">
        <v>1.1499999999999999</v>
      </c>
      <c r="M311" t="s">
        <v>624</v>
      </c>
      <c r="N311" t="s">
        <v>1626</v>
      </c>
    </row>
    <row r="312" spans="1:14" x14ac:dyDescent="0.35">
      <c r="A312" t="s">
        <v>618</v>
      </c>
      <c r="B312" t="s">
        <v>619</v>
      </c>
      <c r="C312" s="3">
        <v>1.2</v>
      </c>
      <c r="E312" t="s">
        <v>978</v>
      </c>
      <c r="F312" s="3">
        <v>1.1200000000000001</v>
      </c>
      <c r="G312" t="s">
        <v>625</v>
      </c>
      <c r="H312" t="s">
        <v>1629</v>
      </c>
      <c r="I312" s="3">
        <v>1.24</v>
      </c>
      <c r="J312" t="s">
        <v>625</v>
      </c>
      <c r="K312" t="s">
        <v>1217</v>
      </c>
      <c r="L312" s="3">
        <v>1.1100000000000001</v>
      </c>
      <c r="M312" t="s">
        <v>625</v>
      </c>
      <c r="N312" t="s">
        <v>1629</v>
      </c>
    </row>
    <row r="313" spans="1:14" x14ac:dyDescent="0.35">
      <c r="A313" t="s">
        <v>620</v>
      </c>
      <c r="B313" t="s">
        <v>621</v>
      </c>
      <c r="C313" s="3">
        <v>1.58</v>
      </c>
      <c r="D313" t="s">
        <v>625</v>
      </c>
      <c r="E313" t="s">
        <v>1632</v>
      </c>
      <c r="F313" s="3">
        <v>1.25</v>
      </c>
      <c r="G313" t="s">
        <v>624</v>
      </c>
      <c r="H313" t="s">
        <v>1633</v>
      </c>
      <c r="I313" s="3">
        <v>1.39</v>
      </c>
      <c r="J313" t="s">
        <v>625</v>
      </c>
      <c r="K313" t="s">
        <v>1630</v>
      </c>
      <c r="L313" s="3">
        <v>1.33</v>
      </c>
      <c r="M313" t="s">
        <v>624</v>
      </c>
      <c r="N313" t="s">
        <v>1631</v>
      </c>
    </row>
    <row r="314" spans="1:14" x14ac:dyDescent="0.35">
      <c r="A314" t="s">
        <v>622</v>
      </c>
      <c r="B314" t="s">
        <v>623</v>
      </c>
      <c r="C314" s="3">
        <v>0.98</v>
      </c>
      <c r="E314" t="s">
        <v>1636</v>
      </c>
      <c r="F314" s="3">
        <v>1.26</v>
      </c>
      <c r="G314" t="s">
        <v>624</v>
      </c>
      <c r="H314" t="s">
        <v>1611</v>
      </c>
      <c r="I314" s="3">
        <v>1.23</v>
      </c>
      <c r="J314" t="s">
        <v>626</v>
      </c>
      <c r="K314" t="s">
        <v>1634</v>
      </c>
      <c r="L314" s="3">
        <v>1.23</v>
      </c>
      <c r="M314" t="s">
        <v>624</v>
      </c>
      <c r="N314" t="s">
        <v>1635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3690-5A18-49BC-ACBC-322CB764B039}">
  <dimension ref="A1:S66"/>
  <sheetViews>
    <sheetView workbookViewId="0">
      <pane ySplit="1" topLeftCell="A2" activePane="bottomLeft" state="frozen"/>
      <selection pane="bottomLeft" activeCell="V20" sqref="V20"/>
    </sheetView>
  </sheetViews>
  <sheetFormatPr defaultRowHeight="14.5" x14ac:dyDescent="0.35"/>
  <cols>
    <col min="1" max="1" width="15.1796875" customWidth="1"/>
    <col min="2" max="2" width="14.7265625" customWidth="1"/>
    <col min="3" max="3" width="18.1796875" customWidth="1"/>
    <col min="4" max="4" width="20.6328125" customWidth="1"/>
    <col min="7" max="7" width="13" customWidth="1"/>
    <col min="8" max="8" width="14.36328125" customWidth="1"/>
    <col min="12" max="12" width="15.26953125" customWidth="1"/>
    <col min="13" max="13" width="14.90625" customWidth="1"/>
    <col min="15" max="15" width="11.81640625" customWidth="1"/>
  </cols>
  <sheetData>
    <row r="1" spans="1:19" x14ac:dyDescent="0.35">
      <c r="A1" s="1" t="s">
        <v>1724</v>
      </c>
      <c r="L1" s="1" t="s">
        <v>1725</v>
      </c>
    </row>
    <row r="3" spans="1:19" x14ac:dyDescent="0.35">
      <c r="A3" s="1" t="s">
        <v>1752</v>
      </c>
      <c r="B3" s="1" t="s">
        <v>1726</v>
      </c>
      <c r="C3" s="1" t="s">
        <v>1753</v>
      </c>
      <c r="D3" s="1" t="s">
        <v>1754</v>
      </c>
      <c r="E3" s="1" t="s">
        <v>1721</v>
      </c>
      <c r="F3" s="1" t="s">
        <v>1722</v>
      </c>
      <c r="G3" s="1" t="s">
        <v>1755</v>
      </c>
      <c r="H3" s="1" t="s">
        <v>1723</v>
      </c>
      <c r="I3" s="1"/>
      <c r="J3" s="1"/>
      <c r="K3" s="1"/>
      <c r="L3" s="1" t="s">
        <v>1752</v>
      </c>
      <c r="M3" s="1" t="s">
        <v>1726</v>
      </c>
      <c r="N3" s="1" t="s">
        <v>1753</v>
      </c>
      <c r="O3" s="1" t="s">
        <v>1754</v>
      </c>
      <c r="P3" s="1" t="s">
        <v>1721</v>
      </c>
      <c r="Q3" s="1" t="s">
        <v>1722</v>
      </c>
      <c r="R3" s="1" t="s">
        <v>1755</v>
      </c>
      <c r="S3" s="1" t="s">
        <v>1723</v>
      </c>
    </row>
    <row r="4" spans="1:19" x14ac:dyDescent="0.35">
      <c r="A4" t="s">
        <v>1745</v>
      </c>
      <c r="B4" s="45" t="s">
        <v>37</v>
      </c>
      <c r="C4">
        <v>50.14</v>
      </c>
      <c r="D4">
        <v>49.83</v>
      </c>
      <c r="E4">
        <v>2.385E-3</v>
      </c>
      <c r="F4">
        <v>6.35</v>
      </c>
      <c r="G4" t="s">
        <v>624</v>
      </c>
      <c r="H4" t="s">
        <v>1756</v>
      </c>
      <c r="L4" t="s">
        <v>1745</v>
      </c>
      <c r="M4" s="45" t="s">
        <v>37</v>
      </c>
      <c r="N4">
        <v>15.69</v>
      </c>
      <c r="O4">
        <v>15.81</v>
      </c>
      <c r="P4">
        <v>2.3640000000000002E-3</v>
      </c>
      <c r="Q4">
        <v>-2.4500000000000002</v>
      </c>
      <c r="R4" t="s">
        <v>626</v>
      </c>
      <c r="S4" t="s">
        <v>1818</v>
      </c>
    </row>
    <row r="5" spans="1:19" x14ac:dyDescent="0.35">
      <c r="A5" t="s">
        <v>1745</v>
      </c>
      <c r="B5" s="45" t="s">
        <v>1727</v>
      </c>
      <c r="C5">
        <v>50.87</v>
      </c>
      <c r="D5">
        <v>49.83</v>
      </c>
      <c r="E5">
        <v>1.245E-3</v>
      </c>
      <c r="F5">
        <v>29.51</v>
      </c>
      <c r="G5" t="s">
        <v>624</v>
      </c>
      <c r="H5" t="s">
        <v>1757</v>
      </c>
      <c r="L5" t="s">
        <v>1745</v>
      </c>
      <c r="M5" s="45" t="s">
        <v>1727</v>
      </c>
      <c r="N5">
        <v>15.98</v>
      </c>
      <c r="O5">
        <v>15.81</v>
      </c>
      <c r="P5">
        <v>1.137E-3</v>
      </c>
      <c r="Q5">
        <v>5.14</v>
      </c>
      <c r="R5" t="s">
        <v>624</v>
      </c>
      <c r="S5" t="s">
        <v>1819</v>
      </c>
    </row>
    <row r="6" spans="1:19" x14ac:dyDescent="0.35">
      <c r="A6" t="s">
        <v>1745</v>
      </c>
      <c r="B6" s="45" t="s">
        <v>1728</v>
      </c>
      <c r="C6">
        <v>49.02</v>
      </c>
      <c r="D6">
        <v>49.83</v>
      </c>
      <c r="E6">
        <v>2.8040000000000001E-3</v>
      </c>
      <c r="F6">
        <v>-15.21</v>
      </c>
      <c r="G6" t="s">
        <v>624</v>
      </c>
      <c r="H6" t="s">
        <v>1758</v>
      </c>
      <c r="L6" t="s">
        <v>1745</v>
      </c>
      <c r="M6" s="45" t="s">
        <v>1728</v>
      </c>
      <c r="N6">
        <v>15.8</v>
      </c>
      <c r="O6">
        <v>15.81</v>
      </c>
      <c r="P6">
        <v>2.6570000000000001E-3</v>
      </c>
      <c r="Q6">
        <v>-0.1</v>
      </c>
      <c r="S6" t="s">
        <v>1820</v>
      </c>
    </row>
    <row r="7" spans="1:19" x14ac:dyDescent="0.35">
      <c r="A7" t="s">
        <v>1745</v>
      </c>
      <c r="B7" s="45" t="s">
        <v>1729</v>
      </c>
      <c r="C7">
        <v>49.62</v>
      </c>
      <c r="D7">
        <v>49.83</v>
      </c>
      <c r="E7">
        <v>1.49E-3</v>
      </c>
      <c r="F7">
        <v>-5.41</v>
      </c>
      <c r="G7" t="s">
        <v>624</v>
      </c>
      <c r="H7" t="s">
        <v>1759</v>
      </c>
      <c r="L7" t="s">
        <v>1745</v>
      </c>
      <c r="M7" s="45" t="s">
        <v>1729</v>
      </c>
      <c r="N7">
        <v>15.82</v>
      </c>
      <c r="O7">
        <v>15.81</v>
      </c>
      <c r="P7">
        <v>1.3929999999999999E-3</v>
      </c>
      <c r="Q7">
        <v>0.33</v>
      </c>
      <c r="S7" t="s">
        <v>1821</v>
      </c>
    </row>
    <row r="8" spans="1:19" x14ac:dyDescent="0.35">
      <c r="A8" t="s">
        <v>1745</v>
      </c>
      <c r="B8" s="45" t="s">
        <v>137</v>
      </c>
      <c r="C8">
        <v>50.57</v>
      </c>
      <c r="D8">
        <v>49.83</v>
      </c>
      <c r="E8">
        <v>5.9599999999999996E-4</v>
      </c>
      <c r="F8">
        <v>30.54</v>
      </c>
      <c r="G8" t="s">
        <v>624</v>
      </c>
      <c r="H8" t="s">
        <v>1760</v>
      </c>
      <c r="L8" t="s">
        <v>1745</v>
      </c>
      <c r="M8" s="45" t="s">
        <v>137</v>
      </c>
      <c r="N8">
        <v>16.41</v>
      </c>
      <c r="O8">
        <v>15.81</v>
      </c>
      <c r="P8">
        <v>4.8000000000000001E-4</v>
      </c>
      <c r="Q8">
        <v>27.46</v>
      </c>
      <c r="R8" t="s">
        <v>624</v>
      </c>
      <c r="S8" t="s">
        <v>1822</v>
      </c>
    </row>
    <row r="9" spans="1:19" x14ac:dyDescent="0.35">
      <c r="A9" t="s">
        <v>1745</v>
      </c>
      <c r="B9" s="45" t="s">
        <v>1730</v>
      </c>
      <c r="C9">
        <v>50.64</v>
      </c>
      <c r="D9">
        <v>49.83</v>
      </c>
      <c r="E9">
        <v>1.2459999999999999E-3</v>
      </c>
      <c r="F9">
        <v>23.09</v>
      </c>
      <c r="G9" t="s">
        <v>624</v>
      </c>
      <c r="H9" t="s">
        <v>1761</v>
      </c>
      <c r="L9" t="s">
        <v>1745</v>
      </c>
      <c r="M9" s="45" t="s">
        <v>1730</v>
      </c>
      <c r="N9">
        <v>16.559999999999999</v>
      </c>
      <c r="O9">
        <v>15.81</v>
      </c>
      <c r="P9">
        <v>1.0020000000000001E-3</v>
      </c>
      <c r="Q9">
        <v>23.54</v>
      </c>
      <c r="R9" t="s">
        <v>624</v>
      </c>
      <c r="S9" t="s">
        <v>1823</v>
      </c>
    </row>
    <row r="10" spans="1:19" x14ac:dyDescent="0.35">
      <c r="A10" t="s">
        <v>1745</v>
      </c>
      <c r="B10" s="45" t="s">
        <v>1731</v>
      </c>
      <c r="C10">
        <v>50.55</v>
      </c>
      <c r="D10">
        <v>49.83</v>
      </c>
      <c r="E10">
        <v>1.446E-3</v>
      </c>
      <c r="F10">
        <v>18.95</v>
      </c>
      <c r="G10" t="s">
        <v>624</v>
      </c>
      <c r="H10" t="s">
        <v>1762</v>
      </c>
      <c r="L10" t="s">
        <v>1745</v>
      </c>
      <c r="M10" s="45" t="s">
        <v>1731</v>
      </c>
      <c r="N10">
        <v>16.05</v>
      </c>
      <c r="O10">
        <v>15.81</v>
      </c>
      <c r="P10">
        <v>1.305E-3</v>
      </c>
      <c r="Q10">
        <v>6.57</v>
      </c>
      <c r="R10" t="s">
        <v>624</v>
      </c>
      <c r="S10" t="s">
        <v>1824</v>
      </c>
    </row>
    <row r="11" spans="1:19" x14ac:dyDescent="0.35">
      <c r="A11" t="s">
        <v>1745</v>
      </c>
      <c r="B11" s="45" t="s">
        <v>197</v>
      </c>
      <c r="C11">
        <v>51.1</v>
      </c>
      <c r="D11">
        <v>49.83</v>
      </c>
      <c r="E11">
        <v>2.055E-3</v>
      </c>
      <c r="F11">
        <v>28</v>
      </c>
      <c r="G11" t="s">
        <v>624</v>
      </c>
      <c r="H11" t="s">
        <v>1763</v>
      </c>
      <c r="L11" t="s">
        <v>1745</v>
      </c>
      <c r="M11" s="45" t="s">
        <v>197</v>
      </c>
      <c r="N11">
        <v>16.37</v>
      </c>
      <c r="O11">
        <v>15.81</v>
      </c>
      <c r="P11">
        <v>1.624E-3</v>
      </c>
      <c r="Q11">
        <v>13.84</v>
      </c>
      <c r="R11" t="s">
        <v>624</v>
      </c>
      <c r="S11" t="s">
        <v>1825</v>
      </c>
    </row>
    <row r="12" spans="1:19" x14ac:dyDescent="0.35">
      <c r="A12" t="s">
        <v>1745</v>
      </c>
      <c r="B12" s="45" t="s">
        <v>1732</v>
      </c>
      <c r="C12">
        <v>50.3</v>
      </c>
      <c r="D12">
        <v>49.83</v>
      </c>
      <c r="E12">
        <v>1.2229999999999999E-3</v>
      </c>
      <c r="F12">
        <v>13.45</v>
      </c>
      <c r="G12" t="s">
        <v>624</v>
      </c>
      <c r="H12" t="s">
        <v>1764</v>
      </c>
      <c r="L12" t="s">
        <v>1745</v>
      </c>
      <c r="M12" s="45" t="s">
        <v>1732</v>
      </c>
      <c r="N12">
        <v>15.92</v>
      </c>
      <c r="O12">
        <v>15.81</v>
      </c>
      <c r="P12">
        <v>9.5100000000000002E-4</v>
      </c>
      <c r="Q12">
        <v>3.49</v>
      </c>
      <c r="R12" t="s">
        <v>624</v>
      </c>
      <c r="S12" t="s">
        <v>1826</v>
      </c>
    </row>
    <row r="13" spans="1:19" x14ac:dyDescent="0.35">
      <c r="A13" t="s">
        <v>1745</v>
      </c>
      <c r="B13" s="45" t="s">
        <v>1733</v>
      </c>
      <c r="C13">
        <v>49.25</v>
      </c>
      <c r="D13">
        <v>49.83</v>
      </c>
      <c r="E13">
        <v>8.0000000000000004E-4</v>
      </c>
      <c r="F13">
        <v>-20.52</v>
      </c>
      <c r="G13" t="s">
        <v>624</v>
      </c>
      <c r="H13" t="s">
        <v>1765</v>
      </c>
      <c r="L13" t="s">
        <v>1745</v>
      </c>
      <c r="M13" s="45" t="s">
        <v>1733</v>
      </c>
      <c r="N13">
        <v>15.68</v>
      </c>
      <c r="O13">
        <v>15.81</v>
      </c>
      <c r="P13">
        <v>7.6000000000000004E-4</v>
      </c>
      <c r="Q13">
        <v>-4.6399999999999997</v>
      </c>
      <c r="R13" t="s">
        <v>624</v>
      </c>
      <c r="S13" t="s">
        <v>1827</v>
      </c>
    </row>
    <row r="14" spans="1:19" x14ac:dyDescent="0.35">
      <c r="A14" t="s">
        <v>1745</v>
      </c>
      <c r="B14" s="45" t="s">
        <v>1734</v>
      </c>
      <c r="C14">
        <v>51.36</v>
      </c>
      <c r="D14">
        <v>49.83</v>
      </c>
      <c r="E14">
        <v>1.895E-3</v>
      </c>
      <c r="F14">
        <v>35.25</v>
      </c>
      <c r="G14" t="s">
        <v>624</v>
      </c>
      <c r="H14" t="s">
        <v>1766</v>
      </c>
      <c r="L14" t="s">
        <v>1745</v>
      </c>
      <c r="M14" s="45" t="s">
        <v>1734</v>
      </c>
      <c r="N14">
        <v>16.63</v>
      </c>
      <c r="O14">
        <v>15.81</v>
      </c>
      <c r="P14">
        <v>1.7570000000000001E-3</v>
      </c>
      <c r="Q14">
        <v>19.62</v>
      </c>
      <c r="R14" t="s">
        <v>624</v>
      </c>
      <c r="S14" t="s">
        <v>1828</v>
      </c>
    </row>
    <row r="15" spans="1:19" x14ac:dyDescent="0.35">
      <c r="A15" t="s">
        <v>1745</v>
      </c>
      <c r="B15" s="45" t="s">
        <v>1735</v>
      </c>
      <c r="C15">
        <v>49.7</v>
      </c>
      <c r="D15">
        <v>49.83</v>
      </c>
      <c r="E15">
        <v>4.1070000000000004E-3</v>
      </c>
      <c r="F15">
        <v>-2.0299999999999998</v>
      </c>
      <c r="G15" t="s">
        <v>626</v>
      </c>
      <c r="H15" t="s">
        <v>1767</v>
      </c>
      <c r="L15" t="s">
        <v>1745</v>
      </c>
      <c r="M15" s="45" t="s">
        <v>1735</v>
      </c>
      <c r="N15">
        <v>16.010000000000002</v>
      </c>
      <c r="O15">
        <v>15.81</v>
      </c>
      <c r="P15">
        <v>4.078E-3</v>
      </c>
      <c r="Q15">
        <v>3.19</v>
      </c>
      <c r="R15" t="s">
        <v>625</v>
      </c>
      <c r="S15" t="s">
        <v>1829</v>
      </c>
    </row>
    <row r="16" spans="1:19" x14ac:dyDescent="0.35">
      <c r="A16" t="s">
        <v>1745</v>
      </c>
      <c r="B16" s="45" t="s">
        <v>1736</v>
      </c>
      <c r="C16">
        <v>49.31</v>
      </c>
      <c r="D16">
        <v>49.83</v>
      </c>
      <c r="E16">
        <v>3.411E-3</v>
      </c>
      <c r="F16">
        <v>-8.89</v>
      </c>
      <c r="G16" t="s">
        <v>624</v>
      </c>
      <c r="H16" t="s">
        <v>1768</v>
      </c>
      <c r="L16" t="s">
        <v>1745</v>
      </c>
      <c r="M16" s="45" t="s">
        <v>1736</v>
      </c>
      <c r="N16">
        <v>15.54</v>
      </c>
      <c r="O16">
        <v>15.81</v>
      </c>
      <c r="P16">
        <v>3.2469999999999999E-3</v>
      </c>
      <c r="Q16">
        <v>-4.76</v>
      </c>
      <c r="R16" t="s">
        <v>624</v>
      </c>
      <c r="S16" t="s">
        <v>1830</v>
      </c>
    </row>
    <row r="17" spans="1:19" x14ac:dyDescent="0.35">
      <c r="A17" t="s">
        <v>1745</v>
      </c>
      <c r="B17" s="45" t="s">
        <v>1737</v>
      </c>
      <c r="C17">
        <v>49.61</v>
      </c>
      <c r="D17">
        <v>49.83</v>
      </c>
      <c r="E17">
        <v>1.1483E-2</v>
      </c>
      <c r="F17">
        <v>-2.0099999999999998</v>
      </c>
      <c r="G17" t="s">
        <v>626</v>
      </c>
      <c r="H17" t="s">
        <v>1769</v>
      </c>
      <c r="L17" t="s">
        <v>1745</v>
      </c>
      <c r="M17" s="45" t="s">
        <v>1737</v>
      </c>
      <c r="N17">
        <v>15.89</v>
      </c>
      <c r="O17">
        <v>15.81</v>
      </c>
      <c r="P17">
        <v>1.1342E-2</v>
      </c>
      <c r="Q17">
        <v>0.75</v>
      </c>
      <c r="S17" t="s">
        <v>1831</v>
      </c>
    </row>
    <row r="18" spans="1:19" x14ac:dyDescent="0.35">
      <c r="A18" t="s">
        <v>1745</v>
      </c>
      <c r="B18" s="45" t="s">
        <v>1738</v>
      </c>
      <c r="C18">
        <v>49.11</v>
      </c>
      <c r="D18">
        <v>49.83</v>
      </c>
      <c r="E18">
        <v>1.0629999999999999E-3</v>
      </c>
      <c r="F18">
        <v>-21.92</v>
      </c>
      <c r="G18" t="s">
        <v>624</v>
      </c>
      <c r="H18" t="s">
        <v>1770</v>
      </c>
      <c r="L18" t="s">
        <v>1745</v>
      </c>
      <c r="M18" s="45" t="s">
        <v>1738</v>
      </c>
      <c r="N18">
        <v>15.63</v>
      </c>
      <c r="O18">
        <v>15.81</v>
      </c>
      <c r="P18">
        <v>8.9499999999999996E-4</v>
      </c>
      <c r="Q18">
        <v>-6.17</v>
      </c>
      <c r="R18" t="s">
        <v>624</v>
      </c>
      <c r="S18" t="s">
        <v>1832</v>
      </c>
    </row>
    <row r="19" spans="1:19" x14ac:dyDescent="0.35">
      <c r="A19" t="s">
        <v>1745</v>
      </c>
      <c r="B19" s="45" t="s">
        <v>1739</v>
      </c>
      <c r="C19">
        <v>50.47</v>
      </c>
      <c r="D19">
        <v>49.83</v>
      </c>
      <c r="E19">
        <v>2.0140000000000002E-3</v>
      </c>
      <c r="F19">
        <v>14.22</v>
      </c>
      <c r="G19" t="s">
        <v>624</v>
      </c>
      <c r="H19" t="s">
        <v>1771</v>
      </c>
      <c r="L19" t="s">
        <v>1745</v>
      </c>
      <c r="M19" s="45" t="s">
        <v>1739</v>
      </c>
      <c r="N19">
        <v>15.92</v>
      </c>
      <c r="O19">
        <v>15.81</v>
      </c>
      <c r="P19">
        <v>1.8979999999999999E-3</v>
      </c>
      <c r="Q19">
        <v>2.5299999999999998</v>
      </c>
      <c r="R19" t="s">
        <v>626</v>
      </c>
      <c r="S19" t="s">
        <v>1826</v>
      </c>
    </row>
    <row r="20" spans="1:19" x14ac:dyDescent="0.35">
      <c r="A20" t="s">
        <v>1745</v>
      </c>
      <c r="B20" s="45" t="s">
        <v>1740</v>
      </c>
      <c r="C20">
        <v>48.71</v>
      </c>
      <c r="D20">
        <v>49.83</v>
      </c>
      <c r="E20">
        <v>1.158E-3</v>
      </c>
      <c r="F20">
        <v>-32.89</v>
      </c>
      <c r="G20" t="s">
        <v>624</v>
      </c>
      <c r="H20" t="s">
        <v>1772</v>
      </c>
      <c r="L20" t="s">
        <v>1745</v>
      </c>
      <c r="M20" s="45" t="s">
        <v>1740</v>
      </c>
      <c r="N20">
        <v>15.25</v>
      </c>
      <c r="O20">
        <v>15.81</v>
      </c>
      <c r="P20">
        <v>1.008E-3</v>
      </c>
      <c r="Q20">
        <v>-17.62</v>
      </c>
      <c r="R20" t="s">
        <v>624</v>
      </c>
      <c r="S20" t="s">
        <v>1833</v>
      </c>
    </row>
    <row r="21" spans="1:19" x14ac:dyDescent="0.35">
      <c r="A21" t="s">
        <v>1745</v>
      </c>
      <c r="B21" s="45" t="s">
        <v>1741</v>
      </c>
      <c r="C21">
        <v>48.76</v>
      </c>
      <c r="D21">
        <v>49.83</v>
      </c>
      <c r="E21">
        <v>2.8809999999999999E-3</v>
      </c>
      <c r="F21">
        <v>-19.87</v>
      </c>
      <c r="G21" t="s">
        <v>624</v>
      </c>
      <c r="H21" t="s">
        <v>1773</v>
      </c>
      <c r="L21" t="s">
        <v>1745</v>
      </c>
      <c r="M21" s="45" t="s">
        <v>1741</v>
      </c>
      <c r="N21">
        <v>15.07</v>
      </c>
      <c r="O21">
        <v>15.81</v>
      </c>
      <c r="P21">
        <v>2.712E-3</v>
      </c>
      <c r="Q21">
        <v>-14.28</v>
      </c>
      <c r="R21" t="s">
        <v>624</v>
      </c>
      <c r="S21" t="s">
        <v>1834</v>
      </c>
    </row>
    <row r="22" spans="1:19" x14ac:dyDescent="0.35">
      <c r="A22" t="s">
        <v>1745</v>
      </c>
      <c r="B22" s="45" t="s">
        <v>1742</v>
      </c>
      <c r="C22">
        <v>50.66</v>
      </c>
      <c r="D22">
        <v>49.83</v>
      </c>
      <c r="E22">
        <v>1.1820000000000001E-3</v>
      </c>
      <c r="F22">
        <v>24.04</v>
      </c>
      <c r="G22" t="s">
        <v>624</v>
      </c>
      <c r="H22" t="s">
        <v>1774</v>
      </c>
      <c r="L22" t="s">
        <v>1745</v>
      </c>
      <c r="M22" s="45" t="s">
        <v>1742</v>
      </c>
      <c r="N22">
        <v>15.37</v>
      </c>
      <c r="O22">
        <v>15.81</v>
      </c>
      <c r="P22">
        <v>9.3199999999999999E-4</v>
      </c>
      <c r="Q22">
        <v>-14.48</v>
      </c>
      <c r="R22" t="s">
        <v>624</v>
      </c>
      <c r="S22" t="s">
        <v>1835</v>
      </c>
    </row>
    <row r="23" spans="1:19" x14ac:dyDescent="0.35">
      <c r="A23" t="s">
        <v>1745</v>
      </c>
      <c r="B23" s="45" t="s">
        <v>1743</v>
      </c>
      <c r="C23">
        <v>49.29</v>
      </c>
      <c r="D23">
        <v>49.83</v>
      </c>
      <c r="E23">
        <v>3.496E-3</v>
      </c>
      <c r="F23">
        <v>-9.06</v>
      </c>
      <c r="G23" t="s">
        <v>624</v>
      </c>
      <c r="H23" t="s">
        <v>1775</v>
      </c>
      <c r="L23" t="s">
        <v>1745</v>
      </c>
      <c r="M23" s="45" t="s">
        <v>1743</v>
      </c>
      <c r="N23">
        <v>15.09</v>
      </c>
      <c r="O23">
        <v>15.81</v>
      </c>
      <c r="P23">
        <v>3.307E-3</v>
      </c>
      <c r="Q23">
        <v>-12.53</v>
      </c>
      <c r="R23" t="s">
        <v>624</v>
      </c>
      <c r="S23" t="s">
        <v>1836</v>
      </c>
    </row>
    <row r="24" spans="1:19" x14ac:dyDescent="0.35">
      <c r="A24" t="s">
        <v>1745</v>
      </c>
      <c r="B24" s="45" t="s">
        <v>1744</v>
      </c>
      <c r="C24">
        <v>48.1</v>
      </c>
      <c r="D24">
        <v>49.83</v>
      </c>
      <c r="E24">
        <v>3.3189999999999999E-3</v>
      </c>
      <c r="F24">
        <v>-30.04</v>
      </c>
      <c r="G24" t="s">
        <v>624</v>
      </c>
      <c r="H24" t="s">
        <v>1776</v>
      </c>
      <c r="L24" t="s">
        <v>1745</v>
      </c>
      <c r="M24" s="45" t="s">
        <v>1744</v>
      </c>
      <c r="N24">
        <v>14.8</v>
      </c>
      <c r="O24">
        <v>15.81</v>
      </c>
      <c r="P24">
        <v>3.1189999999999998E-3</v>
      </c>
      <c r="Q24">
        <v>-18.07</v>
      </c>
      <c r="R24" t="s">
        <v>624</v>
      </c>
      <c r="S24" t="s">
        <v>1837</v>
      </c>
    </row>
    <row r="25" spans="1:19" x14ac:dyDescent="0.35">
      <c r="A25" t="s">
        <v>1746</v>
      </c>
      <c r="B25" s="45" t="s">
        <v>37</v>
      </c>
      <c r="C25">
        <v>53.9</v>
      </c>
      <c r="D25">
        <v>53.57</v>
      </c>
      <c r="E25">
        <v>6.8320000000000004E-3</v>
      </c>
      <c r="F25">
        <v>3.98</v>
      </c>
      <c r="G25" t="s">
        <v>624</v>
      </c>
      <c r="H25" t="s">
        <v>1777</v>
      </c>
      <c r="L25" t="s">
        <v>1746</v>
      </c>
      <c r="M25" s="45" t="s">
        <v>37</v>
      </c>
      <c r="N25">
        <v>17.149999999999999</v>
      </c>
      <c r="O25">
        <v>16.88</v>
      </c>
      <c r="P25">
        <v>6.8300000000000001E-3</v>
      </c>
      <c r="Q25">
        <v>3.24</v>
      </c>
      <c r="R25" t="s">
        <v>625</v>
      </c>
      <c r="S25" t="s">
        <v>1838</v>
      </c>
    </row>
    <row r="26" spans="1:19" x14ac:dyDescent="0.35">
      <c r="A26" t="s">
        <v>1746</v>
      </c>
      <c r="B26" s="45" t="s">
        <v>1727</v>
      </c>
      <c r="C26">
        <v>53.95</v>
      </c>
      <c r="D26">
        <v>53.57</v>
      </c>
      <c r="E26">
        <v>6.7500000000000004E-4</v>
      </c>
      <c r="F26">
        <v>14.49</v>
      </c>
      <c r="G26" t="s">
        <v>624</v>
      </c>
      <c r="H26" t="s">
        <v>1778</v>
      </c>
      <c r="L26" t="s">
        <v>1746</v>
      </c>
      <c r="M26" s="45" t="s">
        <v>1727</v>
      </c>
      <c r="N26">
        <v>17.059999999999999</v>
      </c>
      <c r="O26">
        <v>16.88</v>
      </c>
      <c r="P26">
        <v>6.6299999999999996E-4</v>
      </c>
      <c r="Q26">
        <v>6.86</v>
      </c>
      <c r="R26" t="s">
        <v>624</v>
      </c>
      <c r="S26" t="s">
        <v>1839</v>
      </c>
    </row>
    <row r="27" spans="1:19" x14ac:dyDescent="0.35">
      <c r="A27" t="s">
        <v>1746</v>
      </c>
      <c r="B27" s="45" t="s">
        <v>1728</v>
      </c>
      <c r="C27">
        <v>53.44</v>
      </c>
      <c r="D27">
        <v>53.57</v>
      </c>
      <c r="E27">
        <v>3.8249999999999998E-3</v>
      </c>
      <c r="F27">
        <v>-2.09</v>
      </c>
      <c r="G27" t="s">
        <v>626</v>
      </c>
      <c r="H27" t="s">
        <v>1779</v>
      </c>
      <c r="L27" t="s">
        <v>1746</v>
      </c>
      <c r="M27" s="45" t="s">
        <v>1728</v>
      </c>
      <c r="N27">
        <v>16.670000000000002</v>
      </c>
      <c r="O27">
        <v>16.88</v>
      </c>
      <c r="P27">
        <v>3.8119999999999999E-3</v>
      </c>
      <c r="Q27">
        <v>-3.42</v>
      </c>
      <c r="R27" t="s">
        <v>624</v>
      </c>
      <c r="S27" t="s">
        <v>1840</v>
      </c>
    </row>
    <row r="28" spans="1:19" x14ac:dyDescent="0.35">
      <c r="A28" t="s">
        <v>1746</v>
      </c>
      <c r="B28" s="45" t="s">
        <v>1729</v>
      </c>
      <c r="C28">
        <v>53.77</v>
      </c>
      <c r="D28">
        <v>53.57</v>
      </c>
      <c r="E28">
        <v>1.14E-3</v>
      </c>
      <c r="F28">
        <v>5.81</v>
      </c>
      <c r="G28" t="s">
        <v>624</v>
      </c>
      <c r="H28" t="s">
        <v>1780</v>
      </c>
      <c r="L28" t="s">
        <v>1746</v>
      </c>
      <c r="M28" s="45" t="s">
        <v>1729</v>
      </c>
      <c r="N28">
        <v>16.989999999999998</v>
      </c>
      <c r="O28">
        <v>16.88</v>
      </c>
      <c r="P28">
        <v>1.1310000000000001E-3</v>
      </c>
      <c r="Q28">
        <v>3.31</v>
      </c>
      <c r="R28" t="s">
        <v>624</v>
      </c>
      <c r="S28" t="s">
        <v>1841</v>
      </c>
    </row>
    <row r="29" spans="1:19" x14ac:dyDescent="0.35">
      <c r="A29" t="s">
        <v>1746</v>
      </c>
      <c r="B29" s="45" t="s">
        <v>137</v>
      </c>
      <c r="C29">
        <v>54.45</v>
      </c>
      <c r="D29">
        <v>53.57</v>
      </c>
      <c r="E29">
        <v>1.446E-3</v>
      </c>
      <c r="F29">
        <v>23.06</v>
      </c>
      <c r="G29" t="s">
        <v>624</v>
      </c>
      <c r="H29" t="s">
        <v>1781</v>
      </c>
      <c r="L29" t="s">
        <v>1746</v>
      </c>
      <c r="M29" s="45" t="s">
        <v>137</v>
      </c>
      <c r="N29">
        <v>17.41</v>
      </c>
      <c r="O29">
        <v>16.88</v>
      </c>
      <c r="P29">
        <v>1.436E-3</v>
      </c>
      <c r="Q29">
        <v>13.99</v>
      </c>
      <c r="R29" t="s">
        <v>624</v>
      </c>
      <c r="S29" t="s">
        <v>1842</v>
      </c>
    </row>
    <row r="30" spans="1:19" x14ac:dyDescent="0.35">
      <c r="A30" t="s">
        <v>1746</v>
      </c>
      <c r="B30" s="45" t="s">
        <v>1730</v>
      </c>
      <c r="C30">
        <v>54.5</v>
      </c>
      <c r="D30">
        <v>53.57</v>
      </c>
      <c r="E30">
        <v>4.5729999999999998E-3</v>
      </c>
      <c r="F30">
        <v>13.79</v>
      </c>
      <c r="G30" t="s">
        <v>624</v>
      </c>
      <c r="H30" t="s">
        <v>1782</v>
      </c>
      <c r="L30" t="s">
        <v>1746</v>
      </c>
      <c r="M30" s="45" t="s">
        <v>1730</v>
      </c>
      <c r="N30">
        <v>17.5</v>
      </c>
      <c r="O30">
        <v>16.88</v>
      </c>
      <c r="P30">
        <v>4.5529999999999998E-3</v>
      </c>
      <c r="Q30">
        <v>9.14</v>
      </c>
      <c r="R30" t="s">
        <v>624</v>
      </c>
      <c r="S30" t="s">
        <v>1843</v>
      </c>
    </row>
    <row r="31" spans="1:19" x14ac:dyDescent="0.35">
      <c r="A31" t="s">
        <v>1746</v>
      </c>
      <c r="B31" s="45" t="s">
        <v>1731</v>
      </c>
      <c r="C31">
        <v>53.7</v>
      </c>
      <c r="D31">
        <v>53.57</v>
      </c>
      <c r="E31">
        <v>3.4060000000000002E-3</v>
      </c>
      <c r="F31">
        <v>2.1800000000000002</v>
      </c>
      <c r="G31" t="s">
        <v>626</v>
      </c>
      <c r="H31" t="s">
        <v>1783</v>
      </c>
      <c r="L31" t="s">
        <v>1746</v>
      </c>
      <c r="M31" s="45" t="s">
        <v>1731</v>
      </c>
      <c r="N31">
        <v>16.989999999999998</v>
      </c>
      <c r="O31">
        <v>16.88</v>
      </c>
      <c r="P31">
        <v>3.392E-3</v>
      </c>
      <c r="Q31">
        <v>1.96</v>
      </c>
      <c r="S31" t="s">
        <v>1844</v>
      </c>
    </row>
    <row r="32" spans="1:19" x14ac:dyDescent="0.35">
      <c r="A32" t="s">
        <v>1746</v>
      </c>
      <c r="B32" s="45" t="s">
        <v>197</v>
      </c>
      <c r="C32">
        <v>54.69</v>
      </c>
      <c r="D32">
        <v>53.57</v>
      </c>
      <c r="E32">
        <v>1.719E-3</v>
      </c>
      <c r="F32">
        <v>26.89</v>
      </c>
      <c r="G32" t="s">
        <v>624</v>
      </c>
      <c r="H32" t="s">
        <v>1784</v>
      </c>
      <c r="L32" t="s">
        <v>1746</v>
      </c>
      <c r="M32" s="45" t="s">
        <v>197</v>
      </c>
      <c r="N32">
        <v>17.57</v>
      </c>
      <c r="O32">
        <v>16.88</v>
      </c>
      <c r="P32">
        <v>1.6720000000000001E-3</v>
      </c>
      <c r="Q32">
        <v>16.88</v>
      </c>
      <c r="R32" t="s">
        <v>624</v>
      </c>
      <c r="S32" t="s">
        <v>1845</v>
      </c>
    </row>
    <row r="33" spans="1:19" x14ac:dyDescent="0.35">
      <c r="A33" t="s">
        <v>1746</v>
      </c>
      <c r="B33" s="45" t="s">
        <v>1732</v>
      </c>
      <c r="C33">
        <v>53.17</v>
      </c>
      <c r="D33">
        <v>53.57</v>
      </c>
      <c r="E33">
        <v>1.934E-3</v>
      </c>
      <c r="F33">
        <v>-9.24</v>
      </c>
      <c r="G33" t="s">
        <v>624</v>
      </c>
      <c r="H33" t="s">
        <v>1785</v>
      </c>
      <c r="L33" t="s">
        <v>1746</v>
      </c>
      <c r="M33" s="45" t="s">
        <v>1732</v>
      </c>
      <c r="N33">
        <v>16.86</v>
      </c>
      <c r="O33">
        <v>16.88</v>
      </c>
      <c r="P33">
        <v>1.9070000000000001E-3</v>
      </c>
      <c r="Q33">
        <v>-0.39</v>
      </c>
      <c r="S33" t="s">
        <v>1846</v>
      </c>
    </row>
    <row r="34" spans="1:19" x14ac:dyDescent="0.35">
      <c r="A34" t="s">
        <v>1746</v>
      </c>
      <c r="B34" s="45" t="s">
        <v>1733</v>
      </c>
      <c r="C34">
        <v>53.41</v>
      </c>
      <c r="D34">
        <v>53.57</v>
      </c>
      <c r="E34">
        <v>3.4619999999999998E-3</v>
      </c>
      <c r="F34">
        <v>-2.73</v>
      </c>
      <c r="G34" t="s">
        <v>625</v>
      </c>
      <c r="H34" t="s">
        <v>1786</v>
      </c>
      <c r="L34" t="s">
        <v>1746</v>
      </c>
      <c r="M34" s="45" t="s">
        <v>1733</v>
      </c>
      <c r="N34">
        <v>16.809999999999999</v>
      </c>
      <c r="O34">
        <v>16.88</v>
      </c>
      <c r="P34">
        <v>3.4580000000000001E-3</v>
      </c>
      <c r="Q34">
        <v>-1.27</v>
      </c>
      <c r="S34" t="s">
        <v>1847</v>
      </c>
    </row>
    <row r="35" spans="1:19" x14ac:dyDescent="0.35">
      <c r="A35" t="s">
        <v>1746</v>
      </c>
      <c r="B35" s="45" t="s">
        <v>1734</v>
      </c>
      <c r="C35">
        <v>54.52</v>
      </c>
      <c r="D35">
        <v>53.57</v>
      </c>
      <c r="E35">
        <v>9.4600000000000001E-4</v>
      </c>
      <c r="F35">
        <v>30.73</v>
      </c>
      <c r="G35" t="s">
        <v>624</v>
      </c>
      <c r="H35" t="s">
        <v>1787</v>
      </c>
      <c r="L35" t="s">
        <v>1746</v>
      </c>
      <c r="M35" s="45" t="s">
        <v>1734</v>
      </c>
      <c r="N35">
        <v>17.510000000000002</v>
      </c>
      <c r="O35">
        <v>16.88</v>
      </c>
      <c r="P35">
        <v>9.3499999999999996E-4</v>
      </c>
      <c r="Q35">
        <v>20.61</v>
      </c>
      <c r="R35" t="s">
        <v>624</v>
      </c>
      <c r="S35" t="s">
        <v>1848</v>
      </c>
    </row>
    <row r="36" spans="1:19" x14ac:dyDescent="0.35">
      <c r="A36" t="s">
        <v>1746</v>
      </c>
      <c r="B36" s="45" t="s">
        <v>1735</v>
      </c>
      <c r="C36">
        <v>53.56</v>
      </c>
      <c r="D36">
        <v>53.57</v>
      </c>
      <c r="E36">
        <v>4.3899999999999999E-4</v>
      </c>
      <c r="F36">
        <v>-0.68</v>
      </c>
      <c r="H36" t="s">
        <v>1788</v>
      </c>
      <c r="L36" t="s">
        <v>1746</v>
      </c>
      <c r="M36" s="45" t="s">
        <v>1735</v>
      </c>
      <c r="N36">
        <v>17.010000000000002</v>
      </c>
      <c r="O36">
        <v>16.88</v>
      </c>
      <c r="P36">
        <v>4.3600000000000003E-4</v>
      </c>
      <c r="Q36">
        <v>6.07</v>
      </c>
      <c r="R36" t="s">
        <v>624</v>
      </c>
      <c r="S36" t="s">
        <v>1849</v>
      </c>
    </row>
    <row r="37" spans="1:19" x14ac:dyDescent="0.35">
      <c r="A37" t="s">
        <v>1746</v>
      </c>
      <c r="B37" s="45" t="s">
        <v>1736</v>
      </c>
      <c r="C37">
        <v>53.32</v>
      </c>
      <c r="D37">
        <v>53.57</v>
      </c>
      <c r="E37">
        <v>1.699E-3</v>
      </c>
      <c r="F37">
        <v>-6</v>
      </c>
      <c r="G37" t="s">
        <v>624</v>
      </c>
      <c r="H37" t="s">
        <v>1789</v>
      </c>
      <c r="L37" t="s">
        <v>1746</v>
      </c>
      <c r="M37" s="45" t="s">
        <v>1736</v>
      </c>
      <c r="N37">
        <v>16.89</v>
      </c>
      <c r="O37">
        <v>16.88</v>
      </c>
      <c r="P37">
        <v>1.686E-3</v>
      </c>
      <c r="Q37">
        <v>0.25</v>
      </c>
      <c r="S37" t="s">
        <v>1850</v>
      </c>
    </row>
    <row r="38" spans="1:19" x14ac:dyDescent="0.35">
      <c r="A38" t="s">
        <v>1746</v>
      </c>
      <c r="B38" s="45" t="s">
        <v>1737</v>
      </c>
      <c r="C38">
        <v>53.33</v>
      </c>
      <c r="D38">
        <v>53.57</v>
      </c>
      <c r="E38">
        <v>1.56E-3</v>
      </c>
      <c r="F38">
        <v>-6.04</v>
      </c>
      <c r="G38" t="s">
        <v>624</v>
      </c>
      <c r="H38" t="s">
        <v>1790</v>
      </c>
      <c r="L38" t="s">
        <v>1746</v>
      </c>
      <c r="M38" s="45" t="s">
        <v>1737</v>
      </c>
      <c r="N38">
        <v>16.87</v>
      </c>
      <c r="O38">
        <v>16.88</v>
      </c>
      <c r="P38">
        <v>1.5460000000000001E-3</v>
      </c>
      <c r="Q38">
        <v>-0.14000000000000001</v>
      </c>
      <c r="S38" t="s">
        <v>1851</v>
      </c>
    </row>
    <row r="39" spans="1:19" x14ac:dyDescent="0.35">
      <c r="A39" t="s">
        <v>1746</v>
      </c>
      <c r="B39" s="45" t="s">
        <v>1738</v>
      </c>
      <c r="C39">
        <v>53.07</v>
      </c>
      <c r="D39">
        <v>53.57</v>
      </c>
      <c r="E39">
        <v>3.2460000000000002E-3</v>
      </c>
      <c r="F39">
        <v>-8.75</v>
      </c>
      <c r="G39" t="s">
        <v>624</v>
      </c>
      <c r="H39" t="s">
        <v>1791</v>
      </c>
      <c r="L39" t="s">
        <v>1746</v>
      </c>
      <c r="M39" s="45" t="s">
        <v>1738</v>
      </c>
      <c r="N39">
        <v>16.78</v>
      </c>
      <c r="O39">
        <v>16.88</v>
      </c>
      <c r="P39">
        <v>3.2290000000000001E-3</v>
      </c>
      <c r="Q39">
        <v>-1.77</v>
      </c>
      <c r="S39" t="s">
        <v>1852</v>
      </c>
    </row>
    <row r="40" spans="1:19" x14ac:dyDescent="0.35">
      <c r="A40" t="s">
        <v>1746</v>
      </c>
      <c r="B40" s="45" t="s">
        <v>1739</v>
      </c>
      <c r="C40">
        <v>53.87</v>
      </c>
      <c r="D40">
        <v>53.57</v>
      </c>
      <c r="E40">
        <v>2.849E-3</v>
      </c>
      <c r="F40">
        <v>5.56</v>
      </c>
      <c r="G40" t="s">
        <v>624</v>
      </c>
      <c r="H40" t="s">
        <v>1792</v>
      </c>
      <c r="L40" t="s">
        <v>1746</v>
      </c>
      <c r="M40" s="45" t="s">
        <v>1739</v>
      </c>
      <c r="N40">
        <v>16.79</v>
      </c>
      <c r="O40">
        <v>16.88</v>
      </c>
      <c r="P40">
        <v>2.8389999999999999E-3</v>
      </c>
      <c r="Q40">
        <v>-1.67</v>
      </c>
      <c r="S40" t="s">
        <v>1853</v>
      </c>
    </row>
    <row r="41" spans="1:19" x14ac:dyDescent="0.35">
      <c r="A41" t="s">
        <v>1746</v>
      </c>
      <c r="B41" s="45" t="s">
        <v>1740</v>
      </c>
      <c r="C41">
        <v>53.11</v>
      </c>
      <c r="D41">
        <v>53.57</v>
      </c>
      <c r="E41">
        <v>1.111E-2</v>
      </c>
      <c r="F41">
        <v>-4.38</v>
      </c>
      <c r="G41" t="s">
        <v>624</v>
      </c>
      <c r="H41" t="s">
        <v>1793</v>
      </c>
      <c r="L41" t="s">
        <v>1746</v>
      </c>
      <c r="M41" s="45" t="s">
        <v>1740</v>
      </c>
      <c r="N41">
        <v>16.34</v>
      </c>
      <c r="O41">
        <v>16.88</v>
      </c>
      <c r="P41">
        <v>1.1098999999999999E-2</v>
      </c>
      <c r="Q41">
        <v>-5.13</v>
      </c>
      <c r="R41" t="s">
        <v>624</v>
      </c>
      <c r="S41" t="s">
        <v>1854</v>
      </c>
    </row>
    <row r="42" spans="1:19" x14ac:dyDescent="0.35">
      <c r="A42" t="s">
        <v>1746</v>
      </c>
      <c r="B42" s="45" t="s">
        <v>1741</v>
      </c>
      <c r="C42">
        <v>52.48</v>
      </c>
      <c r="D42">
        <v>53.57</v>
      </c>
      <c r="E42">
        <v>1.0349999999999999E-3</v>
      </c>
      <c r="F42">
        <v>-34</v>
      </c>
      <c r="G42" t="s">
        <v>624</v>
      </c>
      <c r="H42" t="s">
        <v>1794</v>
      </c>
      <c r="L42" t="s">
        <v>1746</v>
      </c>
      <c r="M42" s="45" t="s">
        <v>1741</v>
      </c>
      <c r="N42">
        <v>15.99</v>
      </c>
      <c r="O42">
        <v>16.88</v>
      </c>
      <c r="P42">
        <v>1.021E-3</v>
      </c>
      <c r="Q42">
        <v>-27.91</v>
      </c>
      <c r="R42" t="s">
        <v>624</v>
      </c>
      <c r="S42" t="s">
        <v>1855</v>
      </c>
    </row>
    <row r="43" spans="1:19" x14ac:dyDescent="0.35">
      <c r="A43" t="s">
        <v>1746</v>
      </c>
      <c r="B43" s="45" t="s">
        <v>1742</v>
      </c>
      <c r="C43">
        <v>53.33</v>
      </c>
      <c r="D43">
        <v>53.57</v>
      </c>
      <c r="E43">
        <v>2.2160000000000001E-3</v>
      </c>
      <c r="F43">
        <v>-5.22</v>
      </c>
      <c r="G43" t="s">
        <v>624</v>
      </c>
      <c r="H43" t="s">
        <v>1789</v>
      </c>
      <c r="L43" t="s">
        <v>1746</v>
      </c>
      <c r="M43" s="45" t="s">
        <v>1742</v>
      </c>
      <c r="N43">
        <v>16.440000000000001</v>
      </c>
      <c r="O43">
        <v>16.88</v>
      </c>
      <c r="P43">
        <v>2.1919999999999999E-3</v>
      </c>
      <c r="Q43">
        <v>-9.5</v>
      </c>
      <c r="R43" t="s">
        <v>624</v>
      </c>
      <c r="S43" t="s">
        <v>1856</v>
      </c>
    </row>
    <row r="44" spans="1:19" x14ac:dyDescent="0.35">
      <c r="A44" t="s">
        <v>1746</v>
      </c>
      <c r="B44" s="45" t="s">
        <v>1743</v>
      </c>
      <c r="C44">
        <v>52.99</v>
      </c>
      <c r="D44">
        <v>53.57</v>
      </c>
      <c r="E44">
        <v>1.284E-3</v>
      </c>
      <c r="F44">
        <v>-16.23</v>
      </c>
      <c r="G44" t="s">
        <v>624</v>
      </c>
      <c r="H44" t="s">
        <v>1795</v>
      </c>
      <c r="L44" t="s">
        <v>1746</v>
      </c>
      <c r="M44" s="45" t="s">
        <v>1743</v>
      </c>
      <c r="N44">
        <v>16.100000000000001</v>
      </c>
      <c r="O44">
        <v>16.88</v>
      </c>
      <c r="P44">
        <v>1.271E-3</v>
      </c>
      <c r="Q44">
        <v>-22.01</v>
      </c>
      <c r="R44" t="s">
        <v>624</v>
      </c>
      <c r="S44" t="s">
        <v>1857</v>
      </c>
    </row>
    <row r="45" spans="1:19" x14ac:dyDescent="0.35">
      <c r="A45" t="s">
        <v>1746</v>
      </c>
      <c r="B45" s="45" t="s">
        <v>1744</v>
      </c>
      <c r="C45">
        <v>52.23</v>
      </c>
      <c r="D45">
        <v>53.57</v>
      </c>
      <c r="E45">
        <v>2.8180000000000002E-3</v>
      </c>
      <c r="F45">
        <v>-25.25</v>
      </c>
      <c r="G45" t="s">
        <v>624</v>
      </c>
      <c r="H45" t="s">
        <v>1796</v>
      </c>
      <c r="L45" t="s">
        <v>1746</v>
      </c>
      <c r="M45" s="45" t="s">
        <v>1744</v>
      </c>
      <c r="N45">
        <v>15.85</v>
      </c>
      <c r="O45">
        <v>16.88</v>
      </c>
      <c r="P45">
        <v>2.8029999999999999E-3</v>
      </c>
      <c r="Q45">
        <v>-19.46</v>
      </c>
      <c r="R45" t="s">
        <v>624</v>
      </c>
      <c r="S45" t="s">
        <v>1858</v>
      </c>
    </row>
    <row r="46" spans="1:19" x14ac:dyDescent="0.35">
      <c r="A46" t="s">
        <v>1747</v>
      </c>
      <c r="B46" s="45" t="s">
        <v>37</v>
      </c>
      <c r="C46">
        <v>57.09</v>
      </c>
      <c r="D46">
        <v>56.63</v>
      </c>
      <c r="E46">
        <v>3.0109999999999998E-3</v>
      </c>
      <c r="F46">
        <v>8.4600000000000009</v>
      </c>
      <c r="G46" t="s">
        <v>624</v>
      </c>
      <c r="H46" t="s">
        <v>1797</v>
      </c>
      <c r="L46" t="s">
        <v>1747</v>
      </c>
      <c r="M46" s="45" t="s">
        <v>37</v>
      </c>
      <c r="N46">
        <v>18.93</v>
      </c>
      <c r="O46">
        <v>18.57</v>
      </c>
      <c r="P46">
        <v>3.0100000000000001E-3</v>
      </c>
      <c r="Q46">
        <v>6.44</v>
      </c>
      <c r="R46" t="s">
        <v>624</v>
      </c>
      <c r="S46" t="s">
        <v>1859</v>
      </c>
    </row>
    <row r="47" spans="1:19" x14ac:dyDescent="0.35">
      <c r="A47" t="s">
        <v>1747</v>
      </c>
      <c r="B47" s="45" t="s">
        <v>1727</v>
      </c>
      <c r="C47">
        <v>56.87</v>
      </c>
      <c r="D47">
        <v>56.63</v>
      </c>
      <c r="E47">
        <v>9.7099999999999997E-4</v>
      </c>
      <c r="F47">
        <v>7.65</v>
      </c>
      <c r="G47" t="s">
        <v>624</v>
      </c>
      <c r="H47" t="s">
        <v>1798</v>
      </c>
      <c r="L47" t="s">
        <v>1747</v>
      </c>
      <c r="M47" s="45" t="s">
        <v>1727</v>
      </c>
      <c r="N47">
        <v>18.68</v>
      </c>
      <c r="O47">
        <v>18.57</v>
      </c>
      <c r="P47">
        <v>9.6400000000000001E-4</v>
      </c>
      <c r="Q47">
        <v>3.41</v>
      </c>
      <c r="R47" t="s">
        <v>624</v>
      </c>
      <c r="S47" t="s">
        <v>1860</v>
      </c>
    </row>
    <row r="48" spans="1:19" x14ac:dyDescent="0.35">
      <c r="A48" t="s">
        <v>1747</v>
      </c>
      <c r="B48" s="45" t="s">
        <v>1728</v>
      </c>
      <c r="C48">
        <v>56</v>
      </c>
      <c r="D48">
        <v>56.63</v>
      </c>
      <c r="E48">
        <v>1.7750000000000001E-3</v>
      </c>
      <c r="F48">
        <v>-14.85</v>
      </c>
      <c r="G48" t="s">
        <v>624</v>
      </c>
      <c r="H48" t="s">
        <v>1799</v>
      </c>
      <c r="L48" t="s">
        <v>1747</v>
      </c>
      <c r="M48" s="45" t="s">
        <v>1728</v>
      </c>
      <c r="N48">
        <v>18.04</v>
      </c>
      <c r="O48">
        <v>18.57</v>
      </c>
      <c r="P48">
        <v>1.763E-3</v>
      </c>
      <c r="Q48">
        <v>-12.78</v>
      </c>
      <c r="R48" t="s">
        <v>624</v>
      </c>
      <c r="S48" t="s">
        <v>1861</v>
      </c>
    </row>
    <row r="49" spans="1:19" x14ac:dyDescent="0.35">
      <c r="A49" t="s">
        <v>1747</v>
      </c>
      <c r="B49" s="45" t="s">
        <v>1729</v>
      </c>
      <c r="C49">
        <v>56.73</v>
      </c>
      <c r="D49">
        <v>56.63</v>
      </c>
      <c r="E49">
        <v>1.3489999999999999E-3</v>
      </c>
      <c r="F49">
        <v>2.93</v>
      </c>
      <c r="G49" t="s">
        <v>625</v>
      </c>
      <c r="H49" t="s">
        <v>1800</v>
      </c>
      <c r="L49" t="s">
        <v>1747</v>
      </c>
      <c r="M49" s="45" t="s">
        <v>1729</v>
      </c>
      <c r="N49">
        <v>18.809999999999999</v>
      </c>
      <c r="O49">
        <v>18.57</v>
      </c>
      <c r="P49">
        <v>1.3420000000000001E-3</v>
      </c>
      <c r="Q49">
        <v>6.35</v>
      </c>
      <c r="R49" t="s">
        <v>624</v>
      </c>
      <c r="S49" t="s">
        <v>1862</v>
      </c>
    </row>
    <row r="50" spans="1:19" x14ac:dyDescent="0.35">
      <c r="A50" t="s">
        <v>1747</v>
      </c>
      <c r="B50" s="45" t="s">
        <v>137</v>
      </c>
      <c r="C50">
        <v>57.06</v>
      </c>
      <c r="D50">
        <v>56.63</v>
      </c>
      <c r="E50">
        <v>4.1650000000000003E-3</v>
      </c>
      <c r="F50">
        <v>6.67</v>
      </c>
      <c r="G50" t="s">
        <v>624</v>
      </c>
      <c r="H50" t="s">
        <v>1801</v>
      </c>
      <c r="L50" t="s">
        <v>1747</v>
      </c>
      <c r="M50" s="45" t="s">
        <v>137</v>
      </c>
      <c r="N50">
        <v>18.93</v>
      </c>
      <c r="O50">
        <v>18.57</v>
      </c>
      <c r="P50">
        <v>4.1549999999999998E-3</v>
      </c>
      <c r="Q50">
        <v>5.6</v>
      </c>
      <c r="R50" t="s">
        <v>624</v>
      </c>
      <c r="S50" t="s">
        <v>1863</v>
      </c>
    </row>
    <row r="51" spans="1:19" x14ac:dyDescent="0.35">
      <c r="A51" t="s">
        <v>1747</v>
      </c>
      <c r="B51" s="45" t="s">
        <v>1730</v>
      </c>
      <c r="C51">
        <v>57.01</v>
      </c>
      <c r="D51">
        <v>56.63</v>
      </c>
      <c r="E51">
        <v>1.8959999999999999E-3</v>
      </c>
      <c r="F51">
        <v>8.74</v>
      </c>
      <c r="G51" t="s">
        <v>624</v>
      </c>
      <c r="H51" t="s">
        <v>1802</v>
      </c>
      <c r="L51" t="s">
        <v>1747</v>
      </c>
      <c r="M51" s="45" t="s">
        <v>1730</v>
      </c>
      <c r="N51">
        <v>18.89</v>
      </c>
      <c r="O51">
        <v>18.57</v>
      </c>
      <c r="P51">
        <v>1.8779999999999999E-3</v>
      </c>
      <c r="Q51">
        <v>7.28</v>
      </c>
      <c r="R51" t="s">
        <v>624</v>
      </c>
      <c r="S51" t="s">
        <v>1864</v>
      </c>
    </row>
    <row r="52" spans="1:19" x14ac:dyDescent="0.35">
      <c r="A52" t="s">
        <v>1747</v>
      </c>
      <c r="B52" s="45" t="s">
        <v>1731</v>
      </c>
      <c r="C52">
        <v>56.71</v>
      </c>
      <c r="D52">
        <v>56.63</v>
      </c>
      <c r="E52">
        <v>2.0249999999999999E-3</v>
      </c>
      <c r="F52">
        <v>1.89</v>
      </c>
      <c r="H52" t="s">
        <v>1803</v>
      </c>
      <c r="L52" t="s">
        <v>1747</v>
      </c>
      <c r="M52" s="45" t="s">
        <v>1731</v>
      </c>
      <c r="N52">
        <v>18.66</v>
      </c>
      <c r="O52">
        <v>18.57</v>
      </c>
      <c r="P52">
        <v>2.0110000000000002E-3</v>
      </c>
      <c r="Q52">
        <v>1.92</v>
      </c>
      <c r="S52" t="s">
        <v>1865</v>
      </c>
    </row>
    <row r="53" spans="1:19" x14ac:dyDescent="0.35">
      <c r="A53" t="s">
        <v>1747</v>
      </c>
      <c r="B53" s="45" t="s">
        <v>197</v>
      </c>
      <c r="C53">
        <v>56.69</v>
      </c>
      <c r="D53">
        <v>56.63</v>
      </c>
      <c r="E53">
        <v>5.7489999999999998E-3</v>
      </c>
      <c r="F53">
        <v>0.88</v>
      </c>
      <c r="H53" t="s">
        <v>1804</v>
      </c>
      <c r="L53" t="s">
        <v>1747</v>
      </c>
      <c r="M53" s="45" t="s">
        <v>197</v>
      </c>
      <c r="N53">
        <v>18.55</v>
      </c>
      <c r="O53">
        <v>18.57</v>
      </c>
      <c r="P53">
        <v>5.7010000000000003E-3</v>
      </c>
      <c r="Q53">
        <v>-0.33</v>
      </c>
      <c r="S53" t="s">
        <v>1866</v>
      </c>
    </row>
    <row r="54" spans="1:19" x14ac:dyDescent="0.35">
      <c r="A54" t="s">
        <v>1747</v>
      </c>
      <c r="B54" s="45" t="s">
        <v>1732</v>
      </c>
      <c r="C54">
        <v>56.06</v>
      </c>
      <c r="D54">
        <v>56.63</v>
      </c>
      <c r="E54">
        <v>4.1859999999999996E-3</v>
      </c>
      <c r="F54">
        <v>-8.7799999999999994</v>
      </c>
      <c r="G54" t="s">
        <v>624</v>
      </c>
      <c r="H54" t="s">
        <v>1805</v>
      </c>
      <c r="L54" t="s">
        <v>1747</v>
      </c>
      <c r="M54" s="45" t="s">
        <v>1732</v>
      </c>
      <c r="N54">
        <v>17.899999999999999</v>
      </c>
      <c r="O54">
        <v>18.57</v>
      </c>
      <c r="P54">
        <v>4.169E-3</v>
      </c>
      <c r="Q54">
        <v>-10.44</v>
      </c>
      <c r="R54" t="s">
        <v>624</v>
      </c>
      <c r="S54" t="s">
        <v>1867</v>
      </c>
    </row>
    <row r="55" spans="1:19" x14ac:dyDescent="0.35">
      <c r="A55" t="s">
        <v>1747</v>
      </c>
      <c r="B55" s="45" t="s">
        <v>1733</v>
      </c>
      <c r="C55">
        <v>56.36</v>
      </c>
      <c r="D55">
        <v>56.63</v>
      </c>
      <c r="E55">
        <v>3.0530000000000002E-3</v>
      </c>
      <c r="F55">
        <v>-4.92</v>
      </c>
      <c r="G55" t="s">
        <v>624</v>
      </c>
      <c r="H55" t="s">
        <v>1806</v>
      </c>
      <c r="L55" t="s">
        <v>1747</v>
      </c>
      <c r="M55" s="45" t="s">
        <v>1733</v>
      </c>
      <c r="N55">
        <v>18.420000000000002</v>
      </c>
      <c r="O55">
        <v>18.57</v>
      </c>
      <c r="P55">
        <v>3.0509999999999999E-3</v>
      </c>
      <c r="Q55">
        <v>-2.85</v>
      </c>
      <c r="R55" t="s">
        <v>625</v>
      </c>
      <c r="S55" t="s">
        <v>1868</v>
      </c>
    </row>
    <row r="56" spans="1:19" x14ac:dyDescent="0.35">
      <c r="A56" t="s">
        <v>1747</v>
      </c>
      <c r="B56" s="45" t="s">
        <v>1734</v>
      </c>
      <c r="C56">
        <v>56.91</v>
      </c>
      <c r="D56">
        <v>56.63</v>
      </c>
      <c r="E56">
        <v>8.9700000000000001E-4</v>
      </c>
      <c r="F56">
        <v>9.44</v>
      </c>
      <c r="G56" t="s">
        <v>624</v>
      </c>
      <c r="H56" t="s">
        <v>1807</v>
      </c>
      <c r="L56" t="s">
        <v>1747</v>
      </c>
      <c r="M56" s="45" t="s">
        <v>1734</v>
      </c>
      <c r="N56">
        <v>18.809999999999999</v>
      </c>
      <c r="O56">
        <v>18.57</v>
      </c>
      <c r="P56">
        <v>8.8900000000000003E-4</v>
      </c>
      <c r="Q56">
        <v>7.89</v>
      </c>
      <c r="R56" t="s">
        <v>624</v>
      </c>
      <c r="S56" t="s">
        <v>1869</v>
      </c>
    </row>
    <row r="57" spans="1:19" x14ac:dyDescent="0.35">
      <c r="A57" t="s">
        <v>1747</v>
      </c>
      <c r="B57" s="45" t="s">
        <v>1735</v>
      </c>
      <c r="C57">
        <v>56.49</v>
      </c>
      <c r="D57">
        <v>56.63</v>
      </c>
      <c r="E57">
        <v>1.598E-3</v>
      </c>
      <c r="F57">
        <v>-3.45</v>
      </c>
      <c r="G57" t="s">
        <v>624</v>
      </c>
      <c r="H57" t="s">
        <v>1808</v>
      </c>
      <c r="L57" t="s">
        <v>1747</v>
      </c>
      <c r="M57" s="45" t="s">
        <v>1735</v>
      </c>
      <c r="N57">
        <v>18.52</v>
      </c>
      <c r="O57">
        <v>18.57</v>
      </c>
      <c r="P57">
        <v>1.596E-3</v>
      </c>
      <c r="Q57">
        <v>-1.31</v>
      </c>
      <c r="S57" t="s">
        <v>1870</v>
      </c>
    </row>
    <row r="58" spans="1:19" x14ac:dyDescent="0.35">
      <c r="A58" t="s">
        <v>1747</v>
      </c>
      <c r="B58" s="45" t="s">
        <v>1736</v>
      </c>
      <c r="C58">
        <v>56.53</v>
      </c>
      <c r="D58">
        <v>56.63</v>
      </c>
      <c r="E58">
        <v>3.0209999999999998E-3</v>
      </c>
      <c r="F58">
        <v>-1.85</v>
      </c>
      <c r="H58" t="s">
        <v>1809</v>
      </c>
      <c r="L58" t="s">
        <v>1747</v>
      </c>
      <c r="M58" s="45" t="s">
        <v>1736</v>
      </c>
      <c r="N58">
        <v>18.52</v>
      </c>
      <c r="O58">
        <v>18.57</v>
      </c>
      <c r="P58">
        <v>3.009E-3</v>
      </c>
      <c r="Q58">
        <v>-1.04</v>
      </c>
      <c r="S58" t="s">
        <v>1871</v>
      </c>
    </row>
    <row r="59" spans="1:19" x14ac:dyDescent="0.35">
      <c r="A59" t="s">
        <v>1747</v>
      </c>
      <c r="B59" s="45" t="s">
        <v>1737</v>
      </c>
      <c r="C59">
        <v>56.67</v>
      </c>
      <c r="D59">
        <v>56.63</v>
      </c>
      <c r="E59">
        <v>4.2440000000000004E-3</v>
      </c>
      <c r="F59">
        <v>0.64</v>
      </c>
      <c r="H59" t="s">
        <v>1810</v>
      </c>
      <c r="L59" t="s">
        <v>1747</v>
      </c>
      <c r="M59" s="45" t="s">
        <v>1737</v>
      </c>
      <c r="N59">
        <v>18.62</v>
      </c>
      <c r="O59">
        <v>18.57</v>
      </c>
      <c r="P59">
        <v>4.2329999999999998E-3</v>
      </c>
      <c r="Q59">
        <v>0.75</v>
      </c>
      <c r="S59" t="s">
        <v>1872</v>
      </c>
    </row>
    <row r="60" spans="1:19" x14ac:dyDescent="0.35">
      <c r="A60" t="s">
        <v>1747</v>
      </c>
      <c r="B60" s="45" t="s">
        <v>1738</v>
      </c>
      <c r="C60">
        <v>56.28</v>
      </c>
      <c r="D60">
        <v>56.63</v>
      </c>
      <c r="E60">
        <v>4.1949999999999999E-3</v>
      </c>
      <c r="F60">
        <v>-5.32</v>
      </c>
      <c r="G60" t="s">
        <v>624</v>
      </c>
      <c r="H60" t="s">
        <v>1811</v>
      </c>
      <c r="L60" t="s">
        <v>1747</v>
      </c>
      <c r="M60" s="45" t="s">
        <v>1738</v>
      </c>
      <c r="N60">
        <v>18.34</v>
      </c>
      <c r="O60">
        <v>18.57</v>
      </c>
      <c r="P60">
        <v>4.182E-3</v>
      </c>
      <c r="Q60">
        <v>-3.64</v>
      </c>
      <c r="R60" t="s">
        <v>624</v>
      </c>
      <c r="S60" t="s">
        <v>1873</v>
      </c>
    </row>
    <row r="61" spans="1:19" x14ac:dyDescent="0.35">
      <c r="A61" t="s">
        <v>1747</v>
      </c>
      <c r="B61" s="45" t="s">
        <v>1739</v>
      </c>
      <c r="C61">
        <v>56.78</v>
      </c>
      <c r="D61">
        <v>56.63</v>
      </c>
      <c r="E61">
        <v>1.6299999999999999E-3</v>
      </c>
      <c r="F61">
        <v>3.69</v>
      </c>
      <c r="G61" t="s">
        <v>624</v>
      </c>
      <c r="H61" t="s">
        <v>1812</v>
      </c>
      <c r="L61" t="s">
        <v>1747</v>
      </c>
      <c r="M61" s="45" t="s">
        <v>1739</v>
      </c>
      <c r="N61">
        <v>18.57</v>
      </c>
      <c r="O61">
        <v>18.57</v>
      </c>
      <c r="P61">
        <v>1.619E-3</v>
      </c>
      <c r="Q61">
        <v>0</v>
      </c>
      <c r="S61" t="s">
        <v>1874</v>
      </c>
    </row>
    <row r="62" spans="1:19" x14ac:dyDescent="0.35">
      <c r="A62" t="s">
        <v>1747</v>
      </c>
      <c r="B62" s="45" t="s">
        <v>1740</v>
      </c>
      <c r="C62">
        <v>56.29</v>
      </c>
      <c r="D62">
        <v>56.63</v>
      </c>
      <c r="E62">
        <v>1.454E-3</v>
      </c>
      <c r="F62">
        <v>-8.9499999999999993</v>
      </c>
      <c r="G62" t="s">
        <v>624</v>
      </c>
      <c r="H62" t="s">
        <v>1813</v>
      </c>
      <c r="L62" t="s">
        <v>1747</v>
      </c>
      <c r="M62" s="45" t="s">
        <v>1740</v>
      </c>
      <c r="N62">
        <v>18.11</v>
      </c>
      <c r="O62">
        <v>18.57</v>
      </c>
      <c r="P62">
        <v>1.444E-3</v>
      </c>
      <c r="Q62">
        <v>-12.34</v>
      </c>
      <c r="R62" t="s">
        <v>624</v>
      </c>
      <c r="S62" t="s">
        <v>1875</v>
      </c>
    </row>
    <row r="63" spans="1:19" x14ac:dyDescent="0.35">
      <c r="A63" t="s">
        <v>1747</v>
      </c>
      <c r="B63" s="45" t="s">
        <v>1741</v>
      </c>
      <c r="C63">
        <v>55.81</v>
      </c>
      <c r="D63">
        <v>56.63</v>
      </c>
      <c r="E63">
        <v>1.537E-3</v>
      </c>
      <c r="F63">
        <v>-20.91</v>
      </c>
      <c r="G63" t="s">
        <v>624</v>
      </c>
      <c r="H63" t="s">
        <v>1814</v>
      </c>
      <c r="L63" t="s">
        <v>1747</v>
      </c>
      <c r="M63" s="45" t="s">
        <v>1741</v>
      </c>
      <c r="N63">
        <v>17.72</v>
      </c>
      <c r="O63">
        <v>18.57</v>
      </c>
      <c r="P63">
        <v>1.526E-3</v>
      </c>
      <c r="Q63">
        <v>-21.85</v>
      </c>
      <c r="R63" t="s">
        <v>624</v>
      </c>
      <c r="S63" t="s">
        <v>1876</v>
      </c>
    </row>
    <row r="64" spans="1:19" x14ac:dyDescent="0.35">
      <c r="A64" t="s">
        <v>1747</v>
      </c>
      <c r="B64" s="45" t="s">
        <v>1742</v>
      </c>
      <c r="C64">
        <v>55.94</v>
      </c>
      <c r="D64">
        <v>56.63</v>
      </c>
      <c r="E64">
        <v>1.3476E-2</v>
      </c>
      <c r="F64">
        <v>-5.88</v>
      </c>
      <c r="G64" t="s">
        <v>624</v>
      </c>
      <c r="H64" t="s">
        <v>1815</v>
      </c>
      <c r="L64" t="s">
        <v>1747</v>
      </c>
      <c r="M64" s="45" t="s">
        <v>1742</v>
      </c>
      <c r="N64">
        <v>17.84</v>
      </c>
      <c r="O64">
        <v>18.57</v>
      </c>
      <c r="P64">
        <v>1.3455999999999999E-2</v>
      </c>
      <c r="Q64">
        <v>-6.37</v>
      </c>
      <c r="R64" t="s">
        <v>624</v>
      </c>
      <c r="S64" t="s">
        <v>1877</v>
      </c>
    </row>
    <row r="65" spans="1:19" x14ac:dyDescent="0.35">
      <c r="A65" t="s">
        <v>1747</v>
      </c>
      <c r="B65" s="45" t="s">
        <v>1743</v>
      </c>
      <c r="C65">
        <v>55.65</v>
      </c>
      <c r="D65">
        <v>56.63</v>
      </c>
      <c r="E65">
        <v>2.0699999999999998E-3</v>
      </c>
      <c r="F65">
        <v>-21.5</v>
      </c>
      <c r="G65" t="s">
        <v>624</v>
      </c>
      <c r="H65" t="s">
        <v>1816</v>
      </c>
      <c r="L65" t="s">
        <v>1747</v>
      </c>
      <c r="M65" s="45" t="s">
        <v>1743</v>
      </c>
      <c r="N65">
        <v>17.75</v>
      </c>
      <c r="O65">
        <v>18.57</v>
      </c>
      <c r="P65">
        <v>2.0590000000000001E-3</v>
      </c>
      <c r="Q65">
        <v>-18.190000000000001</v>
      </c>
      <c r="R65" t="s">
        <v>624</v>
      </c>
      <c r="S65" t="s">
        <v>1878</v>
      </c>
    </row>
    <row r="66" spans="1:19" x14ac:dyDescent="0.35">
      <c r="A66" t="s">
        <v>1747</v>
      </c>
      <c r="B66" s="45" t="s">
        <v>1744</v>
      </c>
      <c r="C66">
        <v>55.66</v>
      </c>
      <c r="D66">
        <v>56.63</v>
      </c>
      <c r="E66">
        <v>6.0460000000000002E-3</v>
      </c>
      <c r="F66">
        <v>-12.43</v>
      </c>
      <c r="G66" t="s">
        <v>624</v>
      </c>
      <c r="H66" t="s">
        <v>1817</v>
      </c>
      <c r="L66" t="s">
        <v>1747</v>
      </c>
      <c r="M66" s="45" t="s">
        <v>1744</v>
      </c>
      <c r="N66">
        <v>17.62</v>
      </c>
      <c r="O66">
        <v>18.57</v>
      </c>
      <c r="P66">
        <v>6.0350000000000004E-3</v>
      </c>
      <c r="Q66">
        <v>-12.25</v>
      </c>
      <c r="R66" t="s">
        <v>624</v>
      </c>
      <c r="S66" t="s">
        <v>1879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INFO</vt:lpstr>
      <vt:lpstr>1. Medellivslängd 1900-2025</vt:lpstr>
      <vt:lpstr>2. Bidraget till ökning</vt:lpstr>
      <vt:lpstr>3. Typvärde </vt:lpstr>
      <vt:lpstr>4. SMR län kommuner 2021-2025</vt:lpstr>
      <vt:lpstr>5. Medellivslängd län och utb</vt:lpstr>
      <vt:lpstr>SMR_Lan_Kom_b_Tab_bilaga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Li SSA/BL/BEF-S</dc:creator>
  <cp:lastModifiedBy>Ma Li SSA/BL/BEF-S</cp:lastModifiedBy>
  <dcterms:created xsi:type="dcterms:W3CDTF">2026-03-05T13:09:38Z</dcterms:created>
  <dcterms:modified xsi:type="dcterms:W3CDTF">2026-05-26T14:42:52Z</dcterms:modified>
</cp:coreProperties>
</file>